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13"/>
  </bookViews>
  <sheets>
    <sheet name="기본정보" sheetId="13" r:id="rId1"/>
    <sheet name="교정결과" sheetId="11" r:id="rId2"/>
    <sheet name="교정결과-E" sheetId="21" r:id="rId3"/>
    <sheet name="판정결과" sheetId="24" r:id="rId4"/>
    <sheet name="부록" sheetId="22" r:id="rId5"/>
    <sheet name="RAWDATA" sheetId="3" r:id="rId6"/>
    <sheet name="측정불확도추정보고서" sheetId="5" r:id="rId7"/>
    <sheet name="Calcu" sheetId="20" r:id="rId8"/>
    <sheet name="STD_Data" sheetId="23" r:id="rId9"/>
    <sheet name="DC Voltage Meter" sheetId="14" r:id="rId10"/>
    <sheet name="DC Current Meter" sheetId="15" r:id="rId11"/>
    <sheet name="Resistance Meter" sheetId="16" r:id="rId12"/>
    <sheet name="AC Voltage Meter" sheetId="17" r:id="rId13"/>
    <sheet name="AC Current Meter" sheetId="18" r:id="rId14"/>
    <sheet name="Frequency Meter" sheetId="19" r:id="rId15"/>
  </sheets>
  <definedNames>
    <definedName name="_xlnm._FilterDatabase" localSheetId="0" hidden="1">기본정보!#REF!</definedName>
    <definedName name="AC_Current_Meter_CMC">'AC Current Meter'!$F$4:$H$33</definedName>
    <definedName name="AC_Current_Meter_Condition">'AC Current Meter'!$A$4:$E$33</definedName>
    <definedName name="AC_Current_Meter_Resolution">'AC Current Meter'!$I$4:$L$33</definedName>
    <definedName name="AC_Current_Meter_Result">'AC Current Meter'!$P$4:$T$33</definedName>
    <definedName name="AC_Current_Meter_Spec">'AC Current Meter'!$M$4:$O$33</definedName>
    <definedName name="AC_Current_Meter_STD1">'AC Current Meter'!$A$37</definedName>
    <definedName name="AC_Voltage_Meter_CMC">'AC Voltage Meter'!$F$4:$H$63</definedName>
    <definedName name="AC_Voltage_Meter_Condition">'AC Voltage Meter'!$A$4:$E$63</definedName>
    <definedName name="AC_Voltage_Meter_Resolution">'AC Voltage Meter'!$I$4:$L$63</definedName>
    <definedName name="AC_Voltage_Meter_Result">'AC Voltage Meter'!$P$4:$T$63</definedName>
    <definedName name="AC_Voltage_Meter_Spec">'AC Voltage Meter'!$M$4:$O$63</definedName>
    <definedName name="AC_Voltage_Meter_STD1">'AC Voltage Meter'!$A$67</definedName>
    <definedName name="B_Tag" localSheetId="2">'교정결과-E'!$B$239:$I$239</definedName>
    <definedName name="B_Tag">교정결과!$B$239:$I$239</definedName>
    <definedName name="B_Tag_2" localSheetId="3">판정결과!$B$239:$J$239</definedName>
    <definedName name="B_Tag_3" localSheetId="4">부록!$B$7:$I$7</definedName>
    <definedName name="DC_Current_Meter_CMC">'DC Current Meter'!$D$4:$F$33</definedName>
    <definedName name="DC_Current_Meter_Condition">'DC Current Meter'!$A$4:$C$33</definedName>
    <definedName name="DC_Current_Meter_Resolution">'DC Current Meter'!$G$4:$J$33</definedName>
    <definedName name="DC_Current_Meter_Result">'DC Current Meter'!$N$4:$R$33</definedName>
    <definedName name="DC_Current_Meter_Spec">'DC Current Meter'!$K$4:$M$33</definedName>
    <definedName name="DC_Current_Meter_STD1">'DC Current Meter'!$A$37</definedName>
    <definedName name="DC_Voltage_Meter_CMC">'DC Voltage Meter'!$D$4:$F$33</definedName>
    <definedName name="DC_Voltage_Meter_Condition">'DC Voltage Meter'!$A$4:$C$33</definedName>
    <definedName name="DC_Voltage_Meter_Resolution">'DC Voltage Meter'!$G$4:$J$33</definedName>
    <definedName name="DC_Voltage_Meter_Result">'DC Voltage Meter'!$N$4:$R$33</definedName>
    <definedName name="DC_Voltage_Meter_Spec">'DC Voltage Meter'!$K$4:$M$33</definedName>
    <definedName name="DC_Voltage_Meter_STD1">'DC Voltage Meter'!$A$37</definedName>
    <definedName name="Frequency_Meter_CMC">'Frequency Meter'!$D$4:$F$33</definedName>
    <definedName name="Frequency_Meter_Condition">'Frequency Meter'!$A$4:$C$33</definedName>
    <definedName name="Frequency_Meter_Resolution">'Frequency Meter'!$G$4:$J$33</definedName>
    <definedName name="Frequency_Meter_Result">'Frequency Meter'!$N$4:$R$33</definedName>
    <definedName name="Frequency_Meter_Spec">'Frequency Meter'!$K$4:$M$33</definedName>
    <definedName name="Frequency_Meter_STD1">'Frequency Meter'!$A$37</definedName>
    <definedName name="Header_1" localSheetId="2">'교정결과-E'!$B$6:$H$8</definedName>
    <definedName name="Header_1">교정결과!$B$6:$H$8</definedName>
    <definedName name="Header_2" localSheetId="2">'교정결과-E'!$B$40:$H$42</definedName>
    <definedName name="Header_2">교정결과!$B$40:$H$42</definedName>
    <definedName name="Header_3" localSheetId="2">'교정결과-E'!$B$74:$H$76</definedName>
    <definedName name="Header_3">교정결과!$B$74:$H$76</definedName>
    <definedName name="Header_4" localSheetId="2">'교정결과-E'!$B$108:$H$110</definedName>
    <definedName name="Header_4">교정결과!$B$108:$H$110</definedName>
    <definedName name="Header_5" localSheetId="2">'교정결과-E'!$B$172:$H$174</definedName>
    <definedName name="Header_5">교정결과!$B$172:$H$174</definedName>
    <definedName name="Header_6" localSheetId="2">'교정결과-E'!$B$206:$H$208</definedName>
    <definedName name="Header_6">교정결과!$B$206:$H$208</definedName>
    <definedName name="Header2_1">판정결과!$B$6:$I$8</definedName>
    <definedName name="Header2_2">판정결과!$B$40:$I$42</definedName>
    <definedName name="Header2_3">판정결과!$B$74:$I$76</definedName>
    <definedName name="Header2_4">판정결과!$B$108:$I$110</definedName>
    <definedName name="Header2_5">판정결과!$B$172:$I$174</definedName>
    <definedName name="Header2_6">판정결과!$B$206:$I$208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4">부록!$1:$5</definedName>
    <definedName name="_xlnm.Print_Titles" localSheetId="3">판정결과!$1:$5</definedName>
    <definedName name="Resistance_Meter_CMC">'Resistance Meter'!$E$4:$G$33</definedName>
    <definedName name="Resistance_Meter_Condition">'Resistance Meter'!$A$4:$D$33</definedName>
    <definedName name="Resistance_Meter_Resolution">'Resistance Meter'!$H$4:$K$33</definedName>
    <definedName name="Resistance_Meter_Result">'Resistance Meter'!$O$4:$S$33</definedName>
    <definedName name="Resistance_Meter_Spec">'Resistance Meter'!$L$4:$N$33</definedName>
    <definedName name="Resistance_Meter_STD1">'Resistance Meter'!$A$37</definedName>
  </definedNames>
  <calcPr calcId="162913"/>
</workbook>
</file>

<file path=xl/calcChain.xml><?xml version="1.0" encoding="utf-8"?>
<calcChain xmlns="http://schemas.openxmlformats.org/spreadsheetml/2006/main">
  <c r="A50" i="13" l="1"/>
  <c r="AS248" i="20"/>
  <c r="AS246" i="20"/>
  <c r="AS245" i="20"/>
  <c r="AS244" i="20"/>
  <c r="AS243" i="20"/>
  <c r="AS242" i="20"/>
  <c r="AS241" i="20"/>
  <c r="AS240" i="20"/>
  <c r="AS239" i="20"/>
  <c r="AS238" i="20"/>
  <c r="AS237" i="20"/>
  <c r="AS236" i="20"/>
  <c r="AS235" i="20"/>
  <c r="AS234" i="20"/>
  <c r="AS233" i="20"/>
  <c r="AS232" i="20"/>
  <c r="AS231" i="20"/>
  <c r="AS230" i="20"/>
  <c r="AS229" i="20"/>
  <c r="AS228" i="20"/>
  <c r="AS227" i="20"/>
  <c r="AS226" i="20"/>
  <c r="AS225" i="20"/>
  <c r="AS224" i="20"/>
  <c r="AS223" i="20"/>
  <c r="AS222" i="20"/>
  <c r="AS221" i="20"/>
  <c r="AS220" i="20"/>
  <c r="AS219" i="20"/>
  <c r="AS218" i="20"/>
  <c r="AS217" i="20"/>
  <c r="AS182" i="20"/>
  <c r="AS183" i="20"/>
  <c r="AS184" i="20"/>
  <c r="AS185" i="20"/>
  <c r="AS186" i="20"/>
  <c r="AS187" i="20"/>
  <c r="AS188" i="20"/>
  <c r="AS189" i="20"/>
  <c r="AS190" i="20"/>
  <c r="AS191" i="20"/>
  <c r="AS192" i="20"/>
  <c r="AS193" i="20"/>
  <c r="AS194" i="20"/>
  <c r="AS195" i="20"/>
  <c r="AS196" i="20"/>
  <c r="AS197" i="20"/>
  <c r="AS198" i="20"/>
  <c r="AS199" i="20"/>
  <c r="AS200" i="20"/>
  <c r="AS201" i="20"/>
  <c r="AS202" i="20"/>
  <c r="AS203" i="20"/>
  <c r="AS204" i="20"/>
  <c r="AS205" i="20"/>
  <c r="AS206" i="20"/>
  <c r="AS207" i="20"/>
  <c r="AS208" i="20"/>
  <c r="AS209" i="20"/>
  <c r="AS210" i="20"/>
  <c r="AS181" i="20"/>
  <c r="AS174" i="20"/>
  <c r="AS173" i="20"/>
  <c r="AS172" i="20"/>
  <c r="AS171" i="20"/>
  <c r="AS170" i="20"/>
  <c r="AS169" i="20"/>
  <c r="AS168" i="20"/>
  <c r="AS167" i="20"/>
  <c r="AS166" i="20"/>
  <c r="AS165" i="20"/>
  <c r="AS164" i="20"/>
  <c r="AS163" i="20"/>
  <c r="AS162" i="20"/>
  <c r="AS161" i="20"/>
  <c r="AS160" i="20"/>
  <c r="AS159" i="20"/>
  <c r="AS158" i="20"/>
  <c r="AS157" i="20"/>
  <c r="AS156" i="20"/>
  <c r="AS155" i="20"/>
  <c r="AS154" i="20"/>
  <c r="AS153" i="20"/>
  <c r="AS152" i="20"/>
  <c r="AS151" i="20"/>
  <c r="AS150" i="20"/>
  <c r="AS149" i="20"/>
  <c r="AS148" i="20"/>
  <c r="AS147" i="20"/>
  <c r="AS146" i="20"/>
  <c r="AS145" i="20"/>
  <c r="AS144" i="20"/>
  <c r="AS143" i="20"/>
  <c r="AS142" i="20"/>
  <c r="AS141" i="20"/>
  <c r="AS140" i="20"/>
  <c r="AS139" i="20"/>
  <c r="AS138" i="20"/>
  <c r="AS137" i="20"/>
  <c r="AS136" i="20"/>
  <c r="AS135" i="20"/>
  <c r="AS134" i="20"/>
  <c r="AS133" i="20"/>
  <c r="AS132" i="20"/>
  <c r="AS131" i="20"/>
  <c r="AS130" i="20"/>
  <c r="AS129" i="20"/>
  <c r="AS128" i="20"/>
  <c r="AS127" i="20"/>
  <c r="AS126" i="20"/>
  <c r="AS125" i="20"/>
  <c r="AS124" i="20"/>
  <c r="AS123" i="20"/>
  <c r="AS122" i="20"/>
  <c r="AS121" i="20"/>
  <c r="AS120" i="20"/>
  <c r="AS119" i="20"/>
  <c r="AS118" i="20"/>
  <c r="AS117" i="20"/>
  <c r="AS116" i="20"/>
  <c r="AS115" i="20"/>
  <c r="AS108" i="20"/>
  <c r="AS107" i="20"/>
  <c r="AS106" i="20"/>
  <c r="AS105" i="20"/>
  <c r="AS104" i="20"/>
  <c r="AS103" i="20"/>
  <c r="AS102" i="20"/>
  <c r="AS101" i="20"/>
  <c r="AS100" i="20"/>
  <c r="AS99" i="20"/>
  <c r="AS98" i="20"/>
  <c r="AS97" i="20"/>
  <c r="AS96" i="20"/>
  <c r="AS95" i="20"/>
  <c r="AS94" i="20"/>
  <c r="AS93" i="20"/>
  <c r="AS92" i="20"/>
  <c r="AS91" i="20"/>
  <c r="AS90" i="20"/>
  <c r="AS89" i="20"/>
  <c r="AS88" i="20"/>
  <c r="AS87" i="20"/>
  <c r="AS86" i="20"/>
  <c r="AS85" i="20"/>
  <c r="AS84" i="20"/>
  <c r="AS83" i="20"/>
  <c r="AS82" i="20"/>
  <c r="AS81" i="20"/>
  <c r="AS80" i="20"/>
  <c r="AS79" i="20"/>
  <c r="AS72" i="20"/>
  <c r="AS71" i="20"/>
  <c r="AS70" i="20"/>
  <c r="AS69" i="20"/>
  <c r="AS68" i="20"/>
  <c r="AS67" i="20"/>
  <c r="AS66" i="20"/>
  <c r="AS65" i="20"/>
  <c r="AS64" i="20"/>
  <c r="AS63" i="20"/>
  <c r="AS62" i="20"/>
  <c r="AS61" i="20"/>
  <c r="AS60" i="20"/>
  <c r="AS59" i="20"/>
  <c r="AS58" i="20"/>
  <c r="AS57" i="20"/>
  <c r="AS56" i="20"/>
  <c r="AS55" i="20"/>
  <c r="AS54" i="20"/>
  <c r="AS53" i="20"/>
  <c r="AS52" i="20"/>
  <c r="AS51" i="20"/>
  <c r="AS50" i="20"/>
  <c r="AS49" i="20"/>
  <c r="AS48" i="20"/>
  <c r="AS47" i="20"/>
  <c r="AS46" i="20"/>
  <c r="AS45" i="20"/>
  <c r="AS44" i="20"/>
  <c r="AS43" i="20"/>
  <c r="AS8" i="20"/>
  <c r="AS9" i="20"/>
  <c r="AS10" i="20"/>
  <c r="AS11" i="20"/>
  <c r="AS12" i="20"/>
  <c r="AS13" i="20"/>
  <c r="AS14" i="20"/>
  <c r="AS15" i="20"/>
  <c r="AS16" i="20"/>
  <c r="AS17" i="20"/>
  <c r="AS18" i="20"/>
  <c r="AS19" i="20"/>
  <c r="AS20" i="20"/>
  <c r="AS21" i="20"/>
  <c r="AS22" i="20"/>
  <c r="AS23" i="20"/>
  <c r="AS24" i="20"/>
  <c r="AS25" i="20"/>
  <c r="AS26" i="20"/>
  <c r="AS27" i="20"/>
  <c r="AS28" i="20"/>
  <c r="AS29" i="20"/>
  <c r="AS30" i="20"/>
  <c r="AS31" i="20"/>
  <c r="AS32" i="20"/>
  <c r="AS33" i="20"/>
  <c r="AS34" i="20"/>
  <c r="AS35" i="20"/>
  <c r="AS36" i="20"/>
  <c r="AS7" i="20"/>
  <c r="AS109" i="20" l="1"/>
  <c r="AS247" i="20"/>
  <c r="AS73" i="20"/>
  <c r="AS211" i="20"/>
  <c r="AS37" i="20"/>
  <c r="AS175" i="20"/>
  <c r="D108" i="20" l="1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I238" i="24" l="1"/>
  <c r="I237" i="24"/>
  <c r="I236" i="24"/>
  <c r="I235" i="24"/>
  <c r="I234" i="24"/>
  <c r="I233" i="24"/>
  <c r="I232" i="24"/>
  <c r="I231" i="24"/>
  <c r="I230" i="24"/>
  <c r="I229" i="24"/>
  <c r="I228" i="24"/>
  <c r="I227" i="24"/>
  <c r="I226" i="24"/>
  <c r="I225" i="24"/>
  <c r="I224" i="24"/>
  <c r="I223" i="24"/>
  <c r="I222" i="24"/>
  <c r="I221" i="24"/>
  <c r="I220" i="24"/>
  <c r="I219" i="24"/>
  <c r="I218" i="24"/>
  <c r="I217" i="24"/>
  <c r="I216" i="24"/>
  <c r="I215" i="24"/>
  <c r="I214" i="24"/>
  <c r="I213" i="24"/>
  <c r="I212" i="24"/>
  <c r="I211" i="24"/>
  <c r="I210" i="24"/>
  <c r="I209" i="24"/>
  <c r="I204" i="24"/>
  <c r="I203" i="24"/>
  <c r="I202" i="24"/>
  <c r="I201" i="24"/>
  <c r="I200" i="24"/>
  <c r="I199" i="24"/>
  <c r="I198" i="24"/>
  <c r="I197" i="24"/>
  <c r="I196" i="24"/>
  <c r="I195" i="24"/>
  <c r="I194" i="24"/>
  <c r="I193" i="24"/>
  <c r="I192" i="24"/>
  <c r="I191" i="24"/>
  <c r="I190" i="24"/>
  <c r="I189" i="24"/>
  <c r="I188" i="24"/>
  <c r="I187" i="24"/>
  <c r="I186" i="24"/>
  <c r="I185" i="24"/>
  <c r="I184" i="24"/>
  <c r="I183" i="24"/>
  <c r="I182" i="24"/>
  <c r="I181" i="24"/>
  <c r="I180" i="24"/>
  <c r="I179" i="24"/>
  <c r="I178" i="24"/>
  <c r="I177" i="24"/>
  <c r="I176" i="24"/>
  <c r="I175" i="24"/>
  <c r="I170" i="24"/>
  <c r="I169" i="24"/>
  <c r="I168" i="24"/>
  <c r="I167" i="24"/>
  <c r="I166" i="24"/>
  <c r="I165" i="24"/>
  <c r="I164" i="24"/>
  <c r="I163" i="24"/>
  <c r="I162" i="24"/>
  <c r="I161" i="24"/>
  <c r="I160" i="24"/>
  <c r="I159" i="24"/>
  <c r="I158" i="24"/>
  <c r="I157" i="24"/>
  <c r="I156" i="24"/>
  <c r="I155" i="24"/>
  <c r="I154" i="24"/>
  <c r="I153" i="24"/>
  <c r="I152" i="24"/>
  <c r="I151" i="24"/>
  <c r="I150" i="24"/>
  <c r="I149" i="24"/>
  <c r="I148" i="24"/>
  <c r="I147" i="24"/>
  <c r="I146" i="24"/>
  <c r="I145" i="24"/>
  <c r="I144" i="24"/>
  <c r="I143" i="24"/>
  <c r="I142" i="24"/>
  <c r="I141" i="24"/>
  <c r="I140" i="24"/>
  <c r="I139" i="24"/>
  <c r="I138" i="24"/>
  <c r="I137" i="24"/>
  <c r="I136" i="24"/>
  <c r="I135" i="24"/>
  <c r="I134" i="24"/>
  <c r="I133" i="24"/>
  <c r="I132" i="24"/>
  <c r="I131" i="24"/>
  <c r="I130" i="24"/>
  <c r="I129" i="24"/>
  <c r="I128" i="24"/>
  <c r="I127" i="24"/>
  <c r="I126" i="24"/>
  <c r="I125" i="24"/>
  <c r="I124" i="24"/>
  <c r="I123" i="24"/>
  <c r="I122" i="24"/>
  <c r="I121" i="24"/>
  <c r="I120" i="24"/>
  <c r="I119" i="24"/>
  <c r="I118" i="24"/>
  <c r="I117" i="24"/>
  <c r="I116" i="24"/>
  <c r="I115" i="24"/>
  <c r="I114" i="24"/>
  <c r="I113" i="24"/>
  <c r="I112" i="24"/>
  <c r="I111" i="24"/>
  <c r="I106" i="24"/>
  <c r="I105" i="24"/>
  <c r="I104" i="24"/>
  <c r="I103" i="24"/>
  <c r="I102" i="24"/>
  <c r="I101" i="24"/>
  <c r="I100" i="24"/>
  <c r="I99" i="24"/>
  <c r="I98" i="24"/>
  <c r="I97" i="24"/>
  <c r="I96" i="24"/>
  <c r="I95" i="24"/>
  <c r="I94" i="24"/>
  <c r="I93" i="24"/>
  <c r="I92" i="24"/>
  <c r="I91" i="24"/>
  <c r="I90" i="24"/>
  <c r="I89" i="24"/>
  <c r="I88" i="24"/>
  <c r="I87" i="24"/>
  <c r="I86" i="24"/>
  <c r="I85" i="24"/>
  <c r="I84" i="24"/>
  <c r="I83" i="24"/>
  <c r="I82" i="24"/>
  <c r="I81" i="24"/>
  <c r="I80" i="24"/>
  <c r="I79" i="24"/>
  <c r="I78" i="24"/>
  <c r="I77" i="24"/>
  <c r="I72" i="24"/>
  <c r="I71" i="24"/>
  <c r="I70" i="24"/>
  <c r="I69" i="24"/>
  <c r="I68" i="24"/>
  <c r="I67" i="24"/>
  <c r="I66" i="24"/>
  <c r="I65" i="24"/>
  <c r="I64" i="24"/>
  <c r="I63" i="24"/>
  <c r="I62" i="24"/>
  <c r="I61" i="24"/>
  <c r="I60" i="24"/>
  <c r="I59" i="24"/>
  <c r="I58" i="24"/>
  <c r="I57" i="24"/>
  <c r="I56" i="24"/>
  <c r="I55" i="24"/>
  <c r="I54" i="24"/>
  <c r="I53" i="24"/>
  <c r="I52" i="24"/>
  <c r="I51" i="24"/>
  <c r="I50" i="24"/>
  <c r="I49" i="24"/>
  <c r="I48" i="24"/>
  <c r="I47" i="24"/>
  <c r="I46" i="24"/>
  <c r="I45" i="24"/>
  <c r="I44" i="24"/>
  <c r="I43" i="24"/>
  <c r="I38" i="24" l="1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A9" i="24" l="1"/>
  <c r="A8" i="24" s="1"/>
  <c r="A7" i="24" s="1"/>
  <c r="A6" i="24" s="1"/>
  <c r="C9" i="24"/>
  <c r="F9" i="24"/>
  <c r="A10" i="24"/>
  <c r="C10" i="24"/>
  <c r="F10" i="24"/>
  <c r="A11" i="24"/>
  <c r="C11" i="24"/>
  <c r="F11" i="24"/>
  <c r="A12" i="24"/>
  <c r="C12" i="24"/>
  <c r="F12" i="24"/>
  <c r="A13" i="24"/>
  <c r="C13" i="24"/>
  <c r="F13" i="24"/>
  <c r="A14" i="24"/>
  <c r="C14" i="24"/>
  <c r="F14" i="24"/>
  <c r="A15" i="24"/>
  <c r="C15" i="24"/>
  <c r="F15" i="24"/>
  <c r="A16" i="24"/>
  <c r="C16" i="24"/>
  <c r="F16" i="24"/>
  <c r="A17" i="24"/>
  <c r="C17" i="24"/>
  <c r="F17" i="24"/>
  <c r="A18" i="24"/>
  <c r="C18" i="24"/>
  <c r="F18" i="24"/>
  <c r="A19" i="24"/>
  <c r="C19" i="24"/>
  <c r="F19" i="24"/>
  <c r="A20" i="24"/>
  <c r="C20" i="24"/>
  <c r="F20" i="24"/>
  <c r="A21" i="24"/>
  <c r="C21" i="24"/>
  <c r="F21" i="24"/>
  <c r="A22" i="24"/>
  <c r="C22" i="24"/>
  <c r="F22" i="24"/>
  <c r="A23" i="24"/>
  <c r="C23" i="24"/>
  <c r="F23" i="24"/>
  <c r="A24" i="24"/>
  <c r="C24" i="24"/>
  <c r="F24" i="24"/>
  <c r="A25" i="24"/>
  <c r="C25" i="24"/>
  <c r="F25" i="24"/>
  <c r="A26" i="24"/>
  <c r="C26" i="24"/>
  <c r="F26" i="24"/>
  <c r="A27" i="24"/>
  <c r="C27" i="24"/>
  <c r="F27" i="24"/>
  <c r="A28" i="24"/>
  <c r="C28" i="24"/>
  <c r="F28" i="24"/>
  <c r="A29" i="24"/>
  <c r="C29" i="24"/>
  <c r="F29" i="24"/>
  <c r="A30" i="24"/>
  <c r="C30" i="24"/>
  <c r="F30" i="24"/>
  <c r="A31" i="24"/>
  <c r="C31" i="24"/>
  <c r="F31" i="24"/>
  <c r="A32" i="24"/>
  <c r="C32" i="24"/>
  <c r="F32" i="24"/>
  <c r="A33" i="24"/>
  <c r="C33" i="24"/>
  <c r="F33" i="24"/>
  <c r="A34" i="24"/>
  <c r="C34" i="24"/>
  <c r="F34" i="24"/>
  <c r="A35" i="24"/>
  <c r="C35" i="24"/>
  <c r="F35" i="24"/>
  <c r="A36" i="24"/>
  <c r="C36" i="24"/>
  <c r="F36" i="24"/>
  <c r="A37" i="24"/>
  <c r="C37" i="24"/>
  <c r="F37" i="24"/>
  <c r="A38" i="24"/>
  <c r="C38" i="24"/>
  <c r="F38" i="24"/>
  <c r="A43" i="24"/>
  <c r="A42" i="24" s="1"/>
  <c r="A41" i="24" s="1"/>
  <c r="A40" i="24" s="1"/>
  <c r="A39" i="24" s="1"/>
  <c r="C43" i="24"/>
  <c r="F43" i="24"/>
  <c r="A44" i="24"/>
  <c r="C44" i="24"/>
  <c r="F44" i="24"/>
  <c r="A45" i="24"/>
  <c r="C45" i="24"/>
  <c r="F45" i="24"/>
  <c r="A46" i="24"/>
  <c r="C46" i="24"/>
  <c r="F46" i="24"/>
  <c r="A47" i="24"/>
  <c r="C47" i="24"/>
  <c r="F47" i="24"/>
  <c r="A48" i="24"/>
  <c r="C48" i="24"/>
  <c r="F48" i="24"/>
  <c r="A49" i="24"/>
  <c r="C49" i="24"/>
  <c r="F49" i="24"/>
  <c r="A50" i="24"/>
  <c r="C50" i="24"/>
  <c r="F50" i="24"/>
  <c r="A51" i="24"/>
  <c r="C51" i="24"/>
  <c r="F51" i="24"/>
  <c r="A52" i="24"/>
  <c r="C52" i="24"/>
  <c r="F52" i="24"/>
  <c r="A53" i="24"/>
  <c r="C53" i="24"/>
  <c r="F53" i="24"/>
  <c r="A54" i="24"/>
  <c r="C54" i="24"/>
  <c r="F54" i="24"/>
  <c r="A55" i="24"/>
  <c r="C55" i="24"/>
  <c r="F55" i="24"/>
  <c r="A56" i="24"/>
  <c r="C56" i="24"/>
  <c r="F56" i="24"/>
  <c r="A57" i="24"/>
  <c r="C57" i="24"/>
  <c r="F57" i="24"/>
  <c r="A58" i="24"/>
  <c r="C58" i="24"/>
  <c r="F58" i="24"/>
  <c r="A59" i="24"/>
  <c r="C59" i="24"/>
  <c r="F59" i="24"/>
  <c r="A60" i="24"/>
  <c r="C60" i="24"/>
  <c r="F60" i="24"/>
  <c r="A61" i="24"/>
  <c r="C61" i="24"/>
  <c r="F61" i="24"/>
  <c r="A62" i="24"/>
  <c r="C62" i="24"/>
  <c r="F62" i="24"/>
  <c r="A63" i="24"/>
  <c r="C63" i="24"/>
  <c r="F63" i="24"/>
  <c r="A64" i="24"/>
  <c r="C64" i="24"/>
  <c r="F64" i="24"/>
  <c r="A65" i="24"/>
  <c r="C65" i="24"/>
  <c r="F65" i="24"/>
  <c r="A66" i="24"/>
  <c r="C66" i="24"/>
  <c r="F66" i="24"/>
  <c r="A67" i="24"/>
  <c r="C67" i="24"/>
  <c r="F67" i="24"/>
  <c r="A68" i="24"/>
  <c r="C68" i="24"/>
  <c r="F68" i="24"/>
  <c r="A69" i="24"/>
  <c r="C69" i="24"/>
  <c r="F69" i="24"/>
  <c r="A70" i="24"/>
  <c r="C70" i="24"/>
  <c r="F70" i="24"/>
  <c r="A71" i="24"/>
  <c r="C71" i="24"/>
  <c r="F71" i="24"/>
  <c r="A72" i="24"/>
  <c r="C72" i="24"/>
  <c r="F72" i="24"/>
  <c r="D76" i="24"/>
  <c r="A77" i="24"/>
  <c r="A76" i="24" s="1"/>
  <c r="A75" i="24" s="1"/>
  <c r="A74" i="24" s="1"/>
  <c r="A73" i="24" s="1"/>
  <c r="C77" i="24"/>
  <c r="D77" i="24"/>
  <c r="F77" i="24"/>
  <c r="A78" i="24"/>
  <c r="C78" i="24"/>
  <c r="D78" i="24"/>
  <c r="F78" i="24"/>
  <c r="A79" i="24"/>
  <c r="C79" i="24"/>
  <c r="D79" i="24"/>
  <c r="F79" i="24"/>
  <c r="A80" i="24"/>
  <c r="C80" i="24"/>
  <c r="D80" i="24"/>
  <c r="F80" i="24"/>
  <c r="A81" i="24"/>
  <c r="C81" i="24"/>
  <c r="D81" i="24"/>
  <c r="F81" i="24"/>
  <c r="A82" i="24"/>
  <c r="C82" i="24"/>
  <c r="D82" i="24"/>
  <c r="F82" i="24"/>
  <c r="A83" i="24"/>
  <c r="C83" i="24"/>
  <c r="D83" i="24"/>
  <c r="F83" i="24"/>
  <c r="A84" i="24"/>
  <c r="C84" i="24"/>
  <c r="D84" i="24"/>
  <c r="F84" i="24"/>
  <c r="A85" i="24"/>
  <c r="C85" i="24"/>
  <c r="D85" i="24"/>
  <c r="F85" i="24"/>
  <c r="A86" i="24"/>
  <c r="C86" i="24"/>
  <c r="D86" i="24"/>
  <c r="F86" i="24"/>
  <c r="A87" i="24"/>
  <c r="C87" i="24"/>
  <c r="D87" i="24"/>
  <c r="F87" i="24"/>
  <c r="A88" i="24"/>
  <c r="C88" i="24"/>
  <c r="D88" i="24"/>
  <c r="F88" i="24"/>
  <c r="A89" i="24"/>
  <c r="C89" i="24"/>
  <c r="D89" i="24"/>
  <c r="F89" i="24"/>
  <c r="A90" i="24"/>
  <c r="C90" i="24"/>
  <c r="D90" i="24"/>
  <c r="F90" i="24"/>
  <c r="A91" i="24"/>
  <c r="C91" i="24"/>
  <c r="D91" i="24"/>
  <c r="F91" i="24"/>
  <c r="A92" i="24"/>
  <c r="C92" i="24"/>
  <c r="D92" i="24"/>
  <c r="F92" i="24"/>
  <c r="A93" i="24"/>
  <c r="C93" i="24"/>
  <c r="D93" i="24"/>
  <c r="F93" i="24"/>
  <c r="A94" i="24"/>
  <c r="C94" i="24"/>
  <c r="D94" i="24"/>
  <c r="F94" i="24"/>
  <c r="A95" i="24"/>
  <c r="C95" i="24"/>
  <c r="D95" i="24"/>
  <c r="F95" i="24"/>
  <c r="A96" i="24"/>
  <c r="C96" i="24"/>
  <c r="D96" i="24"/>
  <c r="F96" i="24"/>
  <c r="A97" i="24"/>
  <c r="C97" i="24"/>
  <c r="D97" i="24"/>
  <c r="F97" i="24"/>
  <c r="A98" i="24"/>
  <c r="C98" i="24"/>
  <c r="D98" i="24"/>
  <c r="F98" i="24"/>
  <c r="A99" i="24"/>
  <c r="C99" i="24"/>
  <c r="D99" i="24"/>
  <c r="F99" i="24"/>
  <c r="A100" i="24"/>
  <c r="C100" i="24"/>
  <c r="D100" i="24"/>
  <c r="F100" i="24"/>
  <c r="A101" i="24"/>
  <c r="C101" i="24"/>
  <c r="D101" i="24"/>
  <c r="F101" i="24"/>
  <c r="A102" i="24"/>
  <c r="C102" i="24"/>
  <c r="D102" i="24"/>
  <c r="F102" i="24"/>
  <c r="A103" i="24"/>
  <c r="C103" i="24"/>
  <c r="D103" i="24"/>
  <c r="F103" i="24"/>
  <c r="A104" i="24"/>
  <c r="C104" i="24"/>
  <c r="D104" i="24"/>
  <c r="F104" i="24"/>
  <c r="A105" i="24"/>
  <c r="C105" i="24"/>
  <c r="D105" i="24"/>
  <c r="F105" i="24"/>
  <c r="A106" i="24"/>
  <c r="C106" i="24"/>
  <c r="D106" i="24"/>
  <c r="F106" i="24"/>
  <c r="A111" i="24"/>
  <c r="A110" i="24" s="1"/>
  <c r="A109" i="24" s="1"/>
  <c r="A108" i="24" s="1"/>
  <c r="A107" i="24" s="1"/>
  <c r="C111" i="24"/>
  <c r="D111" i="24"/>
  <c r="F111" i="24"/>
  <c r="A112" i="24"/>
  <c r="C112" i="24"/>
  <c r="D112" i="24"/>
  <c r="F112" i="24"/>
  <c r="A113" i="24"/>
  <c r="C113" i="24"/>
  <c r="D113" i="24"/>
  <c r="F113" i="24"/>
  <c r="A114" i="24"/>
  <c r="C114" i="24"/>
  <c r="D114" i="24"/>
  <c r="F114" i="24"/>
  <c r="A115" i="24"/>
  <c r="C115" i="24"/>
  <c r="D115" i="24"/>
  <c r="F115" i="24"/>
  <c r="A116" i="24"/>
  <c r="C116" i="24"/>
  <c r="D116" i="24"/>
  <c r="F116" i="24"/>
  <c r="A117" i="24"/>
  <c r="C117" i="24"/>
  <c r="D117" i="24"/>
  <c r="F117" i="24"/>
  <c r="A118" i="24"/>
  <c r="C118" i="24"/>
  <c r="D118" i="24"/>
  <c r="F118" i="24"/>
  <c r="A119" i="24"/>
  <c r="C119" i="24"/>
  <c r="D119" i="24"/>
  <c r="F119" i="24"/>
  <c r="A120" i="24"/>
  <c r="C120" i="24"/>
  <c r="D120" i="24"/>
  <c r="F120" i="24"/>
  <c r="A121" i="24"/>
  <c r="C121" i="24"/>
  <c r="D121" i="24"/>
  <c r="F121" i="24"/>
  <c r="A122" i="24"/>
  <c r="C122" i="24"/>
  <c r="D122" i="24"/>
  <c r="F122" i="24"/>
  <c r="A123" i="24"/>
  <c r="C123" i="24"/>
  <c r="D123" i="24"/>
  <c r="F123" i="24"/>
  <c r="A124" i="24"/>
  <c r="C124" i="24"/>
  <c r="D124" i="24"/>
  <c r="F124" i="24"/>
  <c r="A125" i="24"/>
  <c r="C125" i="24"/>
  <c r="D125" i="24"/>
  <c r="F125" i="24"/>
  <c r="A126" i="24"/>
  <c r="C126" i="24"/>
  <c r="D126" i="24"/>
  <c r="F126" i="24"/>
  <c r="A127" i="24"/>
  <c r="C127" i="24"/>
  <c r="D127" i="24"/>
  <c r="F127" i="24"/>
  <c r="A128" i="24"/>
  <c r="C128" i="24"/>
  <c r="D128" i="24"/>
  <c r="F128" i="24"/>
  <c r="A129" i="24"/>
  <c r="C129" i="24"/>
  <c r="D129" i="24"/>
  <c r="F129" i="24"/>
  <c r="A130" i="24"/>
  <c r="C130" i="24"/>
  <c r="D130" i="24"/>
  <c r="F130" i="24"/>
  <c r="A131" i="24"/>
  <c r="C131" i="24"/>
  <c r="D131" i="24"/>
  <c r="F131" i="24"/>
  <c r="A132" i="24"/>
  <c r="C132" i="24"/>
  <c r="D132" i="24"/>
  <c r="F132" i="24"/>
  <c r="A133" i="24"/>
  <c r="C133" i="24"/>
  <c r="D133" i="24"/>
  <c r="F133" i="24"/>
  <c r="A134" i="24"/>
  <c r="C134" i="24"/>
  <c r="D134" i="24"/>
  <c r="F134" i="24"/>
  <c r="A135" i="24"/>
  <c r="C135" i="24"/>
  <c r="D135" i="24"/>
  <c r="F135" i="24"/>
  <c r="A136" i="24"/>
  <c r="C136" i="24"/>
  <c r="D136" i="24"/>
  <c r="F136" i="24"/>
  <c r="A137" i="24"/>
  <c r="C137" i="24"/>
  <c r="D137" i="24"/>
  <c r="F137" i="24"/>
  <c r="A138" i="24"/>
  <c r="C138" i="24"/>
  <c r="D138" i="24"/>
  <c r="F138" i="24"/>
  <c r="A139" i="24"/>
  <c r="C139" i="24"/>
  <c r="D139" i="24"/>
  <c r="F139" i="24"/>
  <c r="A140" i="24"/>
  <c r="C140" i="24"/>
  <c r="D140" i="24"/>
  <c r="F140" i="24"/>
  <c r="A141" i="24"/>
  <c r="C141" i="24"/>
  <c r="D141" i="24"/>
  <c r="F141" i="24"/>
  <c r="A142" i="24"/>
  <c r="C142" i="24"/>
  <c r="D142" i="24"/>
  <c r="F142" i="24"/>
  <c r="A143" i="24"/>
  <c r="C143" i="24"/>
  <c r="D143" i="24"/>
  <c r="F143" i="24"/>
  <c r="A144" i="24"/>
  <c r="C144" i="24"/>
  <c r="D144" i="24"/>
  <c r="F144" i="24"/>
  <c r="A145" i="24"/>
  <c r="C145" i="24"/>
  <c r="D145" i="24"/>
  <c r="F145" i="24"/>
  <c r="A146" i="24"/>
  <c r="C146" i="24"/>
  <c r="D146" i="24"/>
  <c r="F146" i="24"/>
  <c r="A147" i="24"/>
  <c r="C147" i="24"/>
  <c r="D147" i="24"/>
  <c r="F147" i="24"/>
  <c r="A148" i="24"/>
  <c r="C148" i="24"/>
  <c r="D148" i="24"/>
  <c r="F148" i="24"/>
  <c r="A149" i="24"/>
  <c r="C149" i="24"/>
  <c r="D149" i="24"/>
  <c r="F149" i="24"/>
  <c r="A150" i="24"/>
  <c r="C150" i="24"/>
  <c r="D150" i="24"/>
  <c r="F150" i="24"/>
  <c r="A151" i="24"/>
  <c r="C151" i="24"/>
  <c r="D151" i="24"/>
  <c r="F151" i="24"/>
  <c r="A152" i="24"/>
  <c r="C152" i="24"/>
  <c r="D152" i="24"/>
  <c r="F152" i="24"/>
  <c r="A153" i="24"/>
  <c r="C153" i="24"/>
  <c r="D153" i="24"/>
  <c r="F153" i="24"/>
  <c r="A154" i="24"/>
  <c r="C154" i="24"/>
  <c r="D154" i="24"/>
  <c r="F154" i="24"/>
  <c r="A155" i="24"/>
  <c r="C155" i="24"/>
  <c r="D155" i="24"/>
  <c r="F155" i="24"/>
  <c r="A156" i="24"/>
  <c r="C156" i="24"/>
  <c r="D156" i="24"/>
  <c r="F156" i="24"/>
  <c r="A157" i="24"/>
  <c r="C157" i="24"/>
  <c r="D157" i="24"/>
  <c r="F157" i="24"/>
  <c r="A158" i="24"/>
  <c r="C158" i="24"/>
  <c r="D158" i="24"/>
  <c r="F158" i="24"/>
  <c r="A159" i="24"/>
  <c r="C159" i="24"/>
  <c r="D159" i="24"/>
  <c r="F159" i="24"/>
  <c r="A160" i="24"/>
  <c r="C160" i="24"/>
  <c r="D160" i="24"/>
  <c r="F160" i="24"/>
  <c r="A161" i="24"/>
  <c r="C161" i="24"/>
  <c r="D161" i="24"/>
  <c r="F161" i="24"/>
  <c r="A162" i="24"/>
  <c r="C162" i="24"/>
  <c r="D162" i="24"/>
  <c r="F162" i="24"/>
  <c r="A163" i="24"/>
  <c r="C163" i="24"/>
  <c r="D163" i="24"/>
  <c r="F163" i="24"/>
  <c r="A164" i="24"/>
  <c r="C164" i="24"/>
  <c r="D164" i="24"/>
  <c r="F164" i="24"/>
  <c r="A165" i="24"/>
  <c r="C165" i="24"/>
  <c r="D165" i="24"/>
  <c r="F165" i="24"/>
  <c r="A166" i="24"/>
  <c r="C166" i="24"/>
  <c r="D166" i="24"/>
  <c r="F166" i="24"/>
  <c r="A167" i="24"/>
  <c r="C167" i="24"/>
  <c r="D167" i="24"/>
  <c r="F167" i="24"/>
  <c r="A168" i="24"/>
  <c r="C168" i="24"/>
  <c r="D168" i="24"/>
  <c r="F168" i="24"/>
  <c r="A169" i="24"/>
  <c r="C169" i="24"/>
  <c r="D169" i="24"/>
  <c r="F169" i="24"/>
  <c r="A170" i="24"/>
  <c r="C170" i="24"/>
  <c r="D170" i="24"/>
  <c r="F170" i="24"/>
  <c r="A175" i="24"/>
  <c r="A174" i="24" s="1"/>
  <c r="A173" i="24" s="1"/>
  <c r="A172" i="24" s="1"/>
  <c r="A171" i="24" s="1"/>
  <c r="C175" i="24"/>
  <c r="D175" i="24"/>
  <c r="F175" i="24"/>
  <c r="A176" i="24"/>
  <c r="C176" i="24"/>
  <c r="D176" i="24"/>
  <c r="F176" i="24"/>
  <c r="A177" i="24"/>
  <c r="C177" i="24"/>
  <c r="D177" i="24"/>
  <c r="F177" i="24"/>
  <c r="A178" i="24"/>
  <c r="C178" i="24"/>
  <c r="D178" i="24"/>
  <c r="F178" i="24"/>
  <c r="A179" i="24"/>
  <c r="C179" i="24"/>
  <c r="D179" i="24"/>
  <c r="F179" i="24"/>
  <c r="A180" i="24"/>
  <c r="C180" i="24"/>
  <c r="D180" i="24"/>
  <c r="F180" i="24"/>
  <c r="A181" i="24"/>
  <c r="C181" i="24"/>
  <c r="D181" i="24"/>
  <c r="F181" i="24"/>
  <c r="A182" i="24"/>
  <c r="C182" i="24"/>
  <c r="D182" i="24"/>
  <c r="F182" i="24"/>
  <c r="A183" i="24"/>
  <c r="C183" i="24"/>
  <c r="D183" i="24"/>
  <c r="F183" i="24"/>
  <c r="A184" i="24"/>
  <c r="C184" i="24"/>
  <c r="D184" i="24"/>
  <c r="F184" i="24"/>
  <c r="A185" i="24"/>
  <c r="C185" i="24"/>
  <c r="D185" i="24"/>
  <c r="F185" i="24"/>
  <c r="A186" i="24"/>
  <c r="C186" i="24"/>
  <c r="D186" i="24"/>
  <c r="F186" i="24"/>
  <c r="A187" i="24"/>
  <c r="C187" i="24"/>
  <c r="D187" i="24"/>
  <c r="F187" i="24"/>
  <c r="A188" i="24"/>
  <c r="C188" i="24"/>
  <c r="D188" i="24"/>
  <c r="F188" i="24"/>
  <c r="A189" i="24"/>
  <c r="C189" i="24"/>
  <c r="D189" i="24"/>
  <c r="F189" i="24"/>
  <c r="A190" i="24"/>
  <c r="C190" i="24"/>
  <c r="D190" i="24"/>
  <c r="F190" i="24"/>
  <c r="A191" i="24"/>
  <c r="C191" i="24"/>
  <c r="D191" i="24"/>
  <c r="F191" i="24"/>
  <c r="A192" i="24"/>
  <c r="C192" i="24"/>
  <c r="D192" i="24"/>
  <c r="F192" i="24"/>
  <c r="A193" i="24"/>
  <c r="C193" i="24"/>
  <c r="D193" i="24"/>
  <c r="F193" i="24"/>
  <c r="A194" i="24"/>
  <c r="C194" i="24"/>
  <c r="D194" i="24"/>
  <c r="F194" i="24"/>
  <c r="A195" i="24"/>
  <c r="C195" i="24"/>
  <c r="D195" i="24"/>
  <c r="F195" i="24"/>
  <c r="A196" i="24"/>
  <c r="C196" i="24"/>
  <c r="D196" i="24"/>
  <c r="F196" i="24"/>
  <c r="A197" i="24"/>
  <c r="C197" i="24"/>
  <c r="D197" i="24"/>
  <c r="F197" i="24"/>
  <c r="A198" i="24"/>
  <c r="C198" i="24"/>
  <c r="D198" i="24"/>
  <c r="F198" i="24"/>
  <c r="A199" i="24"/>
  <c r="C199" i="24"/>
  <c r="D199" i="24"/>
  <c r="F199" i="24"/>
  <c r="A200" i="24"/>
  <c r="C200" i="24"/>
  <c r="D200" i="24"/>
  <c r="F200" i="24"/>
  <c r="A201" i="24"/>
  <c r="C201" i="24"/>
  <c r="D201" i="24"/>
  <c r="F201" i="24"/>
  <c r="A202" i="24"/>
  <c r="C202" i="24"/>
  <c r="D202" i="24"/>
  <c r="F202" i="24"/>
  <c r="A203" i="24"/>
  <c r="C203" i="24"/>
  <c r="D203" i="24"/>
  <c r="F203" i="24"/>
  <c r="A204" i="24"/>
  <c r="C204" i="24"/>
  <c r="D204" i="24"/>
  <c r="F204" i="24"/>
  <c r="A209" i="24"/>
  <c r="A208" i="24" s="1"/>
  <c r="A207" i="24" s="1"/>
  <c r="A206" i="24" s="1"/>
  <c r="A205" i="24" s="1"/>
  <c r="C209" i="24"/>
  <c r="F209" i="24"/>
  <c r="A210" i="24"/>
  <c r="C210" i="24"/>
  <c r="F210" i="24"/>
  <c r="A211" i="24"/>
  <c r="C211" i="24"/>
  <c r="F211" i="24"/>
  <c r="A212" i="24"/>
  <c r="C212" i="24"/>
  <c r="F212" i="24"/>
  <c r="A213" i="24"/>
  <c r="C213" i="24"/>
  <c r="F213" i="24"/>
  <c r="A214" i="24"/>
  <c r="C214" i="24"/>
  <c r="F214" i="24"/>
  <c r="A215" i="24"/>
  <c r="C215" i="24"/>
  <c r="F215" i="24"/>
  <c r="A216" i="24"/>
  <c r="C216" i="24"/>
  <c r="F216" i="24"/>
  <c r="A217" i="24"/>
  <c r="C217" i="24"/>
  <c r="F217" i="24"/>
  <c r="A218" i="24"/>
  <c r="C218" i="24"/>
  <c r="F218" i="24"/>
  <c r="A219" i="24"/>
  <c r="C219" i="24"/>
  <c r="F219" i="24"/>
  <c r="A220" i="24"/>
  <c r="C220" i="24"/>
  <c r="F220" i="24"/>
  <c r="A221" i="24"/>
  <c r="C221" i="24"/>
  <c r="F221" i="24"/>
  <c r="A222" i="24"/>
  <c r="C222" i="24"/>
  <c r="F222" i="24"/>
  <c r="A223" i="24"/>
  <c r="C223" i="24"/>
  <c r="F223" i="24"/>
  <c r="A224" i="24"/>
  <c r="C224" i="24"/>
  <c r="F224" i="24"/>
  <c r="A225" i="24"/>
  <c r="C225" i="24"/>
  <c r="F225" i="24"/>
  <c r="A226" i="24"/>
  <c r="C226" i="24"/>
  <c r="F226" i="24"/>
  <c r="A227" i="24"/>
  <c r="C227" i="24"/>
  <c r="F227" i="24"/>
  <c r="A228" i="24"/>
  <c r="C228" i="24"/>
  <c r="F228" i="24"/>
  <c r="A229" i="24"/>
  <c r="C229" i="24"/>
  <c r="F229" i="24"/>
  <c r="A230" i="24"/>
  <c r="C230" i="24"/>
  <c r="F230" i="24"/>
  <c r="A231" i="24"/>
  <c r="C231" i="24"/>
  <c r="F231" i="24"/>
  <c r="A232" i="24"/>
  <c r="C232" i="24"/>
  <c r="F232" i="24"/>
  <c r="A233" i="24"/>
  <c r="C233" i="24"/>
  <c r="F233" i="24"/>
  <c r="A234" i="24"/>
  <c r="C234" i="24"/>
  <c r="F234" i="24"/>
  <c r="A235" i="24"/>
  <c r="C235" i="24"/>
  <c r="F235" i="24"/>
  <c r="A236" i="24"/>
  <c r="C236" i="24"/>
  <c r="F236" i="24"/>
  <c r="A237" i="24"/>
  <c r="C237" i="24"/>
  <c r="F237" i="24"/>
  <c r="A238" i="24"/>
  <c r="C238" i="24"/>
  <c r="F238" i="24"/>
  <c r="F246" i="3"/>
  <c r="E246" i="3"/>
  <c r="D246" i="3"/>
  <c r="C246" i="3"/>
  <c r="B246" i="3"/>
  <c r="F245" i="3"/>
  <c r="E245" i="3"/>
  <c r="D245" i="3"/>
  <c r="C245" i="3"/>
  <c r="B245" i="3"/>
  <c r="F244" i="3"/>
  <c r="E244" i="3"/>
  <c r="D244" i="3"/>
  <c r="C244" i="3"/>
  <c r="B244" i="3"/>
  <c r="F243" i="3"/>
  <c r="E243" i="3"/>
  <c r="D243" i="3"/>
  <c r="C243" i="3"/>
  <c r="B243" i="3"/>
  <c r="F242" i="3"/>
  <c r="E242" i="3"/>
  <c r="D242" i="3"/>
  <c r="C242" i="3"/>
  <c r="B242" i="3"/>
  <c r="F241" i="3"/>
  <c r="E241" i="3"/>
  <c r="D241" i="3"/>
  <c r="C241" i="3"/>
  <c r="B241" i="3"/>
  <c r="F240" i="3"/>
  <c r="E240" i="3"/>
  <c r="D240" i="3"/>
  <c r="C240" i="3"/>
  <c r="B240" i="3"/>
  <c r="F239" i="3"/>
  <c r="E239" i="3"/>
  <c r="D239" i="3"/>
  <c r="C239" i="3"/>
  <c r="B239" i="3"/>
  <c r="F238" i="3"/>
  <c r="E238" i="3"/>
  <c r="D238" i="3"/>
  <c r="C238" i="3"/>
  <c r="B238" i="3"/>
  <c r="F237" i="3"/>
  <c r="E237" i="3"/>
  <c r="D237" i="3"/>
  <c r="C237" i="3"/>
  <c r="B237" i="3"/>
  <c r="F236" i="3"/>
  <c r="E236" i="3"/>
  <c r="D236" i="3"/>
  <c r="C236" i="3"/>
  <c r="B236" i="3"/>
  <c r="F235" i="3"/>
  <c r="E235" i="3"/>
  <c r="D235" i="3"/>
  <c r="C235" i="3"/>
  <c r="B235" i="3"/>
  <c r="F234" i="3"/>
  <c r="E234" i="3"/>
  <c r="D234" i="3"/>
  <c r="C234" i="3"/>
  <c r="B234" i="3"/>
  <c r="F233" i="3"/>
  <c r="E233" i="3"/>
  <c r="D233" i="3"/>
  <c r="C233" i="3"/>
  <c r="B233" i="3"/>
  <c r="F232" i="3"/>
  <c r="E232" i="3"/>
  <c r="D232" i="3"/>
  <c r="C232" i="3"/>
  <c r="B232" i="3"/>
  <c r="F231" i="3"/>
  <c r="E231" i="3"/>
  <c r="D231" i="3"/>
  <c r="C231" i="3"/>
  <c r="B231" i="3"/>
  <c r="F230" i="3"/>
  <c r="E230" i="3"/>
  <c r="D230" i="3"/>
  <c r="C230" i="3"/>
  <c r="B230" i="3"/>
  <c r="F229" i="3"/>
  <c r="E229" i="3"/>
  <c r="D229" i="3"/>
  <c r="C229" i="3"/>
  <c r="B229" i="3"/>
  <c r="F228" i="3"/>
  <c r="E228" i="3"/>
  <c r="D228" i="3"/>
  <c r="C228" i="3"/>
  <c r="B228" i="3"/>
  <c r="F227" i="3"/>
  <c r="E227" i="3"/>
  <c r="D227" i="3"/>
  <c r="C227" i="3"/>
  <c r="B227" i="3"/>
  <c r="F226" i="3"/>
  <c r="E226" i="3"/>
  <c r="D226" i="3"/>
  <c r="C226" i="3"/>
  <c r="B226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20" i="3"/>
  <c r="E220" i="3"/>
  <c r="D220" i="3"/>
  <c r="C220" i="3"/>
  <c r="B220" i="3"/>
  <c r="F219" i="3"/>
  <c r="E219" i="3"/>
  <c r="D219" i="3"/>
  <c r="C219" i="3"/>
  <c r="B219" i="3"/>
  <c r="F218" i="3"/>
  <c r="E218" i="3"/>
  <c r="D218" i="3"/>
  <c r="C218" i="3"/>
  <c r="B218" i="3"/>
  <c r="F217" i="3"/>
  <c r="E217" i="3"/>
  <c r="D217" i="3"/>
  <c r="C217" i="3"/>
  <c r="B217" i="3"/>
  <c r="F216" i="3"/>
  <c r="E216" i="3"/>
  <c r="D216" i="3"/>
  <c r="C216" i="3"/>
  <c r="B216" i="3"/>
  <c r="F210" i="3"/>
  <c r="E210" i="3"/>
  <c r="D210" i="3"/>
  <c r="C210" i="3"/>
  <c r="B210" i="3"/>
  <c r="F209" i="3"/>
  <c r="E209" i="3"/>
  <c r="D209" i="3"/>
  <c r="C209" i="3"/>
  <c r="B209" i="3"/>
  <c r="F208" i="3"/>
  <c r="E208" i="3"/>
  <c r="D208" i="3"/>
  <c r="C208" i="3"/>
  <c r="B208" i="3"/>
  <c r="F207" i="3"/>
  <c r="E207" i="3"/>
  <c r="D207" i="3"/>
  <c r="C207" i="3"/>
  <c r="B207" i="3"/>
  <c r="F206" i="3"/>
  <c r="E206" i="3"/>
  <c r="D206" i="3"/>
  <c r="C206" i="3"/>
  <c r="B206" i="3"/>
  <c r="F205" i="3"/>
  <c r="E205" i="3"/>
  <c r="D205" i="3"/>
  <c r="C205" i="3"/>
  <c r="B205" i="3"/>
  <c r="F204" i="3"/>
  <c r="E204" i="3"/>
  <c r="D204" i="3"/>
  <c r="C204" i="3"/>
  <c r="B204" i="3"/>
  <c r="F203" i="3"/>
  <c r="E203" i="3"/>
  <c r="D203" i="3"/>
  <c r="C203" i="3"/>
  <c r="B203" i="3"/>
  <c r="F202" i="3"/>
  <c r="E202" i="3"/>
  <c r="D202" i="3"/>
  <c r="C202" i="3"/>
  <c r="B202" i="3"/>
  <c r="F201" i="3"/>
  <c r="E201" i="3"/>
  <c r="D201" i="3"/>
  <c r="C201" i="3"/>
  <c r="B201" i="3"/>
  <c r="F200" i="3"/>
  <c r="E200" i="3"/>
  <c r="D200" i="3"/>
  <c r="C200" i="3"/>
  <c r="B200" i="3"/>
  <c r="F199" i="3"/>
  <c r="E199" i="3"/>
  <c r="D199" i="3"/>
  <c r="C199" i="3"/>
  <c r="B199" i="3"/>
  <c r="F198" i="3"/>
  <c r="E198" i="3"/>
  <c r="D198" i="3"/>
  <c r="C198" i="3"/>
  <c r="B198" i="3"/>
  <c r="F197" i="3"/>
  <c r="E197" i="3"/>
  <c r="D197" i="3"/>
  <c r="C197" i="3"/>
  <c r="B197" i="3"/>
  <c r="F196" i="3"/>
  <c r="E196" i="3"/>
  <c r="D196" i="3"/>
  <c r="C196" i="3"/>
  <c r="B196" i="3"/>
  <c r="F195" i="3"/>
  <c r="E195" i="3"/>
  <c r="D195" i="3"/>
  <c r="C195" i="3"/>
  <c r="B195" i="3"/>
  <c r="F194" i="3"/>
  <c r="E194" i="3"/>
  <c r="D194" i="3"/>
  <c r="C194" i="3"/>
  <c r="B194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88" i="3"/>
  <c r="E188" i="3"/>
  <c r="D188" i="3"/>
  <c r="C188" i="3"/>
  <c r="B188" i="3"/>
  <c r="F187" i="3"/>
  <c r="E187" i="3"/>
  <c r="D187" i="3"/>
  <c r="C187" i="3"/>
  <c r="B187" i="3"/>
  <c r="F186" i="3"/>
  <c r="E186" i="3"/>
  <c r="D186" i="3"/>
  <c r="C186" i="3"/>
  <c r="B186" i="3"/>
  <c r="F185" i="3"/>
  <c r="E185" i="3"/>
  <c r="D185" i="3"/>
  <c r="C185" i="3"/>
  <c r="B185" i="3"/>
  <c r="F184" i="3"/>
  <c r="E184" i="3"/>
  <c r="D184" i="3"/>
  <c r="C184" i="3"/>
  <c r="B184" i="3"/>
  <c r="F183" i="3"/>
  <c r="E183" i="3"/>
  <c r="D183" i="3"/>
  <c r="C183" i="3"/>
  <c r="B183" i="3"/>
  <c r="F182" i="3"/>
  <c r="E182" i="3"/>
  <c r="D182" i="3"/>
  <c r="C182" i="3"/>
  <c r="B182" i="3"/>
  <c r="F181" i="3"/>
  <c r="E181" i="3"/>
  <c r="D181" i="3"/>
  <c r="C181" i="3"/>
  <c r="B181" i="3"/>
  <c r="F180" i="3"/>
  <c r="E180" i="3"/>
  <c r="D180" i="3"/>
  <c r="C180" i="3"/>
  <c r="B180" i="3"/>
  <c r="F174" i="3"/>
  <c r="E174" i="3"/>
  <c r="D174" i="3"/>
  <c r="C174" i="3"/>
  <c r="B174" i="3"/>
  <c r="F173" i="3"/>
  <c r="E173" i="3"/>
  <c r="D173" i="3"/>
  <c r="C173" i="3"/>
  <c r="B173" i="3"/>
  <c r="F172" i="3"/>
  <c r="E172" i="3"/>
  <c r="D172" i="3"/>
  <c r="C172" i="3"/>
  <c r="B172" i="3"/>
  <c r="F171" i="3"/>
  <c r="E171" i="3"/>
  <c r="D171" i="3"/>
  <c r="C171" i="3"/>
  <c r="B171" i="3"/>
  <c r="F170" i="3"/>
  <c r="E170" i="3"/>
  <c r="D170" i="3"/>
  <c r="C170" i="3"/>
  <c r="B170" i="3"/>
  <c r="F169" i="3"/>
  <c r="E169" i="3"/>
  <c r="D169" i="3"/>
  <c r="C169" i="3"/>
  <c r="B169" i="3"/>
  <c r="F168" i="3"/>
  <c r="E168" i="3"/>
  <c r="D168" i="3"/>
  <c r="C168" i="3"/>
  <c r="B168" i="3"/>
  <c r="F167" i="3"/>
  <c r="E167" i="3"/>
  <c r="D167" i="3"/>
  <c r="C167" i="3"/>
  <c r="B167" i="3"/>
  <c r="F166" i="3"/>
  <c r="E166" i="3"/>
  <c r="D166" i="3"/>
  <c r="C166" i="3"/>
  <c r="B166" i="3"/>
  <c r="F165" i="3"/>
  <c r="E165" i="3"/>
  <c r="D165" i="3"/>
  <c r="C165" i="3"/>
  <c r="B165" i="3"/>
  <c r="F164" i="3"/>
  <c r="E164" i="3"/>
  <c r="D164" i="3"/>
  <c r="C164" i="3"/>
  <c r="B164" i="3"/>
  <c r="F163" i="3"/>
  <c r="E163" i="3"/>
  <c r="D163" i="3"/>
  <c r="C163" i="3"/>
  <c r="B163" i="3"/>
  <c r="F162" i="3"/>
  <c r="E162" i="3"/>
  <c r="D162" i="3"/>
  <c r="C162" i="3"/>
  <c r="B162" i="3"/>
  <c r="F161" i="3"/>
  <c r="E161" i="3"/>
  <c r="D161" i="3"/>
  <c r="C161" i="3"/>
  <c r="B161" i="3"/>
  <c r="F160" i="3"/>
  <c r="E160" i="3"/>
  <c r="D160" i="3"/>
  <c r="C160" i="3"/>
  <c r="B160" i="3"/>
  <c r="F159" i="3"/>
  <c r="E159" i="3"/>
  <c r="D159" i="3"/>
  <c r="C159" i="3"/>
  <c r="B159" i="3"/>
  <c r="F158" i="3"/>
  <c r="E158" i="3"/>
  <c r="D158" i="3"/>
  <c r="C158" i="3"/>
  <c r="B158" i="3"/>
  <c r="F157" i="3"/>
  <c r="E157" i="3"/>
  <c r="D157" i="3"/>
  <c r="C157" i="3"/>
  <c r="B157" i="3"/>
  <c r="F156" i="3"/>
  <c r="E156" i="3"/>
  <c r="D156" i="3"/>
  <c r="C156" i="3"/>
  <c r="B156" i="3"/>
  <c r="F155" i="3"/>
  <c r="E155" i="3"/>
  <c r="D155" i="3"/>
  <c r="C155" i="3"/>
  <c r="B155" i="3"/>
  <c r="F154" i="3"/>
  <c r="E154" i="3"/>
  <c r="D154" i="3"/>
  <c r="C154" i="3"/>
  <c r="B154" i="3"/>
  <c r="F153" i="3"/>
  <c r="E153" i="3"/>
  <c r="D153" i="3"/>
  <c r="C153" i="3"/>
  <c r="B153" i="3"/>
  <c r="F152" i="3"/>
  <c r="E152" i="3"/>
  <c r="D152" i="3"/>
  <c r="C152" i="3"/>
  <c r="B152" i="3"/>
  <c r="F151" i="3"/>
  <c r="E151" i="3"/>
  <c r="D151" i="3"/>
  <c r="C151" i="3"/>
  <c r="B151" i="3"/>
  <c r="F150" i="3"/>
  <c r="E150" i="3"/>
  <c r="D150" i="3"/>
  <c r="C150" i="3"/>
  <c r="B150" i="3"/>
  <c r="F149" i="3"/>
  <c r="E149" i="3"/>
  <c r="D149" i="3"/>
  <c r="C149" i="3"/>
  <c r="B149" i="3"/>
  <c r="F148" i="3"/>
  <c r="E148" i="3"/>
  <c r="D148" i="3"/>
  <c r="C148" i="3"/>
  <c r="B148" i="3"/>
  <c r="F147" i="3"/>
  <c r="E147" i="3"/>
  <c r="D147" i="3"/>
  <c r="C147" i="3"/>
  <c r="B147" i="3"/>
  <c r="F146" i="3"/>
  <c r="E146" i="3"/>
  <c r="D146" i="3"/>
  <c r="C146" i="3"/>
  <c r="B146" i="3"/>
  <c r="F145" i="3"/>
  <c r="E145" i="3"/>
  <c r="D145" i="3"/>
  <c r="C145" i="3"/>
  <c r="B145" i="3"/>
  <c r="F144" i="3"/>
  <c r="E144" i="3"/>
  <c r="D144" i="3"/>
  <c r="C144" i="3"/>
  <c r="B144" i="3"/>
  <c r="F143" i="3"/>
  <c r="E143" i="3"/>
  <c r="D143" i="3"/>
  <c r="C143" i="3"/>
  <c r="B143" i="3"/>
  <c r="F142" i="3"/>
  <c r="E142" i="3"/>
  <c r="D142" i="3"/>
  <c r="C142" i="3"/>
  <c r="B142" i="3"/>
  <c r="F141" i="3"/>
  <c r="E141" i="3"/>
  <c r="D141" i="3"/>
  <c r="C141" i="3"/>
  <c r="B141" i="3"/>
  <c r="F140" i="3"/>
  <c r="E140" i="3"/>
  <c r="D140" i="3"/>
  <c r="C140" i="3"/>
  <c r="B140" i="3"/>
  <c r="F139" i="3"/>
  <c r="E139" i="3"/>
  <c r="D139" i="3"/>
  <c r="C139" i="3"/>
  <c r="B139" i="3"/>
  <c r="F138" i="3"/>
  <c r="E138" i="3"/>
  <c r="D138" i="3"/>
  <c r="C138" i="3"/>
  <c r="B138" i="3"/>
  <c r="F137" i="3"/>
  <c r="E137" i="3"/>
  <c r="D137" i="3"/>
  <c r="C137" i="3"/>
  <c r="B137" i="3"/>
  <c r="F136" i="3"/>
  <c r="E136" i="3"/>
  <c r="D136" i="3"/>
  <c r="C136" i="3"/>
  <c r="B136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30" i="3"/>
  <c r="E130" i="3"/>
  <c r="D130" i="3"/>
  <c r="C130" i="3"/>
  <c r="B130" i="3"/>
  <c r="F129" i="3"/>
  <c r="E129" i="3"/>
  <c r="D129" i="3"/>
  <c r="C129" i="3"/>
  <c r="B129" i="3"/>
  <c r="F128" i="3"/>
  <c r="E128" i="3"/>
  <c r="D128" i="3"/>
  <c r="C128" i="3"/>
  <c r="B128" i="3"/>
  <c r="F127" i="3"/>
  <c r="E127" i="3"/>
  <c r="D127" i="3"/>
  <c r="C127" i="3"/>
  <c r="B127" i="3"/>
  <c r="F126" i="3"/>
  <c r="E126" i="3"/>
  <c r="D126" i="3"/>
  <c r="C126" i="3"/>
  <c r="B126" i="3"/>
  <c r="F125" i="3"/>
  <c r="E125" i="3"/>
  <c r="D125" i="3"/>
  <c r="C125" i="3"/>
  <c r="B125" i="3"/>
  <c r="F124" i="3"/>
  <c r="E124" i="3"/>
  <c r="D124" i="3"/>
  <c r="C124" i="3"/>
  <c r="B124" i="3"/>
  <c r="F123" i="3"/>
  <c r="E123" i="3"/>
  <c r="D123" i="3"/>
  <c r="C123" i="3"/>
  <c r="B123" i="3"/>
  <c r="F122" i="3"/>
  <c r="E122" i="3"/>
  <c r="D122" i="3"/>
  <c r="C122" i="3"/>
  <c r="B122" i="3"/>
  <c r="F121" i="3"/>
  <c r="E121" i="3"/>
  <c r="D121" i="3"/>
  <c r="C121" i="3"/>
  <c r="B121" i="3"/>
  <c r="F120" i="3"/>
  <c r="E120" i="3"/>
  <c r="D120" i="3"/>
  <c r="C120" i="3"/>
  <c r="B120" i="3"/>
  <c r="F119" i="3"/>
  <c r="E119" i="3"/>
  <c r="D119" i="3"/>
  <c r="C119" i="3"/>
  <c r="B119" i="3"/>
  <c r="F118" i="3"/>
  <c r="E118" i="3"/>
  <c r="D118" i="3"/>
  <c r="C118" i="3"/>
  <c r="B118" i="3"/>
  <c r="F117" i="3"/>
  <c r="E117" i="3"/>
  <c r="D117" i="3"/>
  <c r="C117" i="3"/>
  <c r="B117" i="3"/>
  <c r="F116" i="3"/>
  <c r="E116" i="3"/>
  <c r="D116" i="3"/>
  <c r="C116" i="3"/>
  <c r="B116" i="3"/>
  <c r="F115" i="3"/>
  <c r="E115" i="3"/>
  <c r="D115" i="3"/>
  <c r="C115" i="3"/>
  <c r="B115" i="3"/>
  <c r="F114" i="3"/>
  <c r="E114" i="3"/>
  <c r="D114" i="3"/>
  <c r="C114" i="3"/>
  <c r="B114" i="3"/>
  <c r="F108" i="3"/>
  <c r="E108" i="3"/>
  <c r="D108" i="3"/>
  <c r="C108" i="3"/>
  <c r="B108" i="3"/>
  <c r="F107" i="3"/>
  <c r="E107" i="3"/>
  <c r="D107" i="3"/>
  <c r="C107" i="3"/>
  <c r="B107" i="3"/>
  <c r="F106" i="3"/>
  <c r="E106" i="3"/>
  <c r="D106" i="3"/>
  <c r="C106" i="3"/>
  <c r="B106" i="3"/>
  <c r="F105" i="3"/>
  <c r="E105" i="3"/>
  <c r="D105" i="3"/>
  <c r="C105" i="3"/>
  <c r="B105" i="3"/>
  <c r="F104" i="3"/>
  <c r="E104" i="3"/>
  <c r="D104" i="3"/>
  <c r="C104" i="3"/>
  <c r="B104" i="3"/>
  <c r="F103" i="3"/>
  <c r="E103" i="3"/>
  <c r="D103" i="3"/>
  <c r="C103" i="3"/>
  <c r="B103" i="3"/>
  <c r="F102" i="3"/>
  <c r="E102" i="3"/>
  <c r="D102" i="3"/>
  <c r="C102" i="3"/>
  <c r="B102" i="3"/>
  <c r="F101" i="3"/>
  <c r="E101" i="3"/>
  <c r="D101" i="3"/>
  <c r="C101" i="3"/>
  <c r="B101" i="3"/>
  <c r="F100" i="3"/>
  <c r="E100" i="3"/>
  <c r="D100" i="3"/>
  <c r="C100" i="3"/>
  <c r="B100" i="3"/>
  <c r="F99" i="3"/>
  <c r="E99" i="3"/>
  <c r="D99" i="3"/>
  <c r="C99" i="3"/>
  <c r="B99" i="3"/>
  <c r="F98" i="3"/>
  <c r="E98" i="3"/>
  <c r="D98" i="3"/>
  <c r="C98" i="3"/>
  <c r="B98" i="3"/>
  <c r="F97" i="3"/>
  <c r="E97" i="3"/>
  <c r="D97" i="3"/>
  <c r="C97" i="3"/>
  <c r="B97" i="3"/>
  <c r="F96" i="3"/>
  <c r="E96" i="3"/>
  <c r="D96" i="3"/>
  <c r="C96" i="3"/>
  <c r="B96" i="3"/>
  <c r="F95" i="3"/>
  <c r="E95" i="3"/>
  <c r="D95" i="3"/>
  <c r="C95" i="3"/>
  <c r="B95" i="3"/>
  <c r="F94" i="3"/>
  <c r="E94" i="3"/>
  <c r="D94" i="3"/>
  <c r="C94" i="3"/>
  <c r="B94" i="3"/>
  <c r="F93" i="3"/>
  <c r="E93" i="3"/>
  <c r="D93" i="3"/>
  <c r="C93" i="3"/>
  <c r="B93" i="3"/>
  <c r="F92" i="3"/>
  <c r="E92" i="3"/>
  <c r="D92" i="3"/>
  <c r="C92" i="3"/>
  <c r="B92" i="3"/>
  <c r="F91" i="3"/>
  <c r="E91" i="3"/>
  <c r="D91" i="3"/>
  <c r="C91" i="3"/>
  <c r="B91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85" i="3"/>
  <c r="E85" i="3"/>
  <c r="D85" i="3"/>
  <c r="C85" i="3"/>
  <c r="B85" i="3"/>
  <c r="F84" i="3"/>
  <c r="E84" i="3"/>
  <c r="D84" i="3"/>
  <c r="C84" i="3"/>
  <c r="B84" i="3"/>
  <c r="F83" i="3"/>
  <c r="E83" i="3"/>
  <c r="D83" i="3"/>
  <c r="C83" i="3"/>
  <c r="B83" i="3"/>
  <c r="F82" i="3"/>
  <c r="E82" i="3"/>
  <c r="D82" i="3"/>
  <c r="C82" i="3"/>
  <c r="B82" i="3"/>
  <c r="F81" i="3"/>
  <c r="E81" i="3"/>
  <c r="D81" i="3"/>
  <c r="C81" i="3"/>
  <c r="B81" i="3"/>
  <c r="F80" i="3"/>
  <c r="E80" i="3"/>
  <c r="D80" i="3"/>
  <c r="C80" i="3"/>
  <c r="B80" i="3"/>
  <c r="F79" i="3"/>
  <c r="E79" i="3"/>
  <c r="D79" i="3"/>
  <c r="C79" i="3"/>
  <c r="B79" i="3"/>
  <c r="F78" i="3"/>
  <c r="E78" i="3"/>
  <c r="D78" i="3"/>
  <c r="C78" i="3"/>
  <c r="B78" i="3"/>
  <c r="F72" i="3"/>
  <c r="E72" i="3"/>
  <c r="D72" i="3"/>
  <c r="C72" i="3"/>
  <c r="B72" i="3"/>
  <c r="F71" i="3"/>
  <c r="E71" i="3"/>
  <c r="D71" i="3"/>
  <c r="C71" i="3"/>
  <c r="B71" i="3"/>
  <c r="F70" i="3"/>
  <c r="E70" i="3"/>
  <c r="D70" i="3"/>
  <c r="C70" i="3"/>
  <c r="B70" i="3"/>
  <c r="F69" i="3"/>
  <c r="E69" i="3"/>
  <c r="D69" i="3"/>
  <c r="C69" i="3"/>
  <c r="B69" i="3"/>
  <c r="F68" i="3"/>
  <c r="E68" i="3"/>
  <c r="D68" i="3"/>
  <c r="C68" i="3"/>
  <c r="B68" i="3"/>
  <c r="F67" i="3"/>
  <c r="E67" i="3"/>
  <c r="D67" i="3"/>
  <c r="C67" i="3"/>
  <c r="B67" i="3"/>
  <c r="F66" i="3"/>
  <c r="E66" i="3"/>
  <c r="D66" i="3"/>
  <c r="C66" i="3"/>
  <c r="B66" i="3"/>
  <c r="F65" i="3"/>
  <c r="E65" i="3"/>
  <c r="D65" i="3"/>
  <c r="C65" i="3"/>
  <c r="B65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F48" i="3"/>
  <c r="E48" i="3"/>
  <c r="D48" i="3"/>
  <c r="C48" i="3"/>
  <c r="B48" i="3"/>
  <c r="F47" i="3"/>
  <c r="E47" i="3"/>
  <c r="D47" i="3"/>
  <c r="C47" i="3"/>
  <c r="B47" i="3"/>
  <c r="F46" i="3"/>
  <c r="E46" i="3"/>
  <c r="D46" i="3"/>
  <c r="C46" i="3"/>
  <c r="B46" i="3"/>
  <c r="F45" i="3"/>
  <c r="E45" i="3"/>
  <c r="D45" i="3"/>
  <c r="C45" i="3"/>
  <c r="B45" i="3"/>
  <c r="F44" i="3"/>
  <c r="E44" i="3"/>
  <c r="D44" i="3"/>
  <c r="C44" i="3"/>
  <c r="B44" i="3"/>
  <c r="F43" i="3"/>
  <c r="E43" i="3"/>
  <c r="D43" i="3"/>
  <c r="C43" i="3"/>
  <c r="B43" i="3"/>
  <c r="F42" i="3"/>
  <c r="E42" i="3"/>
  <c r="D42" i="3"/>
  <c r="C42" i="3"/>
  <c r="B42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E217" i="5"/>
  <c r="D217" i="5"/>
  <c r="C217" i="5"/>
  <c r="B217" i="5"/>
  <c r="A217" i="5"/>
  <c r="E216" i="5"/>
  <c r="D216" i="5"/>
  <c r="C216" i="5"/>
  <c r="B216" i="5"/>
  <c r="A216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E181" i="5"/>
  <c r="D181" i="5"/>
  <c r="C181" i="5"/>
  <c r="B181" i="5"/>
  <c r="A181" i="5"/>
  <c r="E180" i="5"/>
  <c r="D180" i="5"/>
  <c r="C180" i="5"/>
  <c r="B180" i="5"/>
  <c r="A180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E115" i="5"/>
  <c r="D115" i="5"/>
  <c r="C115" i="5"/>
  <c r="B115" i="5"/>
  <c r="A115" i="5"/>
  <c r="E114" i="5"/>
  <c r="D114" i="5"/>
  <c r="C114" i="5"/>
  <c r="B114" i="5"/>
  <c r="A114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E43" i="5"/>
  <c r="D43" i="5"/>
  <c r="C43" i="5"/>
  <c r="B43" i="5"/>
  <c r="A43" i="5"/>
  <c r="E42" i="5"/>
  <c r="D42" i="5"/>
  <c r="C42" i="5"/>
  <c r="B42" i="5"/>
  <c r="A42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4" i="16"/>
  <c r="X33" i="19" l="1"/>
  <c r="W33" i="19"/>
  <c r="V33" i="19"/>
  <c r="U33" i="19"/>
  <c r="T33" i="19"/>
  <c r="S33" i="19"/>
  <c r="X32" i="19"/>
  <c r="W32" i="19"/>
  <c r="V32" i="19"/>
  <c r="U32" i="19"/>
  <c r="T32" i="19"/>
  <c r="S32" i="19"/>
  <c r="X31" i="19"/>
  <c r="W31" i="19"/>
  <c r="V31" i="19"/>
  <c r="U31" i="19"/>
  <c r="T31" i="19"/>
  <c r="S31" i="19"/>
  <c r="X30" i="19"/>
  <c r="W30" i="19"/>
  <c r="V30" i="19"/>
  <c r="U30" i="19"/>
  <c r="T30" i="19"/>
  <c r="S30" i="19"/>
  <c r="X29" i="19"/>
  <c r="W29" i="19"/>
  <c r="V29" i="19"/>
  <c r="U29" i="19"/>
  <c r="T29" i="19"/>
  <c r="S29" i="19"/>
  <c r="X28" i="19"/>
  <c r="W28" i="19"/>
  <c r="V28" i="19"/>
  <c r="U28" i="19"/>
  <c r="T28" i="19"/>
  <c r="S28" i="19"/>
  <c r="X27" i="19"/>
  <c r="W27" i="19"/>
  <c r="V27" i="19"/>
  <c r="U27" i="19"/>
  <c r="T27" i="19"/>
  <c r="S27" i="19"/>
  <c r="X26" i="19"/>
  <c r="W26" i="19"/>
  <c r="V26" i="19"/>
  <c r="U26" i="19"/>
  <c r="T26" i="19"/>
  <c r="S26" i="19"/>
  <c r="X25" i="19"/>
  <c r="W25" i="19"/>
  <c r="V25" i="19"/>
  <c r="U25" i="19"/>
  <c r="T25" i="19"/>
  <c r="S25" i="19"/>
  <c r="X24" i="19"/>
  <c r="W24" i="19"/>
  <c r="V24" i="19"/>
  <c r="U24" i="19"/>
  <c r="T24" i="19"/>
  <c r="S24" i="19"/>
  <c r="X23" i="19"/>
  <c r="W23" i="19"/>
  <c r="V23" i="19"/>
  <c r="U23" i="19"/>
  <c r="T23" i="19"/>
  <c r="S23" i="19"/>
  <c r="X22" i="19"/>
  <c r="W22" i="19"/>
  <c r="V22" i="19"/>
  <c r="U22" i="19"/>
  <c r="T22" i="19"/>
  <c r="S22" i="19"/>
  <c r="X21" i="19"/>
  <c r="W21" i="19"/>
  <c r="V21" i="19"/>
  <c r="U21" i="19"/>
  <c r="T21" i="19"/>
  <c r="S21" i="19"/>
  <c r="X20" i="19"/>
  <c r="W20" i="19"/>
  <c r="V20" i="19"/>
  <c r="U20" i="19"/>
  <c r="T20" i="19"/>
  <c r="S20" i="19"/>
  <c r="X19" i="19"/>
  <c r="W19" i="19"/>
  <c r="V19" i="19"/>
  <c r="U19" i="19"/>
  <c r="T19" i="19"/>
  <c r="S19" i="19"/>
  <c r="X18" i="19"/>
  <c r="W18" i="19"/>
  <c r="V18" i="19"/>
  <c r="U18" i="19"/>
  <c r="T18" i="19"/>
  <c r="S18" i="19"/>
  <c r="X17" i="19"/>
  <c r="W17" i="19"/>
  <c r="V17" i="19"/>
  <c r="U17" i="19"/>
  <c r="T17" i="19"/>
  <c r="S17" i="19"/>
  <c r="X16" i="19"/>
  <c r="W16" i="19"/>
  <c r="V16" i="19"/>
  <c r="U16" i="19"/>
  <c r="T16" i="19"/>
  <c r="S16" i="19"/>
  <c r="X15" i="19"/>
  <c r="W15" i="19"/>
  <c r="V15" i="19"/>
  <c r="U15" i="19"/>
  <c r="T15" i="19"/>
  <c r="S15" i="19"/>
  <c r="X14" i="19"/>
  <c r="W14" i="19"/>
  <c r="V14" i="19"/>
  <c r="U14" i="19"/>
  <c r="T14" i="19"/>
  <c r="S14" i="19"/>
  <c r="X13" i="19"/>
  <c r="W13" i="19"/>
  <c r="V13" i="19"/>
  <c r="U13" i="19"/>
  <c r="T13" i="19"/>
  <c r="S13" i="19"/>
  <c r="X12" i="19"/>
  <c r="W12" i="19"/>
  <c r="V12" i="19"/>
  <c r="U12" i="19"/>
  <c r="T12" i="19"/>
  <c r="S12" i="19"/>
  <c r="X11" i="19"/>
  <c r="W11" i="19"/>
  <c r="V11" i="19"/>
  <c r="U11" i="19"/>
  <c r="T11" i="19"/>
  <c r="S11" i="19"/>
  <c r="X10" i="19"/>
  <c r="W10" i="19"/>
  <c r="V10" i="19"/>
  <c r="U10" i="19"/>
  <c r="T10" i="19"/>
  <c r="S10" i="19"/>
  <c r="X9" i="19"/>
  <c r="W9" i="19"/>
  <c r="V9" i="19"/>
  <c r="U9" i="19"/>
  <c r="T9" i="19"/>
  <c r="S9" i="19"/>
  <c r="X8" i="19"/>
  <c r="W8" i="19"/>
  <c r="V8" i="19"/>
  <c r="U8" i="19"/>
  <c r="T8" i="19"/>
  <c r="S8" i="19"/>
  <c r="X7" i="19"/>
  <c r="W7" i="19"/>
  <c r="V7" i="19"/>
  <c r="U7" i="19"/>
  <c r="T7" i="19"/>
  <c r="S7" i="19"/>
  <c r="X6" i="19"/>
  <c r="W6" i="19"/>
  <c r="V6" i="19"/>
  <c r="U6" i="19"/>
  <c r="T6" i="19"/>
  <c r="S6" i="19"/>
  <c r="X5" i="19"/>
  <c r="W5" i="19"/>
  <c r="V5" i="19"/>
  <c r="U5" i="19"/>
  <c r="T5" i="19"/>
  <c r="S5" i="19"/>
  <c r="X4" i="19"/>
  <c r="W4" i="19"/>
  <c r="V4" i="19"/>
  <c r="U4" i="19"/>
  <c r="T4" i="19"/>
  <c r="S4" i="19"/>
  <c r="AB33" i="18"/>
  <c r="AA33" i="18"/>
  <c r="Z33" i="18"/>
  <c r="Y33" i="18"/>
  <c r="X33" i="18"/>
  <c r="W33" i="18"/>
  <c r="V33" i="18"/>
  <c r="U33" i="18"/>
  <c r="AB32" i="18"/>
  <c r="AA32" i="18"/>
  <c r="Z32" i="18"/>
  <c r="Y32" i="18"/>
  <c r="X32" i="18"/>
  <c r="W32" i="18"/>
  <c r="V32" i="18"/>
  <c r="U32" i="18"/>
  <c r="AB31" i="18"/>
  <c r="AA31" i="18"/>
  <c r="Z31" i="18"/>
  <c r="Y31" i="18"/>
  <c r="X31" i="18"/>
  <c r="W31" i="18"/>
  <c r="V31" i="18"/>
  <c r="U31" i="18"/>
  <c r="AB30" i="18"/>
  <c r="AA30" i="18"/>
  <c r="Z30" i="18"/>
  <c r="Y30" i="18"/>
  <c r="X30" i="18"/>
  <c r="W30" i="18"/>
  <c r="V30" i="18"/>
  <c r="U30" i="18"/>
  <c r="AB29" i="18"/>
  <c r="AA29" i="18"/>
  <c r="Z29" i="18"/>
  <c r="Y29" i="18"/>
  <c r="X29" i="18"/>
  <c r="W29" i="18"/>
  <c r="V29" i="18"/>
  <c r="U29" i="18"/>
  <c r="AB28" i="18"/>
  <c r="AA28" i="18"/>
  <c r="Z28" i="18"/>
  <c r="Y28" i="18"/>
  <c r="X28" i="18"/>
  <c r="W28" i="18"/>
  <c r="V28" i="18"/>
  <c r="U28" i="18"/>
  <c r="AB27" i="18"/>
  <c r="AA27" i="18"/>
  <c r="Z27" i="18"/>
  <c r="Y27" i="18"/>
  <c r="X27" i="18"/>
  <c r="W27" i="18"/>
  <c r="V27" i="18"/>
  <c r="U27" i="18"/>
  <c r="AB26" i="18"/>
  <c r="AA26" i="18"/>
  <c r="Z26" i="18"/>
  <c r="Y26" i="18"/>
  <c r="X26" i="18"/>
  <c r="W26" i="18"/>
  <c r="V26" i="18"/>
  <c r="U26" i="18"/>
  <c r="AB25" i="18"/>
  <c r="AA25" i="18"/>
  <c r="Z25" i="18"/>
  <c r="Y25" i="18"/>
  <c r="X25" i="18"/>
  <c r="W25" i="18"/>
  <c r="V25" i="18"/>
  <c r="U25" i="18"/>
  <c r="AB24" i="18"/>
  <c r="AA24" i="18"/>
  <c r="Z24" i="18"/>
  <c r="Y24" i="18"/>
  <c r="X24" i="18"/>
  <c r="W24" i="18"/>
  <c r="V24" i="18"/>
  <c r="U24" i="18"/>
  <c r="AB23" i="18"/>
  <c r="AA23" i="18"/>
  <c r="Z23" i="18"/>
  <c r="Y23" i="18"/>
  <c r="X23" i="18"/>
  <c r="W23" i="18"/>
  <c r="V23" i="18"/>
  <c r="U23" i="18"/>
  <c r="AB22" i="18"/>
  <c r="AA22" i="18"/>
  <c r="Z22" i="18"/>
  <c r="Y22" i="18"/>
  <c r="X22" i="18"/>
  <c r="W22" i="18"/>
  <c r="V22" i="18"/>
  <c r="U22" i="18"/>
  <c r="AB21" i="18"/>
  <c r="AA21" i="18"/>
  <c r="Z21" i="18"/>
  <c r="Y21" i="18"/>
  <c r="X21" i="18"/>
  <c r="W21" i="18"/>
  <c r="V21" i="18"/>
  <c r="U21" i="18"/>
  <c r="AB20" i="18"/>
  <c r="AA20" i="18"/>
  <c r="Z20" i="18"/>
  <c r="Y20" i="18"/>
  <c r="X20" i="18"/>
  <c r="W20" i="18"/>
  <c r="V20" i="18"/>
  <c r="U20" i="18"/>
  <c r="AB19" i="18"/>
  <c r="AA19" i="18"/>
  <c r="Z19" i="18"/>
  <c r="Y19" i="18"/>
  <c r="X19" i="18"/>
  <c r="W19" i="18"/>
  <c r="V19" i="18"/>
  <c r="U19" i="18"/>
  <c r="AB18" i="18"/>
  <c r="AA18" i="18"/>
  <c r="Z18" i="18"/>
  <c r="Y18" i="18"/>
  <c r="X18" i="18"/>
  <c r="W18" i="18"/>
  <c r="V18" i="18"/>
  <c r="U18" i="18"/>
  <c r="AB17" i="18"/>
  <c r="AA17" i="18"/>
  <c r="Z17" i="18"/>
  <c r="Y17" i="18"/>
  <c r="X17" i="18"/>
  <c r="W17" i="18"/>
  <c r="V17" i="18"/>
  <c r="U17" i="18"/>
  <c r="AB16" i="18"/>
  <c r="AA16" i="18"/>
  <c r="Z16" i="18"/>
  <c r="Y16" i="18"/>
  <c r="X16" i="18"/>
  <c r="W16" i="18"/>
  <c r="V16" i="18"/>
  <c r="U16" i="18"/>
  <c r="AB15" i="18"/>
  <c r="AA15" i="18"/>
  <c r="Z15" i="18"/>
  <c r="Y15" i="18"/>
  <c r="X15" i="18"/>
  <c r="W15" i="18"/>
  <c r="V15" i="18"/>
  <c r="U15" i="18"/>
  <c r="AB14" i="18"/>
  <c r="AA14" i="18"/>
  <c r="Z14" i="18"/>
  <c r="Y14" i="18"/>
  <c r="X14" i="18"/>
  <c r="W14" i="18"/>
  <c r="V14" i="18"/>
  <c r="U14" i="18"/>
  <c r="AB13" i="18"/>
  <c r="AA13" i="18"/>
  <c r="Z13" i="18"/>
  <c r="Y13" i="18"/>
  <c r="X13" i="18"/>
  <c r="W13" i="18"/>
  <c r="V13" i="18"/>
  <c r="U13" i="18"/>
  <c r="AB12" i="18"/>
  <c r="AA12" i="18"/>
  <c r="Z12" i="18"/>
  <c r="Y12" i="18"/>
  <c r="X12" i="18"/>
  <c r="W12" i="18"/>
  <c r="V12" i="18"/>
  <c r="U12" i="18"/>
  <c r="AB11" i="18"/>
  <c r="AA11" i="18"/>
  <c r="Z11" i="18"/>
  <c r="Y11" i="18"/>
  <c r="X11" i="18"/>
  <c r="W11" i="18"/>
  <c r="V11" i="18"/>
  <c r="U11" i="18"/>
  <c r="AB10" i="18"/>
  <c r="AA10" i="18"/>
  <c r="Z10" i="18"/>
  <c r="Y10" i="18"/>
  <c r="X10" i="18"/>
  <c r="W10" i="18"/>
  <c r="V10" i="18"/>
  <c r="U10" i="18"/>
  <c r="AB9" i="18"/>
  <c r="AA9" i="18"/>
  <c r="Z9" i="18"/>
  <c r="Y9" i="18"/>
  <c r="X9" i="18"/>
  <c r="W9" i="18"/>
  <c r="V9" i="18"/>
  <c r="U9" i="18"/>
  <c r="AB8" i="18"/>
  <c r="AA8" i="18"/>
  <c r="Z8" i="18"/>
  <c r="Y8" i="18"/>
  <c r="X8" i="18"/>
  <c r="W8" i="18"/>
  <c r="V8" i="18"/>
  <c r="U8" i="18"/>
  <c r="AB7" i="18"/>
  <c r="AA7" i="18"/>
  <c r="Z7" i="18"/>
  <c r="Y7" i="18"/>
  <c r="X7" i="18"/>
  <c r="W7" i="18"/>
  <c r="V7" i="18"/>
  <c r="U7" i="18"/>
  <c r="AB6" i="18"/>
  <c r="AA6" i="18"/>
  <c r="Z6" i="18"/>
  <c r="Y6" i="18"/>
  <c r="X6" i="18"/>
  <c r="W6" i="18"/>
  <c r="V6" i="18"/>
  <c r="U6" i="18"/>
  <c r="AB5" i="18"/>
  <c r="AA5" i="18"/>
  <c r="Z5" i="18"/>
  <c r="Y5" i="18"/>
  <c r="X5" i="18"/>
  <c r="W5" i="18"/>
  <c r="V5" i="18"/>
  <c r="U5" i="18"/>
  <c r="AB4" i="18"/>
  <c r="AA4" i="18"/>
  <c r="Z4" i="18"/>
  <c r="Y4" i="18"/>
  <c r="X4" i="18"/>
  <c r="W4" i="18"/>
  <c r="V4" i="18"/>
  <c r="U4" i="18"/>
  <c r="AB63" i="17"/>
  <c r="AA63" i="17"/>
  <c r="Z63" i="17"/>
  <c r="Y63" i="17"/>
  <c r="X63" i="17"/>
  <c r="W63" i="17"/>
  <c r="V63" i="17"/>
  <c r="U63" i="17"/>
  <c r="AB62" i="17"/>
  <c r="AA62" i="17"/>
  <c r="Z62" i="17"/>
  <c r="Y62" i="17"/>
  <c r="X62" i="17"/>
  <c r="W62" i="17"/>
  <c r="V62" i="17"/>
  <c r="U62" i="17"/>
  <c r="AB61" i="17"/>
  <c r="AA61" i="17"/>
  <c r="Z61" i="17"/>
  <c r="Y61" i="17"/>
  <c r="X61" i="17"/>
  <c r="W61" i="17"/>
  <c r="V61" i="17"/>
  <c r="U61" i="17"/>
  <c r="AB60" i="17"/>
  <c r="AA60" i="17"/>
  <c r="Z60" i="17"/>
  <c r="Y60" i="17"/>
  <c r="X60" i="17"/>
  <c r="W60" i="17"/>
  <c r="V60" i="17"/>
  <c r="U60" i="17"/>
  <c r="AB59" i="17"/>
  <c r="AA59" i="17"/>
  <c r="Z59" i="17"/>
  <c r="Y59" i="17"/>
  <c r="X59" i="17"/>
  <c r="W59" i="17"/>
  <c r="V59" i="17"/>
  <c r="U59" i="17"/>
  <c r="AB58" i="17"/>
  <c r="AA58" i="17"/>
  <c r="Z58" i="17"/>
  <c r="Y58" i="17"/>
  <c r="X58" i="17"/>
  <c r="W58" i="17"/>
  <c r="V58" i="17"/>
  <c r="U58" i="17"/>
  <c r="AB57" i="17"/>
  <c r="AA57" i="17"/>
  <c r="Z57" i="17"/>
  <c r="Y57" i="17"/>
  <c r="X57" i="17"/>
  <c r="W57" i="17"/>
  <c r="V57" i="17"/>
  <c r="U57" i="17"/>
  <c r="AB56" i="17"/>
  <c r="AA56" i="17"/>
  <c r="Z56" i="17"/>
  <c r="Y56" i="17"/>
  <c r="X56" i="17"/>
  <c r="W56" i="17"/>
  <c r="V56" i="17"/>
  <c r="U56" i="17"/>
  <c r="AB55" i="17"/>
  <c r="AA55" i="17"/>
  <c r="Z55" i="17"/>
  <c r="Y55" i="17"/>
  <c r="X55" i="17"/>
  <c r="W55" i="17"/>
  <c r="V55" i="17"/>
  <c r="U55" i="17"/>
  <c r="AB54" i="17"/>
  <c r="AA54" i="17"/>
  <c r="Z54" i="17"/>
  <c r="Y54" i="17"/>
  <c r="X54" i="17"/>
  <c r="W54" i="17"/>
  <c r="V54" i="17"/>
  <c r="U54" i="17"/>
  <c r="AB53" i="17"/>
  <c r="AA53" i="17"/>
  <c r="Z53" i="17"/>
  <c r="Y53" i="17"/>
  <c r="X53" i="17"/>
  <c r="W53" i="17"/>
  <c r="V53" i="17"/>
  <c r="U53" i="17"/>
  <c r="AB52" i="17"/>
  <c r="AA52" i="17"/>
  <c r="Z52" i="17"/>
  <c r="Y52" i="17"/>
  <c r="X52" i="17"/>
  <c r="W52" i="17"/>
  <c r="V52" i="17"/>
  <c r="U52" i="17"/>
  <c r="AB51" i="17"/>
  <c r="AA51" i="17"/>
  <c r="Z51" i="17"/>
  <c r="Y51" i="17"/>
  <c r="X51" i="17"/>
  <c r="W51" i="17"/>
  <c r="V51" i="17"/>
  <c r="U51" i="17"/>
  <c r="AB50" i="17"/>
  <c r="AA50" i="17"/>
  <c r="Z50" i="17"/>
  <c r="Y50" i="17"/>
  <c r="X50" i="17"/>
  <c r="W50" i="17"/>
  <c r="V50" i="17"/>
  <c r="U50" i="17"/>
  <c r="AB49" i="17"/>
  <c r="AA49" i="17"/>
  <c r="Z49" i="17"/>
  <c r="Y49" i="17"/>
  <c r="X49" i="17"/>
  <c r="W49" i="17"/>
  <c r="V49" i="17"/>
  <c r="U49" i="17"/>
  <c r="AB48" i="17"/>
  <c r="AA48" i="17"/>
  <c r="Z48" i="17"/>
  <c r="Y48" i="17"/>
  <c r="X48" i="17"/>
  <c r="W48" i="17"/>
  <c r="V48" i="17"/>
  <c r="U48" i="17"/>
  <c r="AB47" i="17"/>
  <c r="AA47" i="17"/>
  <c r="Z47" i="17"/>
  <c r="Y47" i="17"/>
  <c r="X47" i="17"/>
  <c r="W47" i="17"/>
  <c r="V47" i="17"/>
  <c r="U47" i="17"/>
  <c r="AB46" i="17"/>
  <c r="AA46" i="17"/>
  <c r="Z46" i="17"/>
  <c r="Y46" i="17"/>
  <c r="X46" i="17"/>
  <c r="W46" i="17"/>
  <c r="V46" i="17"/>
  <c r="U46" i="17"/>
  <c r="AB45" i="17"/>
  <c r="AA45" i="17"/>
  <c r="Z45" i="17"/>
  <c r="Y45" i="17"/>
  <c r="X45" i="17"/>
  <c r="W45" i="17"/>
  <c r="V45" i="17"/>
  <c r="U45" i="17"/>
  <c r="AB44" i="17"/>
  <c r="AA44" i="17"/>
  <c r="Z44" i="17"/>
  <c r="Y44" i="17"/>
  <c r="X44" i="17"/>
  <c r="W44" i="17"/>
  <c r="V44" i="17"/>
  <c r="U44" i="17"/>
  <c r="AB43" i="17"/>
  <c r="AA43" i="17"/>
  <c r="Z43" i="17"/>
  <c r="Y43" i="17"/>
  <c r="X43" i="17"/>
  <c r="W43" i="17"/>
  <c r="V43" i="17"/>
  <c r="U43" i="17"/>
  <c r="AB42" i="17"/>
  <c r="AA42" i="17"/>
  <c r="Z42" i="17"/>
  <c r="Y42" i="17"/>
  <c r="X42" i="17"/>
  <c r="W42" i="17"/>
  <c r="V42" i="17"/>
  <c r="U42" i="17"/>
  <c r="AB41" i="17"/>
  <c r="AA41" i="17"/>
  <c r="Z41" i="17"/>
  <c r="Y41" i="17"/>
  <c r="X41" i="17"/>
  <c r="W41" i="17"/>
  <c r="V41" i="17"/>
  <c r="U41" i="17"/>
  <c r="AB40" i="17"/>
  <c r="AA40" i="17"/>
  <c r="Z40" i="17"/>
  <c r="Y40" i="17"/>
  <c r="X40" i="17"/>
  <c r="W40" i="17"/>
  <c r="V40" i="17"/>
  <c r="U40" i="17"/>
  <c r="AB39" i="17"/>
  <c r="AA39" i="17"/>
  <c r="Z39" i="17"/>
  <c r="Y39" i="17"/>
  <c r="X39" i="17"/>
  <c r="W39" i="17"/>
  <c r="V39" i="17"/>
  <c r="U39" i="17"/>
  <c r="AB38" i="17"/>
  <c r="AA38" i="17"/>
  <c r="Z38" i="17"/>
  <c r="Y38" i="17"/>
  <c r="X38" i="17"/>
  <c r="W38" i="17"/>
  <c r="V38" i="17"/>
  <c r="U38" i="17"/>
  <c r="AB37" i="17"/>
  <c r="AA37" i="17"/>
  <c r="Z37" i="17"/>
  <c r="Y37" i="17"/>
  <c r="X37" i="17"/>
  <c r="W37" i="17"/>
  <c r="V37" i="17"/>
  <c r="U37" i="17"/>
  <c r="AB36" i="17"/>
  <c r="AA36" i="17"/>
  <c r="Z36" i="17"/>
  <c r="Y36" i="17"/>
  <c r="X36" i="17"/>
  <c r="W36" i="17"/>
  <c r="V36" i="17"/>
  <c r="U36" i="17"/>
  <c r="AB35" i="17"/>
  <c r="AA35" i="17"/>
  <c r="Z35" i="17"/>
  <c r="Y35" i="17"/>
  <c r="X35" i="17"/>
  <c r="W35" i="17"/>
  <c r="V35" i="17"/>
  <c r="U35" i="17"/>
  <c r="AB34" i="17"/>
  <c r="AA34" i="17"/>
  <c r="Z34" i="17"/>
  <c r="Y34" i="17"/>
  <c r="X34" i="17"/>
  <c r="W34" i="17"/>
  <c r="V34" i="17"/>
  <c r="U34" i="17"/>
  <c r="AB33" i="17"/>
  <c r="AA33" i="17"/>
  <c r="Z33" i="17"/>
  <c r="Y33" i="17"/>
  <c r="X33" i="17"/>
  <c r="W33" i="17"/>
  <c r="V33" i="17"/>
  <c r="U33" i="17"/>
  <c r="AB32" i="17"/>
  <c r="AA32" i="17"/>
  <c r="Z32" i="17"/>
  <c r="Y32" i="17"/>
  <c r="X32" i="17"/>
  <c r="W32" i="17"/>
  <c r="V32" i="17"/>
  <c r="U32" i="17"/>
  <c r="AB31" i="17"/>
  <c r="AA31" i="17"/>
  <c r="Z31" i="17"/>
  <c r="Y31" i="17"/>
  <c r="X31" i="17"/>
  <c r="W31" i="17"/>
  <c r="V31" i="17"/>
  <c r="U31" i="17"/>
  <c r="AB30" i="17"/>
  <c r="AA30" i="17"/>
  <c r="Z30" i="17"/>
  <c r="Y30" i="17"/>
  <c r="X30" i="17"/>
  <c r="W30" i="17"/>
  <c r="V30" i="17"/>
  <c r="U30" i="17"/>
  <c r="AB29" i="17"/>
  <c r="AA29" i="17"/>
  <c r="Z29" i="17"/>
  <c r="Y29" i="17"/>
  <c r="X29" i="17"/>
  <c r="W29" i="17"/>
  <c r="V29" i="17"/>
  <c r="U29" i="17"/>
  <c r="AB28" i="17"/>
  <c r="AA28" i="17"/>
  <c r="Z28" i="17"/>
  <c r="Y28" i="17"/>
  <c r="X28" i="17"/>
  <c r="W28" i="17"/>
  <c r="V28" i="17"/>
  <c r="U28" i="17"/>
  <c r="AB27" i="17"/>
  <c r="AA27" i="17"/>
  <c r="Z27" i="17"/>
  <c r="Y27" i="17"/>
  <c r="X27" i="17"/>
  <c r="W27" i="17"/>
  <c r="V27" i="17"/>
  <c r="U27" i="17"/>
  <c r="AB26" i="17"/>
  <c r="AA26" i="17"/>
  <c r="Z26" i="17"/>
  <c r="Y26" i="17"/>
  <c r="X26" i="17"/>
  <c r="W26" i="17"/>
  <c r="V26" i="17"/>
  <c r="U26" i="17"/>
  <c r="AB25" i="17"/>
  <c r="AA25" i="17"/>
  <c r="Z25" i="17"/>
  <c r="Y25" i="17"/>
  <c r="X25" i="17"/>
  <c r="W25" i="17"/>
  <c r="V25" i="17"/>
  <c r="U25" i="17"/>
  <c r="AB24" i="17"/>
  <c r="AA24" i="17"/>
  <c r="Z24" i="17"/>
  <c r="Y24" i="17"/>
  <c r="X24" i="17"/>
  <c r="W24" i="17"/>
  <c r="V24" i="17"/>
  <c r="U24" i="17"/>
  <c r="AB23" i="17"/>
  <c r="AA23" i="17"/>
  <c r="Z23" i="17"/>
  <c r="Y23" i="17"/>
  <c r="X23" i="17"/>
  <c r="W23" i="17"/>
  <c r="V23" i="17"/>
  <c r="U23" i="17"/>
  <c r="AB22" i="17"/>
  <c r="AA22" i="17"/>
  <c r="Z22" i="17"/>
  <c r="Y22" i="17"/>
  <c r="X22" i="17"/>
  <c r="W22" i="17"/>
  <c r="V22" i="17"/>
  <c r="U22" i="17"/>
  <c r="AB21" i="17"/>
  <c r="AA21" i="17"/>
  <c r="Z21" i="17"/>
  <c r="Y21" i="17"/>
  <c r="X21" i="17"/>
  <c r="W21" i="17"/>
  <c r="V21" i="17"/>
  <c r="U21" i="17"/>
  <c r="AB20" i="17"/>
  <c r="AA20" i="17"/>
  <c r="Z20" i="17"/>
  <c r="Y20" i="17"/>
  <c r="X20" i="17"/>
  <c r="W20" i="17"/>
  <c r="V20" i="17"/>
  <c r="U20" i="17"/>
  <c r="AB19" i="17"/>
  <c r="AA19" i="17"/>
  <c r="Z19" i="17"/>
  <c r="Y19" i="17"/>
  <c r="X19" i="17"/>
  <c r="W19" i="17"/>
  <c r="V19" i="17"/>
  <c r="U19" i="17"/>
  <c r="AB18" i="17"/>
  <c r="AA18" i="17"/>
  <c r="Z18" i="17"/>
  <c r="Y18" i="17"/>
  <c r="X18" i="17"/>
  <c r="W18" i="17"/>
  <c r="V18" i="17"/>
  <c r="U18" i="17"/>
  <c r="AB17" i="17"/>
  <c r="AA17" i="17"/>
  <c r="Z17" i="17"/>
  <c r="Y17" i="17"/>
  <c r="X17" i="17"/>
  <c r="W17" i="17"/>
  <c r="V17" i="17"/>
  <c r="U17" i="17"/>
  <c r="AB16" i="17"/>
  <c r="AA16" i="17"/>
  <c r="Z16" i="17"/>
  <c r="Y16" i="17"/>
  <c r="X16" i="17"/>
  <c r="W16" i="17"/>
  <c r="V16" i="17"/>
  <c r="U16" i="17"/>
  <c r="AB15" i="17"/>
  <c r="AA15" i="17"/>
  <c r="Z15" i="17"/>
  <c r="Y15" i="17"/>
  <c r="X15" i="17"/>
  <c r="W15" i="17"/>
  <c r="V15" i="17"/>
  <c r="U15" i="17"/>
  <c r="AB14" i="17"/>
  <c r="AA14" i="17"/>
  <c r="Z14" i="17"/>
  <c r="Y14" i="17"/>
  <c r="X14" i="17"/>
  <c r="W14" i="17"/>
  <c r="V14" i="17"/>
  <c r="U14" i="17"/>
  <c r="AB13" i="17"/>
  <c r="AA13" i="17"/>
  <c r="Z13" i="17"/>
  <c r="Y13" i="17"/>
  <c r="X13" i="17"/>
  <c r="W13" i="17"/>
  <c r="V13" i="17"/>
  <c r="U13" i="17"/>
  <c r="AB12" i="17"/>
  <c r="AA12" i="17"/>
  <c r="Z12" i="17"/>
  <c r="Y12" i="17"/>
  <c r="X12" i="17"/>
  <c r="W12" i="17"/>
  <c r="V12" i="17"/>
  <c r="U12" i="17"/>
  <c r="AB11" i="17"/>
  <c r="AA11" i="17"/>
  <c r="Z11" i="17"/>
  <c r="Y11" i="17"/>
  <c r="X11" i="17"/>
  <c r="W11" i="17"/>
  <c r="V11" i="17"/>
  <c r="U11" i="17"/>
  <c r="AB10" i="17"/>
  <c r="AA10" i="17"/>
  <c r="Z10" i="17"/>
  <c r="Y10" i="17"/>
  <c r="X10" i="17"/>
  <c r="W10" i="17"/>
  <c r="V10" i="17"/>
  <c r="U10" i="17"/>
  <c r="AB9" i="17"/>
  <c r="AA9" i="17"/>
  <c r="Z9" i="17"/>
  <c r="Y9" i="17"/>
  <c r="X9" i="17"/>
  <c r="W9" i="17"/>
  <c r="V9" i="17"/>
  <c r="U9" i="17"/>
  <c r="AB8" i="17"/>
  <c r="AA8" i="17"/>
  <c r="Z8" i="17"/>
  <c r="Y8" i="17"/>
  <c r="X8" i="17"/>
  <c r="W8" i="17"/>
  <c r="V8" i="17"/>
  <c r="U8" i="17"/>
  <c r="AB7" i="17"/>
  <c r="AA7" i="17"/>
  <c r="Z7" i="17"/>
  <c r="Y7" i="17"/>
  <c r="X7" i="17"/>
  <c r="W7" i="17"/>
  <c r="V7" i="17"/>
  <c r="U7" i="17"/>
  <c r="AB6" i="17"/>
  <c r="AA6" i="17"/>
  <c r="Z6" i="17"/>
  <c r="Y6" i="17"/>
  <c r="X6" i="17"/>
  <c r="W6" i="17"/>
  <c r="V6" i="17"/>
  <c r="U6" i="17"/>
  <c r="AB5" i="17"/>
  <c r="AA5" i="17"/>
  <c r="Z5" i="17"/>
  <c r="Y5" i="17"/>
  <c r="X5" i="17"/>
  <c r="W5" i="17"/>
  <c r="V5" i="17"/>
  <c r="U5" i="17"/>
  <c r="AB4" i="17"/>
  <c r="AA4" i="17"/>
  <c r="Z4" i="17"/>
  <c r="Y4" i="17"/>
  <c r="X4" i="17"/>
  <c r="W4" i="17"/>
  <c r="V4" i="17"/>
  <c r="U4" i="17"/>
  <c r="Y33" i="16"/>
  <c r="W33" i="16"/>
  <c r="V33" i="16"/>
  <c r="U33" i="16"/>
  <c r="T33" i="16"/>
  <c r="Y32" i="16"/>
  <c r="W32" i="16"/>
  <c r="V32" i="16"/>
  <c r="U32" i="16"/>
  <c r="T32" i="16"/>
  <c r="Y31" i="16"/>
  <c r="W31" i="16"/>
  <c r="V31" i="16"/>
  <c r="U31" i="16"/>
  <c r="T31" i="16"/>
  <c r="Y30" i="16"/>
  <c r="W30" i="16"/>
  <c r="V30" i="16"/>
  <c r="U30" i="16"/>
  <c r="T30" i="16"/>
  <c r="Y29" i="16"/>
  <c r="W29" i="16"/>
  <c r="V29" i="16"/>
  <c r="U29" i="16"/>
  <c r="T29" i="16"/>
  <c r="Y28" i="16"/>
  <c r="W28" i="16"/>
  <c r="V28" i="16"/>
  <c r="U28" i="16"/>
  <c r="T28" i="16"/>
  <c r="Y27" i="16"/>
  <c r="W27" i="16"/>
  <c r="V27" i="16"/>
  <c r="U27" i="16"/>
  <c r="T27" i="16"/>
  <c r="Y26" i="16"/>
  <c r="W26" i="16"/>
  <c r="V26" i="16"/>
  <c r="U26" i="16"/>
  <c r="T26" i="16"/>
  <c r="Y25" i="16"/>
  <c r="W25" i="16"/>
  <c r="V25" i="16"/>
  <c r="U25" i="16"/>
  <c r="T25" i="16"/>
  <c r="Y24" i="16"/>
  <c r="W24" i="16"/>
  <c r="V24" i="16"/>
  <c r="U24" i="16"/>
  <c r="T24" i="16"/>
  <c r="Y23" i="16"/>
  <c r="W23" i="16"/>
  <c r="V23" i="16"/>
  <c r="U23" i="16"/>
  <c r="T23" i="16"/>
  <c r="Y22" i="16"/>
  <c r="W22" i="16"/>
  <c r="V22" i="16"/>
  <c r="U22" i="16"/>
  <c r="T22" i="16"/>
  <c r="Y21" i="16"/>
  <c r="W21" i="16"/>
  <c r="V21" i="16"/>
  <c r="U21" i="16"/>
  <c r="T21" i="16"/>
  <c r="Y20" i="16"/>
  <c r="W20" i="16"/>
  <c r="V20" i="16"/>
  <c r="U20" i="16"/>
  <c r="T20" i="16"/>
  <c r="Y19" i="16"/>
  <c r="W19" i="16"/>
  <c r="V19" i="16"/>
  <c r="U19" i="16"/>
  <c r="T19" i="16"/>
  <c r="Y18" i="16"/>
  <c r="W18" i="16"/>
  <c r="V18" i="16"/>
  <c r="U18" i="16"/>
  <c r="T18" i="16"/>
  <c r="Y17" i="16"/>
  <c r="W17" i="16"/>
  <c r="V17" i="16"/>
  <c r="U17" i="16"/>
  <c r="T17" i="16"/>
  <c r="Y16" i="16"/>
  <c r="W16" i="16"/>
  <c r="V16" i="16"/>
  <c r="U16" i="16"/>
  <c r="T16" i="16"/>
  <c r="Y15" i="16"/>
  <c r="W15" i="16"/>
  <c r="V15" i="16"/>
  <c r="U15" i="16"/>
  <c r="T15" i="16"/>
  <c r="Y14" i="16"/>
  <c r="W14" i="16"/>
  <c r="V14" i="16"/>
  <c r="U14" i="16"/>
  <c r="T14" i="16"/>
  <c r="Y13" i="16"/>
  <c r="W13" i="16"/>
  <c r="V13" i="16"/>
  <c r="U13" i="16"/>
  <c r="T13" i="16"/>
  <c r="Y12" i="16"/>
  <c r="W12" i="16"/>
  <c r="V12" i="16"/>
  <c r="U12" i="16"/>
  <c r="T12" i="16"/>
  <c r="Y11" i="16"/>
  <c r="W11" i="16"/>
  <c r="V11" i="16"/>
  <c r="U11" i="16"/>
  <c r="T11" i="16"/>
  <c r="Y10" i="16"/>
  <c r="W10" i="16"/>
  <c r="V10" i="16"/>
  <c r="U10" i="16"/>
  <c r="T10" i="16"/>
  <c r="Y9" i="16"/>
  <c r="W9" i="16"/>
  <c r="V9" i="16"/>
  <c r="U9" i="16"/>
  <c r="T9" i="16"/>
  <c r="Y8" i="16"/>
  <c r="W8" i="16"/>
  <c r="V8" i="16"/>
  <c r="U8" i="16"/>
  <c r="T8" i="16"/>
  <c r="Y7" i="16"/>
  <c r="W7" i="16"/>
  <c r="V7" i="16"/>
  <c r="U7" i="16"/>
  <c r="T7" i="16"/>
  <c r="Y6" i="16"/>
  <c r="W6" i="16"/>
  <c r="V6" i="16"/>
  <c r="U6" i="16"/>
  <c r="T6" i="16"/>
  <c r="Y5" i="16"/>
  <c r="W5" i="16"/>
  <c r="V5" i="16"/>
  <c r="U5" i="16"/>
  <c r="T5" i="16"/>
  <c r="Y4" i="16"/>
  <c r="W4" i="16"/>
  <c r="V4" i="16"/>
  <c r="U4" i="16"/>
  <c r="T4" i="16"/>
  <c r="X33" i="15"/>
  <c r="W33" i="15"/>
  <c r="V33" i="15"/>
  <c r="U33" i="15"/>
  <c r="T33" i="15"/>
  <c r="S33" i="15"/>
  <c r="X32" i="15"/>
  <c r="W32" i="15"/>
  <c r="V32" i="15"/>
  <c r="U32" i="15"/>
  <c r="T32" i="15"/>
  <c r="S32" i="15"/>
  <c r="X31" i="15"/>
  <c r="W31" i="15"/>
  <c r="V31" i="15"/>
  <c r="U31" i="15"/>
  <c r="T31" i="15"/>
  <c r="S31" i="15"/>
  <c r="X30" i="15"/>
  <c r="W30" i="15"/>
  <c r="V30" i="15"/>
  <c r="U30" i="15"/>
  <c r="T30" i="15"/>
  <c r="S30" i="15"/>
  <c r="X29" i="15"/>
  <c r="W29" i="15"/>
  <c r="V29" i="15"/>
  <c r="U29" i="15"/>
  <c r="T29" i="15"/>
  <c r="S29" i="15"/>
  <c r="X28" i="15"/>
  <c r="W28" i="15"/>
  <c r="V28" i="15"/>
  <c r="U28" i="15"/>
  <c r="T28" i="15"/>
  <c r="S28" i="15"/>
  <c r="X27" i="15"/>
  <c r="W27" i="15"/>
  <c r="V27" i="15"/>
  <c r="U27" i="15"/>
  <c r="T27" i="15"/>
  <c r="S27" i="15"/>
  <c r="X26" i="15"/>
  <c r="W26" i="15"/>
  <c r="V26" i="15"/>
  <c r="U26" i="15"/>
  <c r="T26" i="15"/>
  <c r="S26" i="15"/>
  <c r="X25" i="15"/>
  <c r="W25" i="15"/>
  <c r="V25" i="15"/>
  <c r="U25" i="15"/>
  <c r="T25" i="15"/>
  <c r="S25" i="15"/>
  <c r="X24" i="15"/>
  <c r="W24" i="15"/>
  <c r="V24" i="15"/>
  <c r="U24" i="15"/>
  <c r="T24" i="15"/>
  <c r="S24" i="15"/>
  <c r="X23" i="15"/>
  <c r="W23" i="15"/>
  <c r="V23" i="15"/>
  <c r="U23" i="15"/>
  <c r="T23" i="15"/>
  <c r="S23" i="15"/>
  <c r="X22" i="15"/>
  <c r="W22" i="15"/>
  <c r="V22" i="15"/>
  <c r="U22" i="15"/>
  <c r="T22" i="15"/>
  <c r="S22" i="15"/>
  <c r="X21" i="15"/>
  <c r="W21" i="15"/>
  <c r="V21" i="15"/>
  <c r="U21" i="15"/>
  <c r="T21" i="15"/>
  <c r="S21" i="15"/>
  <c r="X20" i="15"/>
  <c r="W20" i="15"/>
  <c r="V20" i="15"/>
  <c r="U20" i="15"/>
  <c r="T20" i="15"/>
  <c r="S20" i="15"/>
  <c r="X19" i="15"/>
  <c r="W19" i="15"/>
  <c r="V19" i="15"/>
  <c r="U19" i="15"/>
  <c r="T19" i="15"/>
  <c r="S19" i="15"/>
  <c r="X18" i="15"/>
  <c r="W18" i="15"/>
  <c r="V18" i="15"/>
  <c r="U18" i="15"/>
  <c r="T18" i="15"/>
  <c r="S18" i="15"/>
  <c r="X17" i="15"/>
  <c r="W17" i="15"/>
  <c r="V17" i="15"/>
  <c r="U17" i="15"/>
  <c r="T17" i="15"/>
  <c r="S17" i="15"/>
  <c r="X16" i="15"/>
  <c r="W16" i="15"/>
  <c r="V16" i="15"/>
  <c r="U16" i="15"/>
  <c r="T16" i="15"/>
  <c r="S16" i="15"/>
  <c r="X15" i="15"/>
  <c r="W15" i="15"/>
  <c r="V15" i="15"/>
  <c r="U15" i="15"/>
  <c r="T15" i="15"/>
  <c r="S15" i="15"/>
  <c r="X14" i="15"/>
  <c r="W14" i="15"/>
  <c r="V14" i="15"/>
  <c r="U14" i="15"/>
  <c r="T14" i="15"/>
  <c r="S14" i="15"/>
  <c r="X13" i="15"/>
  <c r="W13" i="15"/>
  <c r="V13" i="15"/>
  <c r="U13" i="15"/>
  <c r="T13" i="15"/>
  <c r="S13" i="15"/>
  <c r="X12" i="15"/>
  <c r="W12" i="15"/>
  <c r="V12" i="15"/>
  <c r="U12" i="15"/>
  <c r="T12" i="15"/>
  <c r="S12" i="15"/>
  <c r="X11" i="15"/>
  <c r="W11" i="15"/>
  <c r="V11" i="15"/>
  <c r="U11" i="15"/>
  <c r="T11" i="15"/>
  <c r="S11" i="15"/>
  <c r="X10" i="15"/>
  <c r="W10" i="15"/>
  <c r="V10" i="15"/>
  <c r="U10" i="15"/>
  <c r="T10" i="15"/>
  <c r="S10" i="15"/>
  <c r="X9" i="15"/>
  <c r="W9" i="15"/>
  <c r="V9" i="15"/>
  <c r="U9" i="15"/>
  <c r="T9" i="15"/>
  <c r="S9" i="15"/>
  <c r="X8" i="15"/>
  <c r="W8" i="15"/>
  <c r="V8" i="15"/>
  <c r="U8" i="15"/>
  <c r="T8" i="15"/>
  <c r="S8" i="15"/>
  <c r="X7" i="15"/>
  <c r="W7" i="15"/>
  <c r="V7" i="15"/>
  <c r="U7" i="15"/>
  <c r="T7" i="15"/>
  <c r="S7" i="15"/>
  <c r="X6" i="15"/>
  <c r="W6" i="15"/>
  <c r="V6" i="15"/>
  <c r="U6" i="15"/>
  <c r="T6" i="15"/>
  <c r="S6" i="15"/>
  <c r="X5" i="15"/>
  <c r="W5" i="15"/>
  <c r="V5" i="15"/>
  <c r="U5" i="15"/>
  <c r="T5" i="15"/>
  <c r="S5" i="15"/>
  <c r="X4" i="15"/>
  <c r="W4" i="15"/>
  <c r="V4" i="15"/>
  <c r="U4" i="15"/>
  <c r="T4" i="15"/>
  <c r="S4" i="15"/>
  <c r="X33" i="14"/>
  <c r="W33" i="14"/>
  <c r="V33" i="14"/>
  <c r="U33" i="14"/>
  <c r="T33" i="14"/>
  <c r="S33" i="14"/>
  <c r="X32" i="14"/>
  <c r="W32" i="14"/>
  <c r="V32" i="14"/>
  <c r="U32" i="14"/>
  <c r="T32" i="14"/>
  <c r="S32" i="14"/>
  <c r="X31" i="14"/>
  <c r="W31" i="14"/>
  <c r="V31" i="14"/>
  <c r="U31" i="14"/>
  <c r="T31" i="14"/>
  <c r="S31" i="14"/>
  <c r="X30" i="14"/>
  <c r="W30" i="14"/>
  <c r="V30" i="14"/>
  <c r="U30" i="14"/>
  <c r="T30" i="14"/>
  <c r="S30" i="14"/>
  <c r="X29" i="14"/>
  <c r="W29" i="14"/>
  <c r="V29" i="14"/>
  <c r="U29" i="14"/>
  <c r="T29" i="14"/>
  <c r="S29" i="14"/>
  <c r="X28" i="14"/>
  <c r="W28" i="14"/>
  <c r="V28" i="14"/>
  <c r="U28" i="14"/>
  <c r="T28" i="14"/>
  <c r="S28" i="14"/>
  <c r="X27" i="14"/>
  <c r="W27" i="14"/>
  <c r="V27" i="14"/>
  <c r="U27" i="14"/>
  <c r="T27" i="14"/>
  <c r="S27" i="14"/>
  <c r="X26" i="14"/>
  <c r="W26" i="14"/>
  <c r="V26" i="14"/>
  <c r="U26" i="14"/>
  <c r="T26" i="14"/>
  <c r="S26" i="14"/>
  <c r="X25" i="14"/>
  <c r="W25" i="14"/>
  <c r="V25" i="14"/>
  <c r="U25" i="14"/>
  <c r="T25" i="14"/>
  <c r="S25" i="14"/>
  <c r="X24" i="14"/>
  <c r="W24" i="14"/>
  <c r="V24" i="14"/>
  <c r="U24" i="14"/>
  <c r="T24" i="14"/>
  <c r="S24" i="14"/>
  <c r="X23" i="14"/>
  <c r="W23" i="14"/>
  <c r="V23" i="14"/>
  <c r="U23" i="14"/>
  <c r="T23" i="14"/>
  <c r="S23" i="14"/>
  <c r="X22" i="14"/>
  <c r="W22" i="14"/>
  <c r="V22" i="14"/>
  <c r="U22" i="14"/>
  <c r="T22" i="14"/>
  <c r="S22" i="14"/>
  <c r="X21" i="14"/>
  <c r="W21" i="14"/>
  <c r="V21" i="14"/>
  <c r="U21" i="14"/>
  <c r="T21" i="14"/>
  <c r="S21" i="14"/>
  <c r="X20" i="14"/>
  <c r="W20" i="14"/>
  <c r="V20" i="14"/>
  <c r="U20" i="14"/>
  <c r="T20" i="14"/>
  <c r="S20" i="14"/>
  <c r="X19" i="14"/>
  <c r="W19" i="14"/>
  <c r="V19" i="14"/>
  <c r="U19" i="14"/>
  <c r="T19" i="14"/>
  <c r="S19" i="14"/>
  <c r="X18" i="14"/>
  <c r="W18" i="14"/>
  <c r="V18" i="14"/>
  <c r="U18" i="14"/>
  <c r="T18" i="14"/>
  <c r="S18" i="14"/>
  <c r="X17" i="14"/>
  <c r="W17" i="14"/>
  <c r="V17" i="14"/>
  <c r="U17" i="14"/>
  <c r="T17" i="14"/>
  <c r="S17" i="14"/>
  <c r="X16" i="14"/>
  <c r="W16" i="14"/>
  <c r="V16" i="14"/>
  <c r="U16" i="14"/>
  <c r="T16" i="14"/>
  <c r="S16" i="14"/>
  <c r="X15" i="14"/>
  <c r="W15" i="14"/>
  <c r="V15" i="14"/>
  <c r="U15" i="14"/>
  <c r="T15" i="14"/>
  <c r="S15" i="14"/>
  <c r="X14" i="14"/>
  <c r="W14" i="14"/>
  <c r="V14" i="14"/>
  <c r="U14" i="14"/>
  <c r="T14" i="14"/>
  <c r="S14" i="14"/>
  <c r="X13" i="14"/>
  <c r="W13" i="14"/>
  <c r="V13" i="14"/>
  <c r="U13" i="14"/>
  <c r="T13" i="14"/>
  <c r="S13" i="14"/>
  <c r="X12" i="14"/>
  <c r="W12" i="14"/>
  <c r="V12" i="14"/>
  <c r="U12" i="14"/>
  <c r="T12" i="14"/>
  <c r="S12" i="14"/>
  <c r="X11" i="14"/>
  <c r="W11" i="14"/>
  <c r="V11" i="14"/>
  <c r="U11" i="14"/>
  <c r="T11" i="14"/>
  <c r="S11" i="14"/>
  <c r="X10" i="14"/>
  <c r="W10" i="14"/>
  <c r="V10" i="14"/>
  <c r="U10" i="14"/>
  <c r="T10" i="14"/>
  <c r="S10" i="14"/>
  <c r="X9" i="14"/>
  <c r="W9" i="14"/>
  <c r="V9" i="14"/>
  <c r="U9" i="14"/>
  <c r="T9" i="14"/>
  <c r="S9" i="14"/>
  <c r="X8" i="14"/>
  <c r="W8" i="14"/>
  <c r="V8" i="14"/>
  <c r="U8" i="14"/>
  <c r="T8" i="14"/>
  <c r="S8" i="14"/>
  <c r="X7" i="14"/>
  <c r="W7" i="14"/>
  <c r="V7" i="14"/>
  <c r="U7" i="14"/>
  <c r="T7" i="14"/>
  <c r="S7" i="14"/>
  <c r="X6" i="14"/>
  <c r="W6" i="14"/>
  <c r="V6" i="14"/>
  <c r="U6" i="14"/>
  <c r="T6" i="14"/>
  <c r="S6" i="14"/>
  <c r="X5" i="14"/>
  <c r="W5" i="14"/>
  <c r="V5" i="14"/>
  <c r="U5" i="14"/>
  <c r="T5" i="14"/>
  <c r="S5" i="14"/>
  <c r="X4" i="14"/>
  <c r="W4" i="14"/>
  <c r="V4" i="14"/>
  <c r="U4" i="14"/>
  <c r="T4" i="14"/>
  <c r="S4" i="14"/>
  <c r="B206" i="21" l="1"/>
  <c r="B172" i="21"/>
  <c r="B108" i="21"/>
  <c r="B74" i="21"/>
  <c r="B40" i="21"/>
  <c r="B6" i="21"/>
  <c r="B206" i="11"/>
  <c r="B172" i="11"/>
  <c r="B108" i="11"/>
  <c r="B74" i="11"/>
  <c r="B40" i="11"/>
  <c r="B6" i="11"/>
  <c r="A214" i="3" l="1"/>
  <c r="A178" i="3"/>
  <c r="A112" i="3"/>
  <c r="A76" i="3"/>
  <c r="A40" i="3"/>
  <c r="A4" i="3"/>
  <c r="D106" i="21" l="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2" i="21"/>
  <c r="D81" i="21"/>
  <c r="D80" i="21"/>
  <c r="D79" i="21"/>
  <c r="D78" i="21"/>
  <c r="D77" i="21"/>
  <c r="D76" i="21"/>
  <c r="AQ246" i="20"/>
  <c r="AP246" i="20"/>
  <c r="AQ245" i="20"/>
  <c r="AP245" i="20"/>
  <c r="AQ244" i="20"/>
  <c r="AP244" i="20"/>
  <c r="AQ243" i="20"/>
  <c r="AP243" i="20"/>
  <c r="AQ242" i="20"/>
  <c r="AP242" i="20"/>
  <c r="AQ241" i="20"/>
  <c r="AP241" i="20"/>
  <c r="AQ240" i="20"/>
  <c r="AP240" i="20"/>
  <c r="AQ239" i="20"/>
  <c r="AP239" i="20"/>
  <c r="AQ238" i="20"/>
  <c r="AP238" i="20"/>
  <c r="AQ237" i="20"/>
  <c r="AP237" i="20"/>
  <c r="AQ236" i="20"/>
  <c r="AP236" i="20"/>
  <c r="AQ235" i="20"/>
  <c r="AP235" i="20"/>
  <c r="AQ234" i="20"/>
  <c r="AP234" i="20"/>
  <c r="AQ233" i="20"/>
  <c r="AP233" i="20"/>
  <c r="AQ232" i="20"/>
  <c r="AP232" i="20"/>
  <c r="AQ231" i="20"/>
  <c r="AP231" i="20"/>
  <c r="AQ230" i="20"/>
  <c r="AP230" i="20"/>
  <c r="AQ229" i="20"/>
  <c r="AP229" i="20"/>
  <c r="AQ228" i="20"/>
  <c r="AP228" i="20"/>
  <c r="AQ227" i="20"/>
  <c r="AP227" i="20"/>
  <c r="AQ226" i="20"/>
  <c r="AP226" i="20"/>
  <c r="AQ225" i="20"/>
  <c r="AP225" i="20"/>
  <c r="AQ224" i="20"/>
  <c r="AP224" i="20"/>
  <c r="AQ223" i="20"/>
  <c r="AP223" i="20"/>
  <c r="AQ222" i="20"/>
  <c r="AP222" i="20"/>
  <c r="AQ221" i="20"/>
  <c r="AP221" i="20"/>
  <c r="AQ220" i="20"/>
  <c r="AP220" i="20"/>
  <c r="AQ219" i="20"/>
  <c r="AP219" i="20"/>
  <c r="AQ218" i="20"/>
  <c r="AP218" i="20"/>
  <c r="AQ217" i="20"/>
  <c r="AP217" i="20"/>
  <c r="AQ210" i="20"/>
  <c r="AP210" i="20"/>
  <c r="AQ209" i="20"/>
  <c r="AP209" i="20"/>
  <c r="AQ208" i="20"/>
  <c r="AP208" i="20"/>
  <c r="AQ207" i="20"/>
  <c r="AP207" i="20"/>
  <c r="AQ206" i="20"/>
  <c r="AP206" i="20"/>
  <c r="AQ205" i="20"/>
  <c r="AP205" i="20"/>
  <c r="AQ204" i="20"/>
  <c r="AP204" i="20"/>
  <c r="AQ203" i="20"/>
  <c r="AP203" i="20"/>
  <c r="AQ202" i="20"/>
  <c r="AP202" i="20"/>
  <c r="AQ201" i="20"/>
  <c r="AP201" i="20"/>
  <c r="AQ200" i="20"/>
  <c r="AP200" i="20"/>
  <c r="AQ199" i="20"/>
  <c r="AP199" i="20"/>
  <c r="AQ198" i="20"/>
  <c r="AP198" i="20"/>
  <c r="AQ197" i="20"/>
  <c r="AP197" i="20"/>
  <c r="AQ196" i="20"/>
  <c r="AP196" i="20"/>
  <c r="AQ195" i="20"/>
  <c r="AP195" i="20"/>
  <c r="AQ194" i="20"/>
  <c r="AP194" i="20"/>
  <c r="AQ193" i="20"/>
  <c r="AP193" i="20"/>
  <c r="AQ192" i="20"/>
  <c r="AP192" i="20"/>
  <c r="AQ191" i="20"/>
  <c r="AP191" i="20"/>
  <c r="AQ190" i="20"/>
  <c r="AP190" i="20"/>
  <c r="AQ189" i="20"/>
  <c r="AP189" i="20"/>
  <c r="AQ188" i="20"/>
  <c r="AP188" i="20"/>
  <c r="AQ187" i="20"/>
  <c r="AP187" i="20"/>
  <c r="AQ186" i="20"/>
  <c r="AP186" i="20"/>
  <c r="AQ185" i="20"/>
  <c r="AP185" i="20"/>
  <c r="AQ184" i="20"/>
  <c r="AP184" i="20"/>
  <c r="AQ183" i="20"/>
  <c r="AP183" i="20"/>
  <c r="AQ182" i="20"/>
  <c r="AP182" i="20"/>
  <c r="AQ181" i="20"/>
  <c r="AP181" i="20"/>
  <c r="AQ174" i="20"/>
  <c r="AP174" i="20"/>
  <c r="AQ173" i="20"/>
  <c r="AP173" i="20"/>
  <c r="AQ172" i="20"/>
  <c r="AP172" i="20"/>
  <c r="AQ171" i="20"/>
  <c r="AP171" i="20"/>
  <c r="AQ170" i="20"/>
  <c r="AP170" i="20"/>
  <c r="AQ169" i="20"/>
  <c r="AP169" i="20"/>
  <c r="AQ168" i="20"/>
  <c r="AP168" i="20"/>
  <c r="AQ167" i="20"/>
  <c r="AP167" i="20"/>
  <c r="AQ166" i="20"/>
  <c r="AP166" i="20"/>
  <c r="AQ165" i="20"/>
  <c r="AP165" i="20"/>
  <c r="AQ164" i="20"/>
  <c r="AP164" i="20"/>
  <c r="AQ163" i="20"/>
  <c r="AP163" i="20"/>
  <c r="AQ162" i="20"/>
  <c r="AP162" i="20"/>
  <c r="AQ161" i="20"/>
  <c r="AP161" i="20"/>
  <c r="AQ160" i="20"/>
  <c r="AP160" i="20"/>
  <c r="AQ159" i="20"/>
  <c r="AP159" i="20"/>
  <c r="AQ158" i="20"/>
  <c r="AP158" i="20"/>
  <c r="AQ157" i="20"/>
  <c r="AP157" i="20"/>
  <c r="AQ156" i="20"/>
  <c r="AP156" i="20"/>
  <c r="AQ155" i="20"/>
  <c r="AP155" i="20"/>
  <c r="AQ154" i="20"/>
  <c r="AP154" i="20"/>
  <c r="AQ153" i="20"/>
  <c r="AP153" i="20"/>
  <c r="AQ152" i="20"/>
  <c r="AP152" i="20"/>
  <c r="AQ151" i="20"/>
  <c r="AP151" i="20"/>
  <c r="AQ150" i="20"/>
  <c r="AP150" i="20"/>
  <c r="AQ149" i="20"/>
  <c r="AP149" i="20"/>
  <c r="AQ148" i="20"/>
  <c r="AP148" i="20"/>
  <c r="AQ147" i="20"/>
  <c r="AP147" i="20"/>
  <c r="AQ146" i="20"/>
  <c r="AP146" i="20"/>
  <c r="AQ145" i="20"/>
  <c r="AP145" i="20"/>
  <c r="AQ144" i="20"/>
  <c r="AP144" i="20"/>
  <c r="AQ143" i="20"/>
  <c r="AP143" i="20"/>
  <c r="AQ142" i="20"/>
  <c r="AP142" i="20"/>
  <c r="AQ141" i="20"/>
  <c r="AP141" i="20"/>
  <c r="AQ140" i="20"/>
  <c r="AP140" i="20"/>
  <c r="AQ139" i="20"/>
  <c r="AP139" i="20"/>
  <c r="AQ138" i="20"/>
  <c r="AP138" i="20"/>
  <c r="AQ137" i="20"/>
  <c r="AP137" i="20"/>
  <c r="AQ136" i="20"/>
  <c r="AP136" i="20"/>
  <c r="AQ135" i="20"/>
  <c r="AP135" i="20"/>
  <c r="AQ134" i="20"/>
  <c r="AP134" i="20"/>
  <c r="AQ133" i="20"/>
  <c r="AP133" i="20"/>
  <c r="AQ132" i="20"/>
  <c r="AP132" i="20"/>
  <c r="AQ131" i="20"/>
  <c r="AP131" i="20"/>
  <c r="AQ130" i="20"/>
  <c r="AP130" i="20"/>
  <c r="AQ129" i="20"/>
  <c r="AP129" i="20"/>
  <c r="AQ128" i="20"/>
  <c r="AP128" i="20"/>
  <c r="AQ127" i="20"/>
  <c r="AP127" i="20"/>
  <c r="AQ126" i="20"/>
  <c r="AP126" i="20"/>
  <c r="AQ125" i="20"/>
  <c r="AP125" i="20"/>
  <c r="AQ124" i="20"/>
  <c r="AP124" i="20"/>
  <c r="AQ123" i="20"/>
  <c r="AP123" i="20"/>
  <c r="AQ122" i="20"/>
  <c r="AP122" i="20"/>
  <c r="AQ121" i="20"/>
  <c r="AP121" i="20"/>
  <c r="AQ120" i="20"/>
  <c r="AP120" i="20"/>
  <c r="AQ119" i="20"/>
  <c r="AP119" i="20"/>
  <c r="AQ118" i="20"/>
  <c r="AP118" i="20"/>
  <c r="AQ117" i="20"/>
  <c r="AP117" i="20"/>
  <c r="AQ116" i="20"/>
  <c r="AP116" i="20"/>
  <c r="AQ115" i="20"/>
  <c r="AP115" i="20"/>
  <c r="AQ108" i="20"/>
  <c r="AP108" i="20"/>
  <c r="AQ107" i="20"/>
  <c r="AP107" i="20"/>
  <c r="AQ106" i="20"/>
  <c r="AP106" i="20"/>
  <c r="AQ105" i="20"/>
  <c r="AP105" i="20"/>
  <c r="AQ104" i="20"/>
  <c r="AP104" i="20"/>
  <c r="AQ103" i="20"/>
  <c r="AP103" i="20"/>
  <c r="AQ102" i="20"/>
  <c r="AP102" i="20"/>
  <c r="AQ101" i="20"/>
  <c r="AP101" i="20"/>
  <c r="AQ100" i="20"/>
  <c r="AP100" i="20"/>
  <c r="AQ99" i="20"/>
  <c r="AP99" i="20"/>
  <c r="AQ98" i="20"/>
  <c r="AP98" i="20"/>
  <c r="AQ97" i="20"/>
  <c r="AP97" i="20"/>
  <c r="AQ96" i="20"/>
  <c r="AP96" i="20"/>
  <c r="AQ95" i="20"/>
  <c r="AP95" i="20"/>
  <c r="AQ94" i="20"/>
  <c r="AP94" i="20"/>
  <c r="AQ93" i="20"/>
  <c r="AP93" i="20"/>
  <c r="AQ92" i="20"/>
  <c r="AP92" i="20"/>
  <c r="AQ91" i="20"/>
  <c r="AP91" i="20"/>
  <c r="AQ90" i="20"/>
  <c r="AP90" i="20"/>
  <c r="AQ89" i="20"/>
  <c r="AP89" i="20"/>
  <c r="AQ88" i="20"/>
  <c r="AP88" i="20"/>
  <c r="AQ87" i="20"/>
  <c r="AP87" i="20"/>
  <c r="AQ86" i="20"/>
  <c r="AP86" i="20"/>
  <c r="AQ85" i="20"/>
  <c r="AP85" i="20"/>
  <c r="AQ84" i="20"/>
  <c r="AP84" i="20"/>
  <c r="AQ83" i="20"/>
  <c r="AP83" i="20"/>
  <c r="AQ82" i="20"/>
  <c r="AP82" i="20"/>
  <c r="AQ81" i="20"/>
  <c r="AP81" i="20"/>
  <c r="AQ80" i="20"/>
  <c r="AP80" i="20"/>
  <c r="AQ79" i="20"/>
  <c r="AP79" i="20"/>
  <c r="AQ72" i="20"/>
  <c r="AP72" i="20"/>
  <c r="AQ71" i="20"/>
  <c r="AP71" i="20"/>
  <c r="AQ70" i="20"/>
  <c r="AP70" i="20"/>
  <c r="AQ69" i="20"/>
  <c r="AP69" i="20"/>
  <c r="AQ68" i="20"/>
  <c r="AP68" i="20"/>
  <c r="AQ67" i="20"/>
  <c r="AP67" i="20"/>
  <c r="AQ66" i="20"/>
  <c r="AP66" i="20"/>
  <c r="AQ65" i="20"/>
  <c r="AP65" i="20"/>
  <c r="AQ64" i="20"/>
  <c r="AP64" i="20"/>
  <c r="AQ63" i="20"/>
  <c r="AP63" i="20"/>
  <c r="AQ62" i="20"/>
  <c r="AP62" i="20"/>
  <c r="AQ61" i="20"/>
  <c r="AP61" i="20"/>
  <c r="AQ60" i="20"/>
  <c r="AP60" i="20"/>
  <c r="AQ59" i="20"/>
  <c r="AP59" i="20"/>
  <c r="AQ58" i="20"/>
  <c r="AP58" i="20"/>
  <c r="AQ57" i="20"/>
  <c r="AP57" i="20"/>
  <c r="AQ56" i="20"/>
  <c r="AP56" i="20"/>
  <c r="AQ55" i="20"/>
  <c r="AP55" i="20"/>
  <c r="AQ54" i="20"/>
  <c r="AP54" i="20"/>
  <c r="AQ53" i="20"/>
  <c r="AP53" i="20"/>
  <c r="AQ52" i="20"/>
  <c r="AP52" i="20"/>
  <c r="AQ51" i="20"/>
  <c r="AP51" i="20"/>
  <c r="AQ50" i="20"/>
  <c r="AP50" i="20"/>
  <c r="AQ49" i="20"/>
  <c r="AP49" i="20"/>
  <c r="AQ48" i="20"/>
  <c r="AP48" i="20"/>
  <c r="AQ47" i="20"/>
  <c r="AP47" i="20"/>
  <c r="AQ46" i="20"/>
  <c r="AP46" i="20"/>
  <c r="AQ45" i="20"/>
  <c r="AP45" i="20"/>
  <c r="AQ44" i="20"/>
  <c r="AP44" i="20"/>
  <c r="AQ43" i="20"/>
  <c r="AP43" i="20"/>
  <c r="AQ36" i="20"/>
  <c r="AP36" i="20"/>
  <c r="AQ35" i="20"/>
  <c r="AP35" i="20"/>
  <c r="AQ34" i="20"/>
  <c r="AP34" i="20"/>
  <c r="AQ33" i="20"/>
  <c r="AP33" i="20"/>
  <c r="AQ32" i="20"/>
  <c r="AP32" i="20"/>
  <c r="AQ31" i="20"/>
  <c r="AP31" i="20"/>
  <c r="AQ30" i="20"/>
  <c r="AP30" i="20"/>
  <c r="AQ29" i="20"/>
  <c r="AP29" i="20"/>
  <c r="AQ28" i="20"/>
  <c r="AP28" i="20"/>
  <c r="AQ27" i="20"/>
  <c r="AP27" i="20"/>
  <c r="AQ26" i="20"/>
  <c r="AP26" i="20"/>
  <c r="AQ25" i="20"/>
  <c r="AP25" i="20"/>
  <c r="AQ24" i="20"/>
  <c r="AP24" i="20"/>
  <c r="AQ23" i="20"/>
  <c r="AP23" i="20"/>
  <c r="AQ22" i="20"/>
  <c r="AP22" i="20"/>
  <c r="AQ21" i="20"/>
  <c r="AP21" i="20"/>
  <c r="AQ20" i="20"/>
  <c r="AP20" i="20"/>
  <c r="AQ19" i="20"/>
  <c r="AP19" i="20"/>
  <c r="AQ18" i="20"/>
  <c r="AP18" i="20"/>
  <c r="AQ17" i="20"/>
  <c r="AP17" i="20"/>
  <c r="AQ16" i="20"/>
  <c r="AP16" i="20"/>
  <c r="AQ15" i="20"/>
  <c r="AP15" i="20"/>
  <c r="AQ14" i="20"/>
  <c r="AP14" i="20"/>
  <c r="AQ13" i="20"/>
  <c r="AP13" i="20"/>
  <c r="AQ12" i="20"/>
  <c r="AP12" i="20"/>
  <c r="AQ11" i="20"/>
  <c r="AP11" i="20"/>
  <c r="AQ10" i="20"/>
  <c r="AP10" i="20"/>
  <c r="AQ9" i="20"/>
  <c r="AP9" i="20"/>
  <c r="AQ8" i="20"/>
  <c r="AP8" i="20"/>
  <c r="AQ7" i="20"/>
  <c r="AP7" i="20"/>
  <c r="A212" i="5"/>
  <c r="A176" i="5"/>
  <c r="A110" i="5"/>
  <c r="A74" i="5"/>
  <c r="A38" i="5"/>
  <c r="A2" i="5"/>
  <c r="A4" i="21" l="1"/>
  <c r="K218" i="5" l="1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17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181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15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79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43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7" i="20"/>
  <c r="V35" i="20" l="1"/>
  <c r="K35" i="3"/>
  <c r="J35" i="3"/>
  <c r="M35" i="3"/>
  <c r="I35" i="3"/>
  <c r="H35" i="3"/>
  <c r="L35" i="3"/>
  <c r="G35" i="3"/>
  <c r="A37" i="21"/>
  <c r="AR35" i="20"/>
  <c r="H37" i="24" s="1"/>
  <c r="AD35" i="20"/>
  <c r="Y35" i="20"/>
  <c r="AC35" i="20"/>
  <c r="AH35" i="20"/>
  <c r="AB35" i="20"/>
  <c r="AA35" i="20"/>
  <c r="X35" i="20"/>
  <c r="AG35" i="20"/>
  <c r="U35" i="20"/>
  <c r="Z35" i="20"/>
  <c r="V23" i="20"/>
  <c r="K23" i="3"/>
  <c r="J23" i="3"/>
  <c r="M23" i="3"/>
  <c r="I23" i="3"/>
  <c r="H23" i="3"/>
  <c r="L23" i="3"/>
  <c r="G23" i="3"/>
  <c r="A25" i="21"/>
  <c r="AR23" i="20"/>
  <c r="H25" i="24" s="1"/>
  <c r="AD23" i="20"/>
  <c r="Y23" i="20"/>
  <c r="AC23" i="20"/>
  <c r="AH23" i="20"/>
  <c r="AB23" i="20"/>
  <c r="AA23" i="20"/>
  <c r="X23" i="20"/>
  <c r="AG23" i="20"/>
  <c r="Z23" i="20"/>
  <c r="U23" i="20"/>
  <c r="V11" i="20"/>
  <c r="K11" i="3"/>
  <c r="J11" i="3"/>
  <c r="M11" i="3"/>
  <c r="I11" i="3"/>
  <c r="L11" i="3"/>
  <c r="H11" i="3"/>
  <c r="G11" i="3"/>
  <c r="A13" i="21"/>
  <c r="AR11" i="20"/>
  <c r="H13" i="24" s="1"/>
  <c r="AD11" i="20"/>
  <c r="Y11" i="20"/>
  <c r="AC11" i="20"/>
  <c r="AH11" i="20"/>
  <c r="AB11" i="20"/>
  <c r="AA11" i="20"/>
  <c r="X11" i="20"/>
  <c r="AG11" i="20"/>
  <c r="Z11" i="20"/>
  <c r="U11" i="20"/>
  <c r="V69" i="20"/>
  <c r="K69" i="3"/>
  <c r="J69" i="3"/>
  <c r="M69" i="3"/>
  <c r="I69" i="3"/>
  <c r="G69" i="3"/>
  <c r="H69" i="3"/>
  <c r="L69" i="3"/>
  <c r="A69" i="21"/>
  <c r="AR69" i="20"/>
  <c r="H69" i="24" s="1"/>
  <c r="AG69" i="20"/>
  <c r="AD69" i="20"/>
  <c r="AC69" i="20"/>
  <c r="Y69" i="20"/>
  <c r="AB69" i="20"/>
  <c r="AA69" i="20"/>
  <c r="X69" i="20"/>
  <c r="AH69" i="20"/>
  <c r="U69" i="20"/>
  <c r="Z69" i="20"/>
  <c r="V57" i="20"/>
  <c r="K57" i="3"/>
  <c r="J57" i="3"/>
  <c r="M57" i="3"/>
  <c r="I57" i="3"/>
  <c r="G57" i="3"/>
  <c r="L57" i="3"/>
  <c r="H57" i="3"/>
  <c r="A57" i="21"/>
  <c r="AR57" i="20"/>
  <c r="H57" i="24" s="1"/>
  <c r="AD57" i="20"/>
  <c r="Y57" i="20"/>
  <c r="AC57" i="20"/>
  <c r="AH57" i="20"/>
  <c r="AB57" i="20"/>
  <c r="AA57" i="20"/>
  <c r="X57" i="20"/>
  <c r="U57" i="20"/>
  <c r="AG57" i="20"/>
  <c r="Z57" i="20"/>
  <c r="V45" i="20"/>
  <c r="K45" i="3"/>
  <c r="J45" i="3"/>
  <c r="M45" i="3"/>
  <c r="I45" i="3"/>
  <c r="G45" i="3"/>
  <c r="L45" i="3"/>
  <c r="H45" i="3"/>
  <c r="A45" i="21"/>
  <c r="AR45" i="20"/>
  <c r="H45" i="24" s="1"/>
  <c r="AD45" i="20"/>
  <c r="Y45" i="20"/>
  <c r="AC45" i="20"/>
  <c r="AH45" i="20"/>
  <c r="AB45" i="20"/>
  <c r="AA45" i="20"/>
  <c r="X45" i="20"/>
  <c r="U45" i="20"/>
  <c r="AG45" i="20"/>
  <c r="Z45" i="20"/>
  <c r="V99" i="20"/>
  <c r="K99" i="3"/>
  <c r="J99" i="3"/>
  <c r="M99" i="3"/>
  <c r="I99" i="3"/>
  <c r="G99" i="3"/>
  <c r="L99" i="3"/>
  <c r="H99" i="3"/>
  <c r="A97" i="21"/>
  <c r="AR99" i="20"/>
  <c r="H97" i="24" s="1"/>
  <c r="AC99" i="20"/>
  <c r="AG99" i="20"/>
  <c r="AD99" i="20"/>
  <c r="AB99" i="20"/>
  <c r="Y99" i="20"/>
  <c r="AA99" i="20"/>
  <c r="X99" i="20"/>
  <c r="U99" i="20"/>
  <c r="AH99" i="20"/>
  <c r="Z99" i="20"/>
  <c r="V87" i="20"/>
  <c r="K87" i="3"/>
  <c r="J87" i="3"/>
  <c r="M87" i="3"/>
  <c r="I87" i="3"/>
  <c r="L87" i="3"/>
  <c r="G87" i="3"/>
  <c r="H87" i="3"/>
  <c r="A85" i="21"/>
  <c r="AR87" i="20"/>
  <c r="H85" i="24" s="1"/>
  <c r="AC87" i="20"/>
  <c r="AG87" i="20"/>
  <c r="AD87" i="20"/>
  <c r="Y87" i="20"/>
  <c r="AH87" i="20"/>
  <c r="AA87" i="20"/>
  <c r="X87" i="20"/>
  <c r="U87" i="20"/>
  <c r="AB87" i="20"/>
  <c r="Z87" i="20"/>
  <c r="V167" i="20"/>
  <c r="J167" i="3"/>
  <c r="K167" i="3"/>
  <c r="L167" i="3"/>
  <c r="I167" i="3"/>
  <c r="M167" i="3"/>
  <c r="G167" i="3"/>
  <c r="H167" i="3"/>
  <c r="A163" i="21"/>
  <c r="AR167" i="20"/>
  <c r="H163" i="24" s="1"/>
  <c r="AG167" i="20"/>
  <c r="AD167" i="20"/>
  <c r="AC167" i="20"/>
  <c r="AH167" i="20"/>
  <c r="AB167" i="20"/>
  <c r="AA167" i="20"/>
  <c r="X167" i="20"/>
  <c r="Z167" i="20"/>
  <c r="Y167" i="20"/>
  <c r="U167" i="20"/>
  <c r="V155" i="20"/>
  <c r="J155" i="3"/>
  <c r="K155" i="3"/>
  <c r="L155" i="3"/>
  <c r="M155" i="3"/>
  <c r="I155" i="3"/>
  <c r="G155" i="3"/>
  <c r="H155" i="3"/>
  <c r="A151" i="21"/>
  <c r="AR155" i="20"/>
  <c r="H151" i="24" s="1"/>
  <c r="AG155" i="20"/>
  <c r="AD155" i="20"/>
  <c r="AC155" i="20"/>
  <c r="AH155" i="20"/>
  <c r="AB155" i="20"/>
  <c r="AA155" i="20"/>
  <c r="X155" i="20"/>
  <c r="Z155" i="20"/>
  <c r="Y155" i="20"/>
  <c r="U155" i="20"/>
  <c r="V135" i="20"/>
  <c r="M135" i="3"/>
  <c r="I135" i="3"/>
  <c r="L135" i="3"/>
  <c r="K135" i="3"/>
  <c r="J135" i="3"/>
  <c r="G135" i="3"/>
  <c r="H135" i="3"/>
  <c r="A131" i="21"/>
  <c r="AR135" i="20"/>
  <c r="H131" i="24" s="1"/>
  <c r="AG135" i="20"/>
  <c r="AC135" i="20"/>
  <c r="AH135" i="20"/>
  <c r="AB135" i="20"/>
  <c r="AA135" i="20"/>
  <c r="X135" i="20"/>
  <c r="Z135" i="20"/>
  <c r="AD135" i="20"/>
  <c r="Y135" i="20"/>
  <c r="U135" i="20"/>
  <c r="V119" i="20"/>
  <c r="M119" i="3"/>
  <c r="I119" i="3"/>
  <c r="L119" i="3"/>
  <c r="K119" i="3"/>
  <c r="J119" i="3"/>
  <c r="G119" i="3"/>
  <c r="H119" i="3"/>
  <c r="A115" i="21"/>
  <c r="AR119" i="20"/>
  <c r="H115" i="24" s="1"/>
  <c r="AG119" i="20"/>
  <c r="AC119" i="20"/>
  <c r="AH119" i="20"/>
  <c r="AB119" i="20"/>
  <c r="AA119" i="20"/>
  <c r="X119" i="20"/>
  <c r="Z119" i="20"/>
  <c r="AD119" i="20"/>
  <c r="Y119" i="20"/>
  <c r="U119" i="20"/>
  <c r="V203" i="20"/>
  <c r="J203" i="3"/>
  <c r="M203" i="3"/>
  <c r="I203" i="3"/>
  <c r="L203" i="3"/>
  <c r="K203" i="3"/>
  <c r="H203" i="3"/>
  <c r="G203" i="3"/>
  <c r="A197" i="21"/>
  <c r="AR203" i="20"/>
  <c r="H197" i="24" s="1"/>
  <c r="AC203" i="20"/>
  <c r="AH203" i="20"/>
  <c r="AB203" i="20"/>
  <c r="AG203" i="20"/>
  <c r="AD203" i="20"/>
  <c r="Y203" i="20"/>
  <c r="U203" i="20"/>
  <c r="AA203" i="20"/>
  <c r="X203" i="20"/>
  <c r="Z203" i="20"/>
  <c r="V187" i="20"/>
  <c r="J187" i="3"/>
  <c r="M187" i="3"/>
  <c r="I187" i="3"/>
  <c r="L187" i="3"/>
  <c r="K187" i="3"/>
  <c r="H187" i="3"/>
  <c r="G187" i="3"/>
  <c r="A181" i="21"/>
  <c r="AR187" i="20"/>
  <c r="H181" i="24" s="1"/>
  <c r="AC187" i="20"/>
  <c r="AH187" i="20"/>
  <c r="AB187" i="20"/>
  <c r="AG187" i="20"/>
  <c r="AD187" i="20"/>
  <c r="Y187" i="20"/>
  <c r="U187" i="20"/>
  <c r="AA187" i="20"/>
  <c r="X187" i="20"/>
  <c r="Z187" i="20"/>
  <c r="V241" i="20"/>
  <c r="J241" i="3"/>
  <c r="M241" i="3"/>
  <c r="I241" i="3"/>
  <c r="L241" i="3"/>
  <c r="K241" i="3"/>
  <c r="H241" i="3"/>
  <c r="G241" i="3"/>
  <c r="A233" i="21"/>
  <c r="AC241" i="20"/>
  <c r="AH241" i="20"/>
  <c r="AB241" i="20"/>
  <c r="AG241" i="20"/>
  <c r="AR241" i="20"/>
  <c r="H233" i="24" s="1"/>
  <c r="AD241" i="20"/>
  <c r="Y241" i="20"/>
  <c r="U241" i="20"/>
  <c r="AA241" i="20"/>
  <c r="X241" i="20"/>
  <c r="Z241" i="20"/>
  <c r="V229" i="20"/>
  <c r="J229" i="3"/>
  <c r="M229" i="3"/>
  <c r="I229" i="3"/>
  <c r="L229" i="3"/>
  <c r="K229" i="3"/>
  <c r="H229" i="3"/>
  <c r="G229" i="3"/>
  <c r="A221" i="21"/>
  <c r="AH229" i="20"/>
  <c r="AG229" i="20"/>
  <c r="AR229" i="20"/>
  <c r="H221" i="24" s="1"/>
  <c r="AD229" i="20"/>
  <c r="AC229" i="20"/>
  <c r="AB229" i="20"/>
  <c r="Y229" i="20"/>
  <c r="U229" i="20"/>
  <c r="AA229" i="20"/>
  <c r="X229" i="20"/>
  <c r="Z229" i="20"/>
  <c r="V34" i="20"/>
  <c r="L34" i="3"/>
  <c r="K34" i="3"/>
  <c r="J34" i="3"/>
  <c r="I34" i="3"/>
  <c r="G34" i="3"/>
  <c r="H34" i="3"/>
  <c r="M34" i="3"/>
  <c r="AR34" i="20"/>
  <c r="H36" i="24" s="1"/>
  <c r="A36" i="21"/>
  <c r="AG34" i="20"/>
  <c r="AD34" i="20"/>
  <c r="AA34" i="20"/>
  <c r="AC34" i="20"/>
  <c r="Z34" i="20"/>
  <c r="AH34" i="20"/>
  <c r="AB34" i="20"/>
  <c r="Y34" i="20"/>
  <c r="U34" i="20"/>
  <c r="X34" i="20"/>
  <c r="V30" i="20"/>
  <c r="L30" i="3"/>
  <c r="K30" i="3"/>
  <c r="J30" i="3"/>
  <c r="M30" i="3"/>
  <c r="I30" i="3"/>
  <c r="G30" i="3"/>
  <c r="H30" i="3"/>
  <c r="AR30" i="20"/>
  <c r="H32" i="24" s="1"/>
  <c r="A32" i="21"/>
  <c r="AG30" i="20"/>
  <c r="AD30" i="20"/>
  <c r="AA30" i="20"/>
  <c r="AC30" i="20"/>
  <c r="Z30" i="20"/>
  <c r="AH30" i="20"/>
  <c r="AB30" i="20"/>
  <c r="U30" i="20"/>
  <c r="Y30" i="20"/>
  <c r="X30" i="20"/>
  <c r="V26" i="20"/>
  <c r="L26" i="3"/>
  <c r="K26" i="3"/>
  <c r="J26" i="3"/>
  <c r="M26" i="3"/>
  <c r="G26" i="3"/>
  <c r="I26" i="3"/>
  <c r="H26" i="3"/>
  <c r="AR26" i="20"/>
  <c r="H28" i="24" s="1"/>
  <c r="A28" i="21"/>
  <c r="AG26" i="20"/>
  <c r="AD26" i="20"/>
  <c r="AA26" i="20"/>
  <c r="AC26" i="20"/>
  <c r="Z26" i="20"/>
  <c r="AH26" i="20"/>
  <c r="AB26" i="20"/>
  <c r="X26" i="20"/>
  <c r="U26" i="20"/>
  <c r="Y26" i="20"/>
  <c r="V22" i="20"/>
  <c r="L22" i="3"/>
  <c r="K22" i="3"/>
  <c r="J22" i="3"/>
  <c r="G22" i="3"/>
  <c r="M22" i="3"/>
  <c r="H22" i="3"/>
  <c r="I22" i="3"/>
  <c r="AR22" i="20"/>
  <c r="H24" i="24" s="1"/>
  <c r="A24" i="21"/>
  <c r="AG22" i="20"/>
  <c r="AD22" i="20"/>
  <c r="AA22" i="20"/>
  <c r="AC22" i="20"/>
  <c r="Z22" i="20"/>
  <c r="AH22" i="20"/>
  <c r="AB22" i="20"/>
  <c r="U22" i="20"/>
  <c r="Y22" i="20"/>
  <c r="X22" i="20"/>
  <c r="V18" i="20"/>
  <c r="L18" i="3"/>
  <c r="K18" i="3"/>
  <c r="J18" i="3"/>
  <c r="I18" i="3"/>
  <c r="G18" i="3"/>
  <c r="H18" i="3"/>
  <c r="M18" i="3"/>
  <c r="AR18" i="20"/>
  <c r="H20" i="24" s="1"/>
  <c r="A20" i="21"/>
  <c r="AG18" i="20"/>
  <c r="AD18" i="20"/>
  <c r="AA18" i="20"/>
  <c r="AC18" i="20"/>
  <c r="Z18" i="20"/>
  <c r="AH18" i="20"/>
  <c r="AB18" i="20"/>
  <c r="Y18" i="20"/>
  <c r="U18" i="20"/>
  <c r="X18" i="20"/>
  <c r="V14" i="20"/>
  <c r="L14" i="3"/>
  <c r="K14" i="3"/>
  <c r="J14" i="3"/>
  <c r="M14" i="3"/>
  <c r="I14" i="3"/>
  <c r="G14" i="3"/>
  <c r="H14" i="3"/>
  <c r="AR14" i="20"/>
  <c r="H16" i="24" s="1"/>
  <c r="A16" i="21"/>
  <c r="AG14" i="20"/>
  <c r="AD14" i="20"/>
  <c r="AA14" i="20"/>
  <c r="AC14" i="20"/>
  <c r="Z14" i="20"/>
  <c r="AH14" i="20"/>
  <c r="AB14" i="20"/>
  <c r="U14" i="20"/>
  <c r="Y14" i="20"/>
  <c r="X14" i="20"/>
  <c r="V10" i="20"/>
  <c r="L10" i="3"/>
  <c r="K10" i="3"/>
  <c r="J10" i="3"/>
  <c r="M10" i="3"/>
  <c r="G10" i="3"/>
  <c r="I10" i="3"/>
  <c r="H10" i="3"/>
  <c r="AR10" i="20"/>
  <c r="H12" i="24" s="1"/>
  <c r="A12" i="21"/>
  <c r="AG10" i="20"/>
  <c r="AD10" i="20"/>
  <c r="AA10" i="20"/>
  <c r="AC10" i="20"/>
  <c r="Z10" i="20"/>
  <c r="AH10" i="20"/>
  <c r="AB10" i="20"/>
  <c r="X10" i="20"/>
  <c r="U10" i="20"/>
  <c r="Y10" i="20"/>
  <c r="V72" i="20"/>
  <c r="L72" i="3"/>
  <c r="K72" i="3"/>
  <c r="J72" i="3"/>
  <c r="I72" i="3"/>
  <c r="H72" i="3"/>
  <c r="G72" i="3"/>
  <c r="M72" i="3"/>
  <c r="AR72" i="20"/>
  <c r="H72" i="24" s="1"/>
  <c r="A72" i="21"/>
  <c r="AD72" i="20"/>
  <c r="AH72" i="20"/>
  <c r="AB72" i="20"/>
  <c r="AG72" i="20"/>
  <c r="AA72" i="20"/>
  <c r="AC72" i="20"/>
  <c r="Z72" i="20"/>
  <c r="Y72" i="20"/>
  <c r="U72" i="20"/>
  <c r="X72" i="20"/>
  <c r="V68" i="20"/>
  <c r="L68" i="3"/>
  <c r="K68" i="3"/>
  <c r="J68" i="3"/>
  <c r="M68" i="3"/>
  <c r="I68" i="3"/>
  <c r="H68" i="3"/>
  <c r="G68" i="3"/>
  <c r="A68" i="21"/>
  <c r="AR68" i="20"/>
  <c r="H68" i="24" s="1"/>
  <c r="AH68" i="20"/>
  <c r="AB68" i="20"/>
  <c r="AG68" i="20"/>
  <c r="AA68" i="20"/>
  <c r="AD68" i="20"/>
  <c r="Z68" i="20"/>
  <c r="AC68" i="20"/>
  <c r="U68" i="20"/>
  <c r="Y68" i="20"/>
  <c r="X68" i="20"/>
  <c r="V64" i="20"/>
  <c r="L64" i="3"/>
  <c r="K64" i="3"/>
  <c r="J64" i="3"/>
  <c r="M64" i="3"/>
  <c r="H64" i="3"/>
  <c r="I64" i="3"/>
  <c r="G64" i="3"/>
  <c r="A64" i="21"/>
  <c r="AR64" i="20"/>
  <c r="H64" i="24" s="1"/>
  <c r="AH64" i="20"/>
  <c r="AG64" i="20"/>
  <c r="AD64" i="20"/>
  <c r="AA64" i="20"/>
  <c r="AC64" i="20"/>
  <c r="Z64" i="20"/>
  <c r="AB64" i="20"/>
  <c r="X64" i="20"/>
  <c r="U64" i="20"/>
  <c r="Y64" i="20"/>
  <c r="V60" i="20"/>
  <c r="L60" i="3"/>
  <c r="K60" i="3"/>
  <c r="J60" i="3"/>
  <c r="H60" i="3"/>
  <c r="M60" i="3"/>
  <c r="G60" i="3"/>
  <c r="I60" i="3"/>
  <c r="A60" i="21"/>
  <c r="AR60" i="20"/>
  <c r="H60" i="24" s="1"/>
  <c r="AG60" i="20"/>
  <c r="AD60" i="20"/>
  <c r="AA60" i="20"/>
  <c r="U60" i="20"/>
  <c r="AC60" i="20"/>
  <c r="Z60" i="20"/>
  <c r="AH60" i="20"/>
  <c r="AB60" i="20"/>
  <c r="Y60" i="20"/>
  <c r="X60" i="20"/>
  <c r="V56" i="20"/>
  <c r="L56" i="3"/>
  <c r="K56" i="3"/>
  <c r="J56" i="3"/>
  <c r="I56" i="3"/>
  <c r="H56" i="3"/>
  <c r="G56" i="3"/>
  <c r="M56" i="3"/>
  <c r="A56" i="21"/>
  <c r="AR56" i="20"/>
  <c r="H56" i="24" s="1"/>
  <c r="AG56" i="20"/>
  <c r="AD56" i="20"/>
  <c r="AA56" i="20"/>
  <c r="U56" i="20"/>
  <c r="AC56" i="20"/>
  <c r="Z56" i="20"/>
  <c r="AH56" i="20"/>
  <c r="AB56" i="20"/>
  <c r="Y56" i="20"/>
  <c r="X56" i="20"/>
  <c r="V52" i="20"/>
  <c r="L52" i="3"/>
  <c r="K52" i="3"/>
  <c r="J52" i="3"/>
  <c r="M52" i="3"/>
  <c r="I52" i="3"/>
  <c r="H52" i="3"/>
  <c r="G52" i="3"/>
  <c r="A52" i="21"/>
  <c r="AR52" i="20"/>
  <c r="H52" i="24" s="1"/>
  <c r="AG52" i="20"/>
  <c r="AD52" i="20"/>
  <c r="AA52" i="20"/>
  <c r="U52" i="20"/>
  <c r="AC52" i="20"/>
  <c r="Z52" i="20"/>
  <c r="AH52" i="20"/>
  <c r="AB52" i="20"/>
  <c r="Y52" i="20"/>
  <c r="X52" i="20"/>
  <c r="V48" i="20"/>
  <c r="L48" i="3"/>
  <c r="K48" i="3"/>
  <c r="J48" i="3"/>
  <c r="M48" i="3"/>
  <c r="H48" i="3"/>
  <c r="I48" i="3"/>
  <c r="G48" i="3"/>
  <c r="A48" i="21"/>
  <c r="AR48" i="20"/>
  <c r="H48" i="24" s="1"/>
  <c r="AG48" i="20"/>
  <c r="AD48" i="20"/>
  <c r="AA48" i="20"/>
  <c r="U48" i="20"/>
  <c r="AC48" i="20"/>
  <c r="Z48" i="20"/>
  <c r="AH48" i="20"/>
  <c r="AB48" i="20"/>
  <c r="X48" i="20"/>
  <c r="Y48" i="20"/>
  <c r="V44" i="20"/>
  <c r="L44" i="3"/>
  <c r="K44" i="3"/>
  <c r="J44" i="3"/>
  <c r="H44" i="3"/>
  <c r="M44" i="3"/>
  <c r="G44" i="3"/>
  <c r="I44" i="3"/>
  <c r="A44" i="21"/>
  <c r="AR44" i="20"/>
  <c r="H44" i="24" s="1"/>
  <c r="AG44" i="20"/>
  <c r="AD44" i="20"/>
  <c r="AA44" i="20"/>
  <c r="U44" i="20"/>
  <c r="AC44" i="20"/>
  <c r="Z44" i="20"/>
  <c r="AH44" i="20"/>
  <c r="AB44" i="20"/>
  <c r="Y44" i="20"/>
  <c r="X44" i="20"/>
  <c r="V106" i="20"/>
  <c r="L106" i="3"/>
  <c r="K106" i="3"/>
  <c r="J106" i="3"/>
  <c r="M106" i="3"/>
  <c r="I106" i="3"/>
  <c r="H106" i="3"/>
  <c r="G106" i="3"/>
  <c r="A104" i="21"/>
  <c r="AR106" i="20"/>
  <c r="H104" i="24" s="1"/>
  <c r="AD106" i="20"/>
  <c r="AH106" i="20"/>
  <c r="AB106" i="20"/>
  <c r="AG106" i="20"/>
  <c r="AA106" i="20"/>
  <c r="U106" i="20"/>
  <c r="Z106" i="20"/>
  <c r="AC106" i="20"/>
  <c r="Y106" i="20"/>
  <c r="X106" i="20"/>
  <c r="V102" i="20"/>
  <c r="L102" i="3"/>
  <c r="K102" i="3"/>
  <c r="J102" i="3"/>
  <c r="M102" i="3"/>
  <c r="H102" i="3"/>
  <c r="I102" i="3"/>
  <c r="G102" i="3"/>
  <c r="A100" i="21"/>
  <c r="AR102" i="20"/>
  <c r="H100" i="24" s="1"/>
  <c r="AD102" i="20"/>
  <c r="AH102" i="20"/>
  <c r="AB102" i="20"/>
  <c r="AG102" i="20"/>
  <c r="AC102" i="20"/>
  <c r="AA102" i="20"/>
  <c r="U102" i="20"/>
  <c r="Z102" i="20"/>
  <c r="X102" i="20"/>
  <c r="Y102" i="20"/>
  <c r="V98" i="20"/>
  <c r="L98" i="3"/>
  <c r="K98" i="3"/>
  <c r="J98" i="3"/>
  <c r="H98" i="3"/>
  <c r="M98" i="3"/>
  <c r="G98" i="3"/>
  <c r="I98" i="3"/>
  <c r="A96" i="21"/>
  <c r="AR98" i="20"/>
  <c r="H96" i="24" s="1"/>
  <c r="AD98" i="20"/>
  <c r="AH98" i="20"/>
  <c r="AB98" i="20"/>
  <c r="AG98" i="20"/>
  <c r="AC98" i="20"/>
  <c r="AA98" i="20"/>
  <c r="U98" i="20"/>
  <c r="Z98" i="20"/>
  <c r="Y98" i="20"/>
  <c r="X98" i="20"/>
  <c r="V94" i="20"/>
  <c r="L94" i="3"/>
  <c r="K94" i="3"/>
  <c r="J94" i="3"/>
  <c r="I94" i="3"/>
  <c r="H94" i="3"/>
  <c r="G94" i="3"/>
  <c r="M94" i="3"/>
  <c r="A92" i="21"/>
  <c r="AR94" i="20"/>
  <c r="H92" i="24" s="1"/>
  <c r="AD94" i="20"/>
  <c r="AH94" i="20"/>
  <c r="AB94" i="20"/>
  <c r="AG94" i="20"/>
  <c r="AA94" i="20"/>
  <c r="U94" i="20"/>
  <c r="AC94" i="20"/>
  <c r="Z94" i="20"/>
  <c r="Y94" i="20"/>
  <c r="X94" i="20"/>
  <c r="V90" i="20"/>
  <c r="L90" i="3"/>
  <c r="K90" i="3"/>
  <c r="J90" i="3"/>
  <c r="M90" i="3"/>
  <c r="I90" i="3"/>
  <c r="H90" i="3"/>
  <c r="G90" i="3"/>
  <c r="A88" i="21"/>
  <c r="AR90" i="20"/>
  <c r="H88" i="24" s="1"/>
  <c r="AD90" i="20"/>
  <c r="AH90" i="20"/>
  <c r="AB90" i="20"/>
  <c r="AG90" i="20"/>
  <c r="AA90" i="20"/>
  <c r="U90" i="20"/>
  <c r="Z90" i="20"/>
  <c r="AC90" i="20"/>
  <c r="Y90" i="20"/>
  <c r="X90" i="20"/>
  <c r="V86" i="20"/>
  <c r="L86" i="3"/>
  <c r="K86" i="3"/>
  <c r="J86" i="3"/>
  <c r="M86" i="3"/>
  <c r="H86" i="3"/>
  <c r="I86" i="3"/>
  <c r="G86" i="3"/>
  <c r="A84" i="21"/>
  <c r="AR86" i="20"/>
  <c r="H84" i="24" s="1"/>
  <c r="AD86" i="20"/>
  <c r="AH86" i="20"/>
  <c r="AB86" i="20"/>
  <c r="AG86" i="20"/>
  <c r="AC86" i="20"/>
  <c r="AA86" i="20"/>
  <c r="U86" i="20"/>
  <c r="Z86" i="20"/>
  <c r="X86" i="20"/>
  <c r="Y86" i="20"/>
  <c r="V82" i="20"/>
  <c r="L82" i="3"/>
  <c r="K82" i="3"/>
  <c r="J82" i="3"/>
  <c r="H82" i="3"/>
  <c r="M82" i="3"/>
  <c r="G82" i="3"/>
  <c r="I82" i="3"/>
  <c r="A80" i="21"/>
  <c r="AR82" i="20"/>
  <c r="H80" i="24" s="1"/>
  <c r="AD82" i="20"/>
  <c r="AH82" i="20"/>
  <c r="AB82" i="20"/>
  <c r="AG82" i="20"/>
  <c r="AC82" i="20"/>
  <c r="AA82" i="20"/>
  <c r="U82" i="20"/>
  <c r="Z82" i="20"/>
  <c r="Y82" i="20"/>
  <c r="X82" i="20"/>
  <c r="V174" i="20"/>
  <c r="K174" i="3"/>
  <c r="L174" i="3"/>
  <c r="I174" i="3"/>
  <c r="M174" i="3"/>
  <c r="H174" i="3"/>
  <c r="J174" i="3"/>
  <c r="G174" i="3"/>
  <c r="A170" i="21"/>
  <c r="AR174" i="20"/>
  <c r="H170" i="24" s="1"/>
  <c r="AH174" i="20"/>
  <c r="AB174" i="20"/>
  <c r="AG174" i="20"/>
  <c r="AD174" i="20"/>
  <c r="AC174" i="20"/>
  <c r="Z174" i="20"/>
  <c r="Y174" i="20"/>
  <c r="X174" i="20"/>
  <c r="AA174" i="20"/>
  <c r="U174" i="20"/>
  <c r="V170" i="20"/>
  <c r="K170" i="3"/>
  <c r="L170" i="3"/>
  <c r="I170" i="3"/>
  <c r="M170" i="3"/>
  <c r="J170" i="3"/>
  <c r="H170" i="3"/>
  <c r="G170" i="3"/>
  <c r="A166" i="21"/>
  <c r="AR170" i="20"/>
  <c r="H166" i="24" s="1"/>
  <c r="AH170" i="20"/>
  <c r="AB170" i="20"/>
  <c r="AG170" i="20"/>
  <c r="AD170" i="20"/>
  <c r="AC170" i="20"/>
  <c r="Z170" i="20"/>
  <c r="Y170" i="20"/>
  <c r="X170" i="20"/>
  <c r="U170" i="20"/>
  <c r="AA170" i="20"/>
  <c r="V166" i="20"/>
  <c r="K166" i="3"/>
  <c r="L166" i="3"/>
  <c r="I166" i="3"/>
  <c r="M166" i="3"/>
  <c r="J166" i="3"/>
  <c r="H166" i="3"/>
  <c r="G166" i="3"/>
  <c r="A162" i="21"/>
  <c r="AR166" i="20"/>
  <c r="H162" i="24" s="1"/>
  <c r="AH166" i="20"/>
  <c r="AB166" i="20"/>
  <c r="AG166" i="20"/>
  <c r="AD166" i="20"/>
  <c r="AC166" i="20"/>
  <c r="Z166" i="20"/>
  <c r="Y166" i="20"/>
  <c r="X166" i="20"/>
  <c r="AA166" i="20"/>
  <c r="U166" i="20"/>
  <c r="V162" i="20"/>
  <c r="K162" i="3"/>
  <c r="L162" i="3"/>
  <c r="I162" i="3"/>
  <c r="M162" i="3"/>
  <c r="J162" i="3"/>
  <c r="H162" i="3"/>
  <c r="G162" i="3"/>
  <c r="A158" i="21"/>
  <c r="AR162" i="20"/>
  <c r="H158" i="24" s="1"/>
  <c r="AH162" i="20"/>
  <c r="AB162" i="20"/>
  <c r="AG162" i="20"/>
  <c r="AD162" i="20"/>
  <c r="AC162" i="20"/>
  <c r="Z162" i="20"/>
  <c r="Y162" i="20"/>
  <c r="X162" i="20"/>
  <c r="AA162" i="20"/>
  <c r="U162" i="20"/>
  <c r="V158" i="20"/>
  <c r="K158" i="3"/>
  <c r="L158" i="3"/>
  <c r="I158" i="3"/>
  <c r="M158" i="3"/>
  <c r="H158" i="3"/>
  <c r="J158" i="3"/>
  <c r="G158" i="3"/>
  <c r="A154" i="21"/>
  <c r="AR158" i="20"/>
  <c r="H154" i="24" s="1"/>
  <c r="AH158" i="20"/>
  <c r="AB158" i="20"/>
  <c r="AG158" i="20"/>
  <c r="AD158" i="20"/>
  <c r="AC158" i="20"/>
  <c r="Z158" i="20"/>
  <c r="Y158" i="20"/>
  <c r="X158" i="20"/>
  <c r="AA158" i="20"/>
  <c r="U158" i="20"/>
  <c r="V154" i="20"/>
  <c r="K154" i="3"/>
  <c r="L154" i="3"/>
  <c r="I154" i="3"/>
  <c r="M154" i="3"/>
  <c r="G154" i="3"/>
  <c r="J154" i="3"/>
  <c r="H154" i="3"/>
  <c r="A150" i="21"/>
  <c r="AR154" i="20"/>
  <c r="H150" i="24" s="1"/>
  <c r="AH154" i="20"/>
  <c r="AB154" i="20"/>
  <c r="AG154" i="20"/>
  <c r="AD154" i="20"/>
  <c r="AC154" i="20"/>
  <c r="Z154" i="20"/>
  <c r="Y154" i="20"/>
  <c r="X154" i="20"/>
  <c r="U154" i="20"/>
  <c r="AA154" i="20"/>
  <c r="V150" i="20"/>
  <c r="L150" i="3"/>
  <c r="I150" i="3"/>
  <c r="M150" i="3"/>
  <c r="J150" i="3"/>
  <c r="K150" i="3"/>
  <c r="G150" i="3"/>
  <c r="H150" i="3"/>
  <c r="A146" i="21"/>
  <c r="AR150" i="20"/>
  <c r="H146" i="24" s="1"/>
  <c r="AH150" i="20"/>
  <c r="AB150" i="20"/>
  <c r="AG150" i="20"/>
  <c r="AD150" i="20"/>
  <c r="AC150" i="20"/>
  <c r="Z150" i="20"/>
  <c r="Y150" i="20"/>
  <c r="X150" i="20"/>
  <c r="AA150" i="20"/>
  <c r="U150" i="20"/>
  <c r="V146" i="20"/>
  <c r="L146" i="3"/>
  <c r="I146" i="3"/>
  <c r="M146" i="3"/>
  <c r="J146" i="3"/>
  <c r="K146" i="3"/>
  <c r="G146" i="3"/>
  <c r="H146" i="3"/>
  <c r="A142" i="21"/>
  <c r="AR146" i="20"/>
  <c r="H142" i="24" s="1"/>
  <c r="AH146" i="20"/>
  <c r="AB146" i="20"/>
  <c r="AD146" i="20"/>
  <c r="AC146" i="20"/>
  <c r="AG146" i="20"/>
  <c r="Z146" i="20"/>
  <c r="Y146" i="20"/>
  <c r="X146" i="20"/>
  <c r="AA146" i="20"/>
  <c r="U146" i="20"/>
  <c r="V142" i="20"/>
  <c r="J142" i="3"/>
  <c r="M142" i="3"/>
  <c r="I142" i="3"/>
  <c r="L142" i="3"/>
  <c r="K142" i="3"/>
  <c r="H142" i="3"/>
  <c r="G142" i="3"/>
  <c r="A138" i="21"/>
  <c r="AR142" i="20"/>
  <c r="H138" i="24" s="1"/>
  <c r="AH142" i="20"/>
  <c r="AB142" i="20"/>
  <c r="AD142" i="20"/>
  <c r="AC142" i="20"/>
  <c r="Z142" i="20"/>
  <c r="AG142" i="20"/>
  <c r="Y142" i="20"/>
  <c r="X142" i="20"/>
  <c r="AA142" i="20"/>
  <c r="U142" i="20"/>
  <c r="V138" i="20"/>
  <c r="J138" i="3"/>
  <c r="M138" i="3"/>
  <c r="I138" i="3"/>
  <c r="L138" i="3"/>
  <c r="K138" i="3"/>
  <c r="H138" i="3"/>
  <c r="G138" i="3"/>
  <c r="A134" i="21"/>
  <c r="AR138" i="20"/>
  <c r="H134" i="24" s="1"/>
  <c r="AH138" i="20"/>
  <c r="AB138" i="20"/>
  <c r="AD138" i="20"/>
  <c r="AC138" i="20"/>
  <c r="Z138" i="20"/>
  <c r="Y138" i="20"/>
  <c r="X138" i="20"/>
  <c r="AG138" i="20"/>
  <c r="U138" i="20"/>
  <c r="AA138" i="20"/>
  <c r="V134" i="20"/>
  <c r="J134" i="3"/>
  <c r="M134" i="3"/>
  <c r="I134" i="3"/>
  <c r="L134" i="3"/>
  <c r="K134" i="3"/>
  <c r="H134" i="3"/>
  <c r="G134" i="3"/>
  <c r="A130" i="21"/>
  <c r="AR134" i="20"/>
  <c r="H130" i="24" s="1"/>
  <c r="AH134" i="20"/>
  <c r="AB134" i="20"/>
  <c r="AD134" i="20"/>
  <c r="AC134" i="20"/>
  <c r="Z134" i="20"/>
  <c r="Y134" i="20"/>
  <c r="X134" i="20"/>
  <c r="AG134" i="20"/>
  <c r="AA134" i="20"/>
  <c r="U134" i="20"/>
  <c r="V130" i="20"/>
  <c r="J130" i="3"/>
  <c r="M130" i="3"/>
  <c r="I130" i="3"/>
  <c r="L130" i="3"/>
  <c r="K130" i="3"/>
  <c r="H130" i="3"/>
  <c r="G130" i="3"/>
  <c r="A126" i="21"/>
  <c r="AR130" i="20"/>
  <c r="H126" i="24" s="1"/>
  <c r="AH130" i="20"/>
  <c r="AB130" i="20"/>
  <c r="AD130" i="20"/>
  <c r="AC130" i="20"/>
  <c r="AG130" i="20"/>
  <c r="Z130" i="20"/>
  <c r="Y130" i="20"/>
  <c r="X130" i="20"/>
  <c r="AA130" i="20"/>
  <c r="U130" i="20"/>
  <c r="V126" i="20"/>
  <c r="J126" i="3"/>
  <c r="M126" i="3"/>
  <c r="I126" i="3"/>
  <c r="L126" i="3"/>
  <c r="K126" i="3"/>
  <c r="H126" i="3"/>
  <c r="G126" i="3"/>
  <c r="A122" i="21"/>
  <c r="AR126" i="20"/>
  <c r="H122" i="24" s="1"/>
  <c r="AH126" i="20"/>
  <c r="AB126" i="20"/>
  <c r="AD126" i="20"/>
  <c r="AC126" i="20"/>
  <c r="Z126" i="20"/>
  <c r="AG126" i="20"/>
  <c r="Y126" i="20"/>
  <c r="X126" i="20"/>
  <c r="AA126" i="20"/>
  <c r="U126" i="20"/>
  <c r="V122" i="20"/>
  <c r="J122" i="3"/>
  <c r="M122" i="3"/>
  <c r="I122" i="3"/>
  <c r="L122" i="3"/>
  <c r="K122" i="3"/>
  <c r="H122" i="3"/>
  <c r="G122" i="3"/>
  <c r="A118" i="21"/>
  <c r="AR122" i="20"/>
  <c r="H118" i="24" s="1"/>
  <c r="AH122" i="20"/>
  <c r="AB122" i="20"/>
  <c r="AD122" i="20"/>
  <c r="AC122" i="20"/>
  <c r="Z122" i="20"/>
  <c r="Y122" i="20"/>
  <c r="X122" i="20"/>
  <c r="AG122" i="20"/>
  <c r="U122" i="20"/>
  <c r="AA122" i="20"/>
  <c r="V118" i="20"/>
  <c r="J118" i="3"/>
  <c r="M118" i="3"/>
  <c r="I118" i="3"/>
  <c r="L118" i="3"/>
  <c r="K118" i="3"/>
  <c r="H118" i="3"/>
  <c r="G118" i="3"/>
  <c r="A114" i="21"/>
  <c r="AR118" i="20"/>
  <c r="H114" i="24" s="1"/>
  <c r="AH118" i="20"/>
  <c r="AB118" i="20"/>
  <c r="AD118" i="20"/>
  <c r="AC118" i="20"/>
  <c r="Z118" i="20"/>
  <c r="Y118" i="20"/>
  <c r="X118" i="20"/>
  <c r="AG118" i="20"/>
  <c r="AA118" i="20"/>
  <c r="U118" i="20"/>
  <c r="V210" i="20"/>
  <c r="K210" i="3"/>
  <c r="J210" i="3"/>
  <c r="M210" i="3"/>
  <c r="I210" i="3"/>
  <c r="L210" i="3"/>
  <c r="G210" i="3"/>
  <c r="H210" i="3"/>
  <c r="A204" i="21"/>
  <c r="AR210" i="20"/>
  <c r="H204" i="24" s="1"/>
  <c r="AH210" i="20"/>
  <c r="AB210" i="20"/>
  <c r="AG210" i="20"/>
  <c r="AD210" i="20"/>
  <c r="AC210" i="20"/>
  <c r="AA210" i="20"/>
  <c r="U210" i="20"/>
  <c r="Z210" i="20"/>
  <c r="Y210" i="20"/>
  <c r="X210" i="20"/>
  <c r="V206" i="20"/>
  <c r="K206" i="3"/>
  <c r="J206" i="3"/>
  <c r="M206" i="3"/>
  <c r="I206" i="3"/>
  <c r="L206" i="3"/>
  <c r="G206" i="3"/>
  <c r="H206" i="3"/>
  <c r="A200" i="21"/>
  <c r="AR206" i="20"/>
  <c r="H200" i="24" s="1"/>
  <c r="AD206" i="20"/>
  <c r="AB206" i="20"/>
  <c r="AH206" i="20"/>
  <c r="AG206" i="20"/>
  <c r="AC206" i="20"/>
  <c r="AA206" i="20"/>
  <c r="U206" i="20"/>
  <c r="Z206" i="20"/>
  <c r="Y206" i="20"/>
  <c r="X206" i="20"/>
  <c r="V202" i="20"/>
  <c r="K202" i="3"/>
  <c r="J202" i="3"/>
  <c r="M202" i="3"/>
  <c r="I202" i="3"/>
  <c r="G202" i="3"/>
  <c r="H202" i="3"/>
  <c r="L202" i="3"/>
  <c r="A196" i="21"/>
  <c r="AR202" i="20"/>
  <c r="H196" i="24" s="1"/>
  <c r="AD202" i="20"/>
  <c r="AC202" i="20"/>
  <c r="AH202" i="20"/>
  <c r="AB202" i="20"/>
  <c r="AG202" i="20"/>
  <c r="AA202" i="20"/>
  <c r="U202" i="20"/>
  <c r="Z202" i="20"/>
  <c r="Y202" i="20"/>
  <c r="X202" i="20"/>
  <c r="V198" i="20"/>
  <c r="K198" i="3"/>
  <c r="J198" i="3"/>
  <c r="M198" i="3"/>
  <c r="I198" i="3"/>
  <c r="L198" i="3"/>
  <c r="G198" i="3"/>
  <c r="H198" i="3"/>
  <c r="A192" i="21"/>
  <c r="AR198" i="20"/>
  <c r="H192" i="24" s="1"/>
  <c r="AD198" i="20"/>
  <c r="AC198" i="20"/>
  <c r="AH198" i="20"/>
  <c r="AB198" i="20"/>
  <c r="AG198" i="20"/>
  <c r="AA198" i="20"/>
  <c r="U198" i="20"/>
  <c r="Z198" i="20"/>
  <c r="Y198" i="20"/>
  <c r="X198" i="20"/>
  <c r="V194" i="20"/>
  <c r="K194" i="3"/>
  <c r="J194" i="3"/>
  <c r="M194" i="3"/>
  <c r="I194" i="3"/>
  <c r="L194" i="3"/>
  <c r="G194" i="3"/>
  <c r="H194" i="3"/>
  <c r="A188" i="21"/>
  <c r="AR194" i="20"/>
  <c r="H188" i="24" s="1"/>
  <c r="AD194" i="20"/>
  <c r="AC194" i="20"/>
  <c r="AH194" i="20"/>
  <c r="AB194" i="20"/>
  <c r="AG194" i="20"/>
  <c r="AA194" i="20"/>
  <c r="U194" i="20"/>
  <c r="Z194" i="20"/>
  <c r="Y194" i="20"/>
  <c r="X194" i="20"/>
  <c r="V190" i="20"/>
  <c r="K190" i="3"/>
  <c r="J190" i="3"/>
  <c r="M190" i="3"/>
  <c r="I190" i="3"/>
  <c r="L190" i="3"/>
  <c r="G190" i="3"/>
  <c r="H190" i="3"/>
  <c r="A184" i="21"/>
  <c r="AR190" i="20"/>
  <c r="H184" i="24" s="1"/>
  <c r="AD190" i="20"/>
  <c r="AC190" i="20"/>
  <c r="AH190" i="20"/>
  <c r="AB190" i="20"/>
  <c r="AG190" i="20"/>
  <c r="AA190" i="20"/>
  <c r="U190" i="20"/>
  <c r="Z190" i="20"/>
  <c r="Y190" i="20"/>
  <c r="X190" i="20"/>
  <c r="V186" i="20"/>
  <c r="K186" i="3"/>
  <c r="J186" i="3"/>
  <c r="M186" i="3"/>
  <c r="I186" i="3"/>
  <c r="L186" i="3"/>
  <c r="G186" i="3"/>
  <c r="H186" i="3"/>
  <c r="A180" i="21"/>
  <c r="AR186" i="20"/>
  <c r="H180" i="24" s="1"/>
  <c r="AD186" i="20"/>
  <c r="AC186" i="20"/>
  <c r="AH186" i="20"/>
  <c r="AB186" i="20"/>
  <c r="AG186" i="20"/>
  <c r="AA186" i="20"/>
  <c r="U186" i="20"/>
  <c r="Z186" i="20"/>
  <c r="Y186" i="20"/>
  <c r="X186" i="20"/>
  <c r="V182" i="20"/>
  <c r="K182" i="3"/>
  <c r="J182" i="3"/>
  <c r="M182" i="3"/>
  <c r="I182" i="3"/>
  <c r="L182" i="3"/>
  <c r="G182" i="3"/>
  <c r="H182" i="3"/>
  <c r="A176" i="21"/>
  <c r="AR182" i="20"/>
  <c r="H176" i="24" s="1"/>
  <c r="AD182" i="20"/>
  <c r="AC182" i="20"/>
  <c r="AH182" i="20"/>
  <c r="AB182" i="20"/>
  <c r="AG182" i="20"/>
  <c r="AA182" i="20"/>
  <c r="U182" i="20"/>
  <c r="Z182" i="20"/>
  <c r="Y182" i="20"/>
  <c r="X182" i="20"/>
  <c r="V244" i="20"/>
  <c r="K244" i="3"/>
  <c r="J244" i="3"/>
  <c r="M244" i="3"/>
  <c r="I244" i="3"/>
  <c r="L244" i="3"/>
  <c r="G244" i="3"/>
  <c r="H244" i="3"/>
  <c r="A236" i="21"/>
  <c r="AD244" i="20"/>
  <c r="AR244" i="20"/>
  <c r="H236" i="24" s="1"/>
  <c r="AC244" i="20"/>
  <c r="AH244" i="20"/>
  <c r="AB244" i="20"/>
  <c r="AG244" i="20"/>
  <c r="AA244" i="20"/>
  <c r="U244" i="20"/>
  <c r="Z244" i="20"/>
  <c r="Y244" i="20"/>
  <c r="X244" i="20"/>
  <c r="V240" i="20"/>
  <c r="K240" i="3"/>
  <c r="J240" i="3"/>
  <c r="M240" i="3"/>
  <c r="I240" i="3"/>
  <c r="G240" i="3"/>
  <c r="L240" i="3"/>
  <c r="H240" i="3"/>
  <c r="A232" i="21"/>
  <c r="AD240" i="20"/>
  <c r="AR240" i="20"/>
  <c r="H232" i="24" s="1"/>
  <c r="AC240" i="20"/>
  <c r="AH240" i="20"/>
  <c r="AB240" i="20"/>
  <c r="AG240" i="20"/>
  <c r="AA240" i="20"/>
  <c r="U240" i="20"/>
  <c r="Z240" i="20"/>
  <c r="Y240" i="20"/>
  <c r="X240" i="20"/>
  <c r="V236" i="20"/>
  <c r="K236" i="3"/>
  <c r="J236" i="3"/>
  <c r="M236" i="3"/>
  <c r="I236" i="3"/>
  <c r="L236" i="3"/>
  <c r="G236" i="3"/>
  <c r="H236" i="3"/>
  <c r="A228" i="21"/>
  <c r="AD236" i="20"/>
  <c r="AR236" i="20"/>
  <c r="H228" i="24" s="1"/>
  <c r="AC236" i="20"/>
  <c r="AH236" i="20"/>
  <c r="AB236" i="20"/>
  <c r="AG236" i="20"/>
  <c r="AA236" i="20"/>
  <c r="U236" i="20"/>
  <c r="Z236" i="20"/>
  <c r="Y236" i="20"/>
  <c r="X236" i="20"/>
  <c r="V232" i="20"/>
  <c r="K232" i="3"/>
  <c r="J232" i="3"/>
  <c r="M232" i="3"/>
  <c r="I232" i="3"/>
  <c r="L232" i="3"/>
  <c r="G232" i="3"/>
  <c r="H232" i="3"/>
  <c r="A224" i="21"/>
  <c r="AD232" i="20"/>
  <c r="AR232" i="20"/>
  <c r="H224" i="24" s="1"/>
  <c r="AC232" i="20"/>
  <c r="AH232" i="20"/>
  <c r="AB232" i="20"/>
  <c r="AG232" i="20"/>
  <c r="AA232" i="20"/>
  <c r="U232" i="20"/>
  <c r="Z232" i="20"/>
  <c r="Y232" i="20"/>
  <c r="X232" i="20"/>
  <c r="V228" i="20"/>
  <c r="K228" i="3"/>
  <c r="J228" i="3"/>
  <c r="M228" i="3"/>
  <c r="I228" i="3"/>
  <c r="L228" i="3"/>
  <c r="G228" i="3"/>
  <c r="H228" i="3"/>
  <c r="A220" i="21"/>
  <c r="AR228" i="20"/>
  <c r="H220" i="24" s="1"/>
  <c r="AH228" i="20"/>
  <c r="AB228" i="20"/>
  <c r="AG228" i="20"/>
  <c r="AC228" i="20"/>
  <c r="AD228" i="20"/>
  <c r="AA228" i="20"/>
  <c r="U228" i="20"/>
  <c r="Z228" i="20"/>
  <c r="Y228" i="20"/>
  <c r="X228" i="20"/>
  <c r="V224" i="20"/>
  <c r="K224" i="3"/>
  <c r="J224" i="3"/>
  <c r="M224" i="3"/>
  <c r="I224" i="3"/>
  <c r="G224" i="3"/>
  <c r="L224" i="3"/>
  <c r="H224" i="3"/>
  <c r="A216" i="21"/>
  <c r="AR224" i="20"/>
  <c r="H216" i="24" s="1"/>
  <c r="AH224" i="20"/>
  <c r="AB224" i="20"/>
  <c r="AD224" i="20"/>
  <c r="AG224" i="20"/>
  <c r="AC224" i="20"/>
  <c r="AA224" i="20"/>
  <c r="U224" i="20"/>
  <c r="Z224" i="20"/>
  <c r="Y224" i="20"/>
  <c r="X224" i="20"/>
  <c r="V220" i="20"/>
  <c r="K220" i="3"/>
  <c r="J220" i="3"/>
  <c r="M220" i="3"/>
  <c r="I220" i="3"/>
  <c r="L220" i="3"/>
  <c r="G220" i="3"/>
  <c r="H220" i="3"/>
  <c r="A212" i="21"/>
  <c r="AR220" i="20"/>
  <c r="H212" i="24" s="1"/>
  <c r="AH220" i="20"/>
  <c r="AB220" i="20"/>
  <c r="AC220" i="20"/>
  <c r="AG220" i="20"/>
  <c r="AD220" i="20"/>
  <c r="AA220" i="20"/>
  <c r="U220" i="20"/>
  <c r="Z220" i="20"/>
  <c r="Y220" i="20"/>
  <c r="X220" i="20"/>
  <c r="V31" i="20"/>
  <c r="K31" i="3"/>
  <c r="J31" i="3"/>
  <c r="M31" i="3"/>
  <c r="I31" i="3"/>
  <c r="H31" i="3"/>
  <c r="G31" i="3"/>
  <c r="L31" i="3"/>
  <c r="A33" i="21"/>
  <c r="AR31" i="20"/>
  <c r="H33" i="24" s="1"/>
  <c r="AD31" i="20"/>
  <c r="Y31" i="20"/>
  <c r="AC31" i="20"/>
  <c r="AH31" i="20"/>
  <c r="AB31" i="20"/>
  <c r="AA31" i="20"/>
  <c r="X31" i="20"/>
  <c r="AG31" i="20"/>
  <c r="U31" i="20"/>
  <c r="Z31" i="20"/>
  <c r="V19" i="20"/>
  <c r="K19" i="3"/>
  <c r="J19" i="3"/>
  <c r="M19" i="3"/>
  <c r="I19" i="3"/>
  <c r="H19" i="3"/>
  <c r="L19" i="3"/>
  <c r="G19" i="3"/>
  <c r="A21" i="21"/>
  <c r="AR19" i="20"/>
  <c r="H21" i="24" s="1"/>
  <c r="AD19" i="20"/>
  <c r="Y19" i="20"/>
  <c r="AC19" i="20"/>
  <c r="AH19" i="20"/>
  <c r="AB19" i="20"/>
  <c r="AA19" i="20"/>
  <c r="X19" i="20"/>
  <c r="AG19" i="20"/>
  <c r="U19" i="20"/>
  <c r="Z19" i="20"/>
  <c r="V43" i="20"/>
  <c r="M43" i="3"/>
  <c r="I43" i="3"/>
  <c r="L43" i="3"/>
  <c r="K43" i="3"/>
  <c r="J43" i="3"/>
  <c r="G43" i="3"/>
  <c r="H43" i="3"/>
  <c r="A43" i="21"/>
  <c r="A42" i="21" s="1"/>
  <c r="A41" i="21" s="1"/>
  <c r="A40" i="21" s="1"/>
  <c r="A39" i="21" s="1"/>
  <c r="AR43" i="20"/>
  <c r="H43" i="24" s="1"/>
  <c r="AH43" i="20"/>
  <c r="AB43" i="20"/>
  <c r="AA43" i="20"/>
  <c r="X43" i="20"/>
  <c r="AG43" i="20"/>
  <c r="Z43" i="20"/>
  <c r="AD43" i="20"/>
  <c r="Y43" i="20"/>
  <c r="AC43" i="20"/>
  <c r="U43" i="20"/>
  <c r="V61" i="20"/>
  <c r="K61" i="3"/>
  <c r="J61" i="3"/>
  <c r="M61" i="3"/>
  <c r="I61" i="3"/>
  <c r="G61" i="3"/>
  <c r="L61" i="3"/>
  <c r="H61" i="3"/>
  <c r="A61" i="21"/>
  <c r="AR61" i="20"/>
  <c r="H61" i="24" s="1"/>
  <c r="AD61" i="20"/>
  <c r="Y61" i="20"/>
  <c r="AC61" i="20"/>
  <c r="AH61" i="20"/>
  <c r="AB61" i="20"/>
  <c r="AA61" i="20"/>
  <c r="X61" i="20"/>
  <c r="U61" i="20"/>
  <c r="AG61" i="20"/>
  <c r="Z61" i="20"/>
  <c r="V49" i="20"/>
  <c r="K49" i="3"/>
  <c r="J49" i="3"/>
  <c r="M49" i="3"/>
  <c r="I49" i="3"/>
  <c r="L49" i="3"/>
  <c r="G49" i="3"/>
  <c r="H49" i="3"/>
  <c r="A49" i="21"/>
  <c r="AR49" i="20"/>
  <c r="H49" i="24" s="1"/>
  <c r="AD49" i="20"/>
  <c r="Y49" i="20"/>
  <c r="AC49" i="20"/>
  <c r="AH49" i="20"/>
  <c r="AB49" i="20"/>
  <c r="AA49" i="20"/>
  <c r="X49" i="20"/>
  <c r="U49" i="20"/>
  <c r="AG49" i="20"/>
  <c r="Z49" i="20"/>
  <c r="V103" i="20"/>
  <c r="K103" i="3"/>
  <c r="J103" i="3"/>
  <c r="M103" i="3"/>
  <c r="I103" i="3"/>
  <c r="L103" i="3"/>
  <c r="G103" i="3"/>
  <c r="H103" i="3"/>
  <c r="A101" i="21"/>
  <c r="AR103" i="20"/>
  <c r="H101" i="24" s="1"/>
  <c r="AC103" i="20"/>
  <c r="AG103" i="20"/>
  <c r="AD103" i="20"/>
  <c r="Y103" i="20"/>
  <c r="AH103" i="20"/>
  <c r="AA103" i="20"/>
  <c r="X103" i="20"/>
  <c r="U103" i="20"/>
  <c r="AB103" i="20"/>
  <c r="Z103" i="20"/>
  <c r="V91" i="20"/>
  <c r="K91" i="3"/>
  <c r="J91" i="3"/>
  <c r="M91" i="3"/>
  <c r="I91" i="3"/>
  <c r="G91" i="3"/>
  <c r="L91" i="3"/>
  <c r="H91" i="3"/>
  <c r="A89" i="21"/>
  <c r="AR91" i="20"/>
  <c r="H89" i="24" s="1"/>
  <c r="AC91" i="20"/>
  <c r="AG91" i="20"/>
  <c r="AD91" i="20"/>
  <c r="Y91" i="20"/>
  <c r="AH91" i="20"/>
  <c r="AB91" i="20"/>
  <c r="AA91" i="20"/>
  <c r="X91" i="20"/>
  <c r="U91" i="20"/>
  <c r="Z91" i="20"/>
  <c r="V115" i="20"/>
  <c r="M115" i="3"/>
  <c r="I115" i="3"/>
  <c r="L115" i="3"/>
  <c r="K115" i="3"/>
  <c r="G115" i="3"/>
  <c r="J115" i="3"/>
  <c r="H115" i="3"/>
  <c r="A111" i="21"/>
  <c r="A110" i="21" s="1"/>
  <c r="A109" i="21" s="1"/>
  <c r="A108" i="21" s="1"/>
  <c r="A107" i="21" s="1"/>
  <c r="AR115" i="20"/>
  <c r="H111" i="24" s="1"/>
  <c r="AG115" i="20"/>
  <c r="AC115" i="20"/>
  <c r="AH115" i="20"/>
  <c r="AB115" i="20"/>
  <c r="AA115" i="20"/>
  <c r="X115" i="20"/>
  <c r="Z115" i="20"/>
  <c r="Y115" i="20"/>
  <c r="U115" i="20"/>
  <c r="AD115" i="20"/>
  <c r="V163" i="20"/>
  <c r="J163" i="3"/>
  <c r="K163" i="3"/>
  <c r="L163" i="3"/>
  <c r="I163" i="3"/>
  <c r="M163" i="3"/>
  <c r="G163" i="3"/>
  <c r="H163" i="3"/>
  <c r="A159" i="21"/>
  <c r="AR163" i="20"/>
  <c r="H159" i="24" s="1"/>
  <c r="AG163" i="20"/>
  <c r="AD163" i="20"/>
  <c r="AC163" i="20"/>
  <c r="AH163" i="20"/>
  <c r="AB163" i="20"/>
  <c r="AA163" i="20"/>
  <c r="X163" i="20"/>
  <c r="Z163" i="20"/>
  <c r="Y163" i="20"/>
  <c r="U163" i="20"/>
  <c r="V147" i="20"/>
  <c r="K147" i="3"/>
  <c r="L147" i="3"/>
  <c r="I147" i="3"/>
  <c r="M147" i="3"/>
  <c r="J147" i="3"/>
  <c r="H147" i="3"/>
  <c r="G147" i="3"/>
  <c r="A143" i="21"/>
  <c r="AR147" i="20"/>
  <c r="H143" i="24" s="1"/>
  <c r="AG147" i="20"/>
  <c r="AC147" i="20"/>
  <c r="AH147" i="20"/>
  <c r="AB147" i="20"/>
  <c r="AA147" i="20"/>
  <c r="X147" i="20"/>
  <c r="Z147" i="20"/>
  <c r="Y147" i="20"/>
  <c r="U147" i="20"/>
  <c r="AD147" i="20"/>
  <c r="V139" i="20"/>
  <c r="M139" i="3"/>
  <c r="I139" i="3"/>
  <c r="L139" i="3"/>
  <c r="K139" i="3"/>
  <c r="G139" i="3"/>
  <c r="J139" i="3"/>
  <c r="H139" i="3"/>
  <c r="A135" i="21"/>
  <c r="AR139" i="20"/>
  <c r="H135" i="24" s="1"/>
  <c r="AG139" i="20"/>
  <c r="AC139" i="20"/>
  <c r="AH139" i="20"/>
  <c r="AB139" i="20"/>
  <c r="AA139" i="20"/>
  <c r="X139" i="20"/>
  <c r="AD139" i="20"/>
  <c r="Z139" i="20"/>
  <c r="Y139" i="20"/>
  <c r="U139" i="20"/>
  <c r="V127" i="20"/>
  <c r="M127" i="3"/>
  <c r="I127" i="3"/>
  <c r="L127" i="3"/>
  <c r="K127" i="3"/>
  <c r="J127" i="3"/>
  <c r="G127" i="3"/>
  <c r="H127" i="3"/>
  <c r="A123" i="21"/>
  <c r="AR127" i="20"/>
  <c r="H123" i="24" s="1"/>
  <c r="AG127" i="20"/>
  <c r="AC127" i="20"/>
  <c r="AH127" i="20"/>
  <c r="AB127" i="20"/>
  <c r="AD127" i="20"/>
  <c r="AA127" i="20"/>
  <c r="X127" i="20"/>
  <c r="Z127" i="20"/>
  <c r="Y127" i="20"/>
  <c r="U127" i="20"/>
  <c r="V181" i="20"/>
  <c r="L181" i="3"/>
  <c r="K181" i="3"/>
  <c r="J181" i="3"/>
  <c r="M181" i="3"/>
  <c r="I181" i="3"/>
  <c r="H181" i="3"/>
  <c r="G181" i="3"/>
  <c r="A175" i="21"/>
  <c r="A174" i="21" s="1"/>
  <c r="A173" i="21" s="1"/>
  <c r="A172" i="21" s="1"/>
  <c r="A171" i="21" s="1"/>
  <c r="AR181" i="20"/>
  <c r="H175" i="24" s="1"/>
  <c r="AG181" i="20"/>
  <c r="AD181" i="20"/>
  <c r="AC181" i="20"/>
  <c r="AH181" i="20"/>
  <c r="AB181" i="20"/>
  <c r="AA181" i="20"/>
  <c r="X181" i="20"/>
  <c r="Z181" i="20"/>
  <c r="Y181" i="20"/>
  <c r="U181" i="20"/>
  <c r="V199" i="20"/>
  <c r="J199" i="3"/>
  <c r="M199" i="3"/>
  <c r="I199" i="3"/>
  <c r="L199" i="3"/>
  <c r="K199" i="3"/>
  <c r="H199" i="3"/>
  <c r="G199" i="3"/>
  <c r="A193" i="21"/>
  <c r="AR199" i="20"/>
  <c r="H193" i="24" s="1"/>
  <c r="AC199" i="20"/>
  <c r="AH199" i="20"/>
  <c r="AB199" i="20"/>
  <c r="AG199" i="20"/>
  <c r="AD199" i="20"/>
  <c r="Y199" i="20"/>
  <c r="U199" i="20"/>
  <c r="AA199" i="20"/>
  <c r="X199" i="20"/>
  <c r="Z199" i="20"/>
  <c r="V191" i="20"/>
  <c r="J191" i="3"/>
  <c r="M191" i="3"/>
  <c r="I191" i="3"/>
  <c r="L191" i="3"/>
  <c r="K191" i="3"/>
  <c r="H191" i="3"/>
  <c r="G191" i="3"/>
  <c r="A185" i="21"/>
  <c r="AR191" i="20"/>
  <c r="H185" i="24" s="1"/>
  <c r="AC191" i="20"/>
  <c r="AH191" i="20"/>
  <c r="AB191" i="20"/>
  <c r="AG191" i="20"/>
  <c r="AD191" i="20"/>
  <c r="Y191" i="20"/>
  <c r="U191" i="20"/>
  <c r="AA191" i="20"/>
  <c r="X191" i="20"/>
  <c r="Z191" i="20"/>
  <c r="V245" i="20"/>
  <c r="J245" i="3"/>
  <c r="M245" i="3"/>
  <c r="I245" i="3"/>
  <c r="L245" i="3"/>
  <c r="K245" i="3"/>
  <c r="H245" i="3"/>
  <c r="G245" i="3"/>
  <c r="A237" i="21"/>
  <c r="AC245" i="20"/>
  <c r="AH245" i="20"/>
  <c r="AB245" i="20"/>
  <c r="AG245" i="20"/>
  <c r="AD245" i="20"/>
  <c r="AR245" i="20"/>
  <c r="H237" i="24" s="1"/>
  <c r="Y245" i="20"/>
  <c r="U245" i="20"/>
  <c r="AA245" i="20"/>
  <c r="X245" i="20"/>
  <c r="Z245" i="20"/>
  <c r="V233" i="20"/>
  <c r="J233" i="3"/>
  <c r="M233" i="3"/>
  <c r="I233" i="3"/>
  <c r="L233" i="3"/>
  <c r="K233" i="3"/>
  <c r="H233" i="3"/>
  <c r="G233" i="3"/>
  <c r="A225" i="21"/>
  <c r="AC233" i="20"/>
  <c r="AH233" i="20"/>
  <c r="AB233" i="20"/>
  <c r="AG233" i="20"/>
  <c r="AR233" i="20"/>
  <c r="H225" i="24" s="1"/>
  <c r="AD233" i="20"/>
  <c r="Y233" i="20"/>
  <c r="U233" i="20"/>
  <c r="AA233" i="20"/>
  <c r="X233" i="20"/>
  <c r="Z233" i="20"/>
  <c r="V221" i="20"/>
  <c r="J221" i="3"/>
  <c r="M221" i="3"/>
  <c r="I221" i="3"/>
  <c r="L221" i="3"/>
  <c r="H221" i="3"/>
  <c r="G221" i="3"/>
  <c r="K221" i="3"/>
  <c r="A213" i="21"/>
  <c r="AG221" i="20"/>
  <c r="AR221" i="20"/>
  <c r="H213" i="24" s="1"/>
  <c r="AC221" i="20"/>
  <c r="AB221" i="20"/>
  <c r="AH221" i="20"/>
  <c r="AD221" i="20"/>
  <c r="Y221" i="20"/>
  <c r="U221" i="20"/>
  <c r="AA221" i="20"/>
  <c r="X221" i="20"/>
  <c r="Z221" i="20"/>
  <c r="V7" i="20"/>
  <c r="K7" i="3"/>
  <c r="J7" i="3"/>
  <c r="M7" i="3"/>
  <c r="I7" i="3"/>
  <c r="G7" i="3"/>
  <c r="L7" i="3"/>
  <c r="H7" i="3"/>
  <c r="A9" i="21"/>
  <c r="A8" i="21" s="1"/>
  <c r="A7" i="21" s="1"/>
  <c r="A6" i="21" s="1"/>
  <c r="AR7" i="20"/>
  <c r="H9" i="24" s="1"/>
  <c r="AD7" i="20"/>
  <c r="Y7" i="20"/>
  <c r="AC7" i="20"/>
  <c r="AH7" i="20"/>
  <c r="AB7" i="20"/>
  <c r="AA7" i="20"/>
  <c r="X7" i="20"/>
  <c r="AG7" i="20"/>
  <c r="Z7" i="20"/>
  <c r="U7" i="20"/>
  <c r="V33" i="20"/>
  <c r="M33" i="3"/>
  <c r="I33" i="3"/>
  <c r="L33" i="3"/>
  <c r="K33" i="3"/>
  <c r="H33" i="3"/>
  <c r="J33" i="3"/>
  <c r="G33" i="3"/>
  <c r="A35" i="21"/>
  <c r="AR33" i="20"/>
  <c r="H35" i="24" s="1"/>
  <c r="AH33" i="20"/>
  <c r="AB33" i="20"/>
  <c r="AA33" i="20"/>
  <c r="X33" i="20"/>
  <c r="AG33" i="20"/>
  <c r="Z33" i="20"/>
  <c r="AD33" i="20"/>
  <c r="Y33" i="20"/>
  <c r="AC33" i="20"/>
  <c r="U33" i="20"/>
  <c r="V29" i="20"/>
  <c r="M29" i="3"/>
  <c r="I29" i="3"/>
  <c r="L29" i="3"/>
  <c r="K29" i="3"/>
  <c r="H29" i="3"/>
  <c r="J29" i="3"/>
  <c r="G29" i="3"/>
  <c r="A31" i="21"/>
  <c r="AR29" i="20"/>
  <c r="H31" i="24" s="1"/>
  <c r="AH29" i="20"/>
  <c r="AB29" i="20"/>
  <c r="AA29" i="20"/>
  <c r="X29" i="20"/>
  <c r="AG29" i="20"/>
  <c r="Z29" i="20"/>
  <c r="AD29" i="20"/>
  <c r="Y29" i="20"/>
  <c r="AC29" i="20"/>
  <c r="U29" i="20"/>
  <c r="V25" i="20"/>
  <c r="M25" i="3"/>
  <c r="I25" i="3"/>
  <c r="L25" i="3"/>
  <c r="K25" i="3"/>
  <c r="H25" i="3"/>
  <c r="G25" i="3"/>
  <c r="J25" i="3"/>
  <c r="A27" i="21"/>
  <c r="AR25" i="20"/>
  <c r="H27" i="24" s="1"/>
  <c r="AH25" i="20"/>
  <c r="AB25" i="20"/>
  <c r="AA25" i="20"/>
  <c r="X25" i="20"/>
  <c r="AG25" i="20"/>
  <c r="Z25" i="20"/>
  <c r="AD25" i="20"/>
  <c r="Y25" i="20"/>
  <c r="AC25" i="20"/>
  <c r="U25" i="20"/>
  <c r="V21" i="20"/>
  <c r="M21" i="3"/>
  <c r="I21" i="3"/>
  <c r="L21" i="3"/>
  <c r="K21" i="3"/>
  <c r="J21" i="3"/>
  <c r="H21" i="3"/>
  <c r="G21" i="3"/>
  <c r="A23" i="21"/>
  <c r="AR21" i="20"/>
  <c r="H23" i="24" s="1"/>
  <c r="AH21" i="20"/>
  <c r="AB21" i="20"/>
  <c r="AA21" i="20"/>
  <c r="X21" i="20"/>
  <c r="AG21" i="20"/>
  <c r="Z21" i="20"/>
  <c r="AD21" i="20"/>
  <c r="Y21" i="20"/>
  <c r="AC21" i="20"/>
  <c r="U21" i="20"/>
  <c r="V17" i="20"/>
  <c r="M17" i="3"/>
  <c r="I17" i="3"/>
  <c r="L17" i="3"/>
  <c r="K17" i="3"/>
  <c r="H17" i="3"/>
  <c r="J17" i="3"/>
  <c r="G17" i="3"/>
  <c r="A19" i="21"/>
  <c r="AR17" i="20"/>
  <c r="H19" i="24" s="1"/>
  <c r="AH17" i="20"/>
  <c r="AB17" i="20"/>
  <c r="AA17" i="20"/>
  <c r="X17" i="20"/>
  <c r="AG17" i="20"/>
  <c r="Z17" i="20"/>
  <c r="AD17" i="20"/>
  <c r="Y17" i="20"/>
  <c r="AC17" i="20"/>
  <c r="U17" i="20"/>
  <c r="V13" i="20"/>
  <c r="M13" i="3"/>
  <c r="I13" i="3"/>
  <c r="L13" i="3"/>
  <c r="K13" i="3"/>
  <c r="H13" i="3"/>
  <c r="J13" i="3"/>
  <c r="G13" i="3"/>
  <c r="A15" i="21"/>
  <c r="AR13" i="20"/>
  <c r="H15" i="24" s="1"/>
  <c r="AH13" i="20"/>
  <c r="AB13" i="20"/>
  <c r="AA13" i="20"/>
  <c r="X13" i="20"/>
  <c r="AG13" i="20"/>
  <c r="Z13" i="20"/>
  <c r="AD13" i="20"/>
  <c r="Y13" i="20"/>
  <c r="AC13" i="20"/>
  <c r="U13" i="20"/>
  <c r="V9" i="20"/>
  <c r="M9" i="3"/>
  <c r="I9" i="3"/>
  <c r="L9" i="3"/>
  <c r="K9" i="3"/>
  <c r="H9" i="3"/>
  <c r="J9" i="3"/>
  <c r="G9" i="3"/>
  <c r="A11" i="21"/>
  <c r="AR9" i="20"/>
  <c r="H11" i="24" s="1"/>
  <c r="AH9" i="20"/>
  <c r="AB9" i="20"/>
  <c r="AA9" i="20"/>
  <c r="X9" i="20"/>
  <c r="AG9" i="20"/>
  <c r="Z9" i="20"/>
  <c r="AD9" i="20"/>
  <c r="Y9" i="20"/>
  <c r="AC9" i="20"/>
  <c r="U9" i="20"/>
  <c r="V71" i="20"/>
  <c r="M71" i="3"/>
  <c r="I71" i="3"/>
  <c r="L71" i="3"/>
  <c r="K71" i="3"/>
  <c r="G71" i="3"/>
  <c r="J71" i="3"/>
  <c r="H71" i="3"/>
  <c r="A71" i="21"/>
  <c r="AR71" i="20"/>
  <c r="H71" i="24" s="1"/>
  <c r="AG71" i="20"/>
  <c r="AC71" i="20"/>
  <c r="AH71" i="20"/>
  <c r="AB71" i="20"/>
  <c r="AA71" i="20"/>
  <c r="X71" i="20"/>
  <c r="Z71" i="20"/>
  <c r="Y71" i="20"/>
  <c r="AD71" i="20"/>
  <c r="U71" i="20"/>
  <c r="V67" i="20"/>
  <c r="M67" i="3"/>
  <c r="I67" i="3"/>
  <c r="L67" i="3"/>
  <c r="K67" i="3"/>
  <c r="G67" i="3"/>
  <c r="J67" i="3"/>
  <c r="H67" i="3"/>
  <c r="A67" i="21"/>
  <c r="AR67" i="20"/>
  <c r="H67" i="24" s="1"/>
  <c r="AC67" i="20"/>
  <c r="AH67" i="20"/>
  <c r="AB67" i="20"/>
  <c r="AG67" i="20"/>
  <c r="AA67" i="20"/>
  <c r="X67" i="20"/>
  <c r="AD67" i="20"/>
  <c r="Z67" i="20"/>
  <c r="Y67" i="20"/>
  <c r="U67" i="20"/>
  <c r="V63" i="20"/>
  <c r="M63" i="3"/>
  <c r="I63" i="3"/>
  <c r="L63" i="3"/>
  <c r="K63" i="3"/>
  <c r="G63" i="3"/>
  <c r="J63" i="3"/>
  <c r="H63" i="3"/>
  <c r="A63" i="21"/>
  <c r="AR63" i="20"/>
  <c r="H63" i="24" s="1"/>
  <c r="AH63" i="20"/>
  <c r="AB63" i="20"/>
  <c r="AA63" i="20"/>
  <c r="X63" i="20"/>
  <c r="U63" i="20"/>
  <c r="AG63" i="20"/>
  <c r="Z63" i="20"/>
  <c r="AD63" i="20"/>
  <c r="Y63" i="20"/>
  <c r="AC63" i="20"/>
  <c r="V59" i="20"/>
  <c r="M59" i="3"/>
  <c r="I59" i="3"/>
  <c r="L59" i="3"/>
  <c r="K59" i="3"/>
  <c r="J59" i="3"/>
  <c r="G59" i="3"/>
  <c r="H59" i="3"/>
  <c r="A59" i="21"/>
  <c r="AR59" i="20"/>
  <c r="H59" i="24" s="1"/>
  <c r="AH59" i="20"/>
  <c r="AB59" i="20"/>
  <c r="AA59" i="20"/>
  <c r="X59" i="20"/>
  <c r="U59" i="20"/>
  <c r="AG59" i="20"/>
  <c r="Z59" i="20"/>
  <c r="AD59" i="20"/>
  <c r="Y59" i="20"/>
  <c r="AC59" i="20"/>
  <c r="V55" i="20"/>
  <c r="M55" i="3"/>
  <c r="I55" i="3"/>
  <c r="L55" i="3"/>
  <c r="K55" i="3"/>
  <c r="G55" i="3"/>
  <c r="J55" i="3"/>
  <c r="H55" i="3"/>
  <c r="AR55" i="20"/>
  <c r="H55" i="24" s="1"/>
  <c r="A55" i="21"/>
  <c r="AH55" i="20"/>
  <c r="AB55" i="20"/>
  <c r="AA55" i="20"/>
  <c r="X55" i="20"/>
  <c r="U55" i="20"/>
  <c r="AG55" i="20"/>
  <c r="Z55" i="20"/>
  <c r="AD55" i="20"/>
  <c r="Y55" i="20"/>
  <c r="AC55" i="20"/>
  <c r="V51" i="20"/>
  <c r="M51" i="3"/>
  <c r="I51" i="3"/>
  <c r="L51" i="3"/>
  <c r="K51" i="3"/>
  <c r="G51" i="3"/>
  <c r="J51" i="3"/>
  <c r="H51" i="3"/>
  <c r="A51" i="21"/>
  <c r="AR51" i="20"/>
  <c r="H51" i="24" s="1"/>
  <c r="AH51" i="20"/>
  <c r="AB51" i="20"/>
  <c r="AA51" i="20"/>
  <c r="X51" i="20"/>
  <c r="U51" i="20"/>
  <c r="AG51" i="20"/>
  <c r="Z51" i="20"/>
  <c r="AD51" i="20"/>
  <c r="Y51" i="20"/>
  <c r="AC51" i="20"/>
  <c r="V47" i="20"/>
  <c r="M47" i="3"/>
  <c r="I47" i="3"/>
  <c r="L47" i="3"/>
  <c r="K47" i="3"/>
  <c r="G47" i="3"/>
  <c r="J47" i="3"/>
  <c r="H47" i="3"/>
  <c r="A47" i="21"/>
  <c r="AR47" i="20"/>
  <c r="H47" i="24" s="1"/>
  <c r="AH47" i="20"/>
  <c r="AB47" i="20"/>
  <c r="AA47" i="20"/>
  <c r="X47" i="20"/>
  <c r="U47" i="20"/>
  <c r="AG47" i="20"/>
  <c r="Z47" i="20"/>
  <c r="AD47" i="20"/>
  <c r="Y47" i="20"/>
  <c r="AC47" i="20"/>
  <c r="V79" i="20"/>
  <c r="K79" i="3"/>
  <c r="J79" i="3"/>
  <c r="M79" i="3"/>
  <c r="I79" i="3"/>
  <c r="G79" i="3"/>
  <c r="L79" i="3"/>
  <c r="H79" i="3"/>
  <c r="A77" i="21"/>
  <c r="A76" i="21" s="1"/>
  <c r="A75" i="21" s="1"/>
  <c r="A74" i="21" s="1"/>
  <c r="A73" i="21" s="1"/>
  <c r="AR79" i="20"/>
  <c r="H77" i="24" s="1"/>
  <c r="AC79" i="20"/>
  <c r="AG79" i="20"/>
  <c r="AD79" i="20"/>
  <c r="AH79" i="20"/>
  <c r="Y79" i="20"/>
  <c r="U79" i="20"/>
  <c r="AB79" i="20"/>
  <c r="AA79" i="20"/>
  <c r="X79" i="20"/>
  <c r="Z79" i="20"/>
  <c r="V105" i="20"/>
  <c r="M105" i="3"/>
  <c r="I105" i="3"/>
  <c r="L105" i="3"/>
  <c r="K105" i="3"/>
  <c r="G105" i="3"/>
  <c r="J105" i="3"/>
  <c r="H105" i="3"/>
  <c r="A103" i="21"/>
  <c r="AR105" i="20"/>
  <c r="H103" i="24" s="1"/>
  <c r="AG105" i="20"/>
  <c r="AC105" i="20"/>
  <c r="AH105" i="20"/>
  <c r="AB105" i="20"/>
  <c r="AD105" i="20"/>
  <c r="AA105" i="20"/>
  <c r="X105" i="20"/>
  <c r="U105" i="20"/>
  <c r="Z105" i="20"/>
  <c r="Y105" i="20"/>
  <c r="V101" i="20"/>
  <c r="M101" i="3"/>
  <c r="I101" i="3"/>
  <c r="L101" i="3"/>
  <c r="K101" i="3"/>
  <c r="G101" i="3"/>
  <c r="H101" i="3"/>
  <c r="J101" i="3"/>
  <c r="A99" i="21"/>
  <c r="AR101" i="20"/>
  <c r="H99" i="24" s="1"/>
  <c r="AG101" i="20"/>
  <c r="AC101" i="20"/>
  <c r="AH101" i="20"/>
  <c r="AB101" i="20"/>
  <c r="AA101" i="20"/>
  <c r="X101" i="20"/>
  <c r="U101" i="20"/>
  <c r="AD101" i="20"/>
  <c r="Z101" i="20"/>
  <c r="Y101" i="20"/>
  <c r="V97" i="20"/>
  <c r="M97" i="3"/>
  <c r="I97" i="3"/>
  <c r="L97" i="3"/>
  <c r="K97" i="3"/>
  <c r="J97" i="3"/>
  <c r="G97" i="3"/>
  <c r="H97" i="3"/>
  <c r="A95" i="21"/>
  <c r="AR97" i="20"/>
  <c r="H95" i="24" s="1"/>
  <c r="AG97" i="20"/>
  <c r="AC97" i="20"/>
  <c r="AH97" i="20"/>
  <c r="AB97" i="20"/>
  <c r="AA97" i="20"/>
  <c r="X97" i="20"/>
  <c r="U97" i="20"/>
  <c r="Z97" i="20"/>
  <c r="AD97" i="20"/>
  <c r="Y97" i="20"/>
  <c r="V93" i="20"/>
  <c r="M93" i="3"/>
  <c r="I93" i="3"/>
  <c r="L93" i="3"/>
  <c r="K93" i="3"/>
  <c r="G93" i="3"/>
  <c r="J93" i="3"/>
  <c r="H93" i="3"/>
  <c r="A91" i="21"/>
  <c r="AR93" i="20"/>
  <c r="H91" i="24" s="1"/>
  <c r="AG93" i="20"/>
  <c r="AC93" i="20"/>
  <c r="AH93" i="20"/>
  <c r="AB93" i="20"/>
  <c r="AA93" i="20"/>
  <c r="X93" i="20"/>
  <c r="U93" i="20"/>
  <c r="Z93" i="20"/>
  <c r="Y93" i="20"/>
  <c r="AD93" i="20"/>
  <c r="V89" i="20"/>
  <c r="M89" i="3"/>
  <c r="I89" i="3"/>
  <c r="L89" i="3"/>
  <c r="K89" i="3"/>
  <c r="G89" i="3"/>
  <c r="J89" i="3"/>
  <c r="H89" i="3"/>
  <c r="A87" i="21"/>
  <c r="AR89" i="20"/>
  <c r="H87" i="24" s="1"/>
  <c r="AG89" i="20"/>
  <c r="AC89" i="20"/>
  <c r="AH89" i="20"/>
  <c r="AB89" i="20"/>
  <c r="AD89" i="20"/>
  <c r="AA89" i="20"/>
  <c r="X89" i="20"/>
  <c r="U89" i="20"/>
  <c r="Z89" i="20"/>
  <c r="Y89" i="20"/>
  <c r="V85" i="20"/>
  <c r="M85" i="3"/>
  <c r="I85" i="3"/>
  <c r="L85" i="3"/>
  <c r="K85" i="3"/>
  <c r="G85" i="3"/>
  <c r="J85" i="3"/>
  <c r="H85" i="3"/>
  <c r="A83" i="21"/>
  <c r="AR85" i="20"/>
  <c r="H83" i="24" s="1"/>
  <c r="AG85" i="20"/>
  <c r="AC85" i="20"/>
  <c r="AH85" i="20"/>
  <c r="AB85" i="20"/>
  <c r="AA85" i="20"/>
  <c r="X85" i="20"/>
  <c r="U85" i="20"/>
  <c r="AD85" i="20"/>
  <c r="Z85" i="20"/>
  <c r="Y85" i="20"/>
  <c r="V81" i="20"/>
  <c r="M81" i="3"/>
  <c r="I81" i="3"/>
  <c r="L81" i="3"/>
  <c r="K81" i="3"/>
  <c r="J81" i="3"/>
  <c r="G81" i="3"/>
  <c r="H81" i="3"/>
  <c r="A79" i="21"/>
  <c r="AR81" i="20"/>
  <c r="H79" i="24" s="1"/>
  <c r="AG81" i="20"/>
  <c r="AC81" i="20"/>
  <c r="AH81" i="20"/>
  <c r="AB81" i="20"/>
  <c r="AA81" i="20"/>
  <c r="X81" i="20"/>
  <c r="U81" i="20"/>
  <c r="Z81" i="20"/>
  <c r="AD81" i="20"/>
  <c r="Y81" i="20"/>
  <c r="V173" i="20"/>
  <c r="L173" i="3"/>
  <c r="I173" i="3"/>
  <c r="M173" i="3"/>
  <c r="J173" i="3"/>
  <c r="K173" i="3"/>
  <c r="G173" i="3"/>
  <c r="H173" i="3"/>
  <c r="A169" i="21"/>
  <c r="AR173" i="20"/>
  <c r="H169" i="24" s="1"/>
  <c r="AC173" i="20"/>
  <c r="AH173" i="20"/>
  <c r="AB173" i="20"/>
  <c r="AG173" i="20"/>
  <c r="AD173" i="20"/>
  <c r="Y173" i="20"/>
  <c r="U173" i="20"/>
  <c r="AA173" i="20"/>
  <c r="X173" i="20"/>
  <c r="Z173" i="20"/>
  <c r="V169" i="20"/>
  <c r="L169" i="3"/>
  <c r="I169" i="3"/>
  <c r="M169" i="3"/>
  <c r="J169" i="3"/>
  <c r="K169" i="3"/>
  <c r="G169" i="3"/>
  <c r="H169" i="3"/>
  <c r="A165" i="21"/>
  <c r="AR169" i="20"/>
  <c r="H165" i="24" s="1"/>
  <c r="AC169" i="20"/>
  <c r="AH169" i="20"/>
  <c r="AB169" i="20"/>
  <c r="AG169" i="20"/>
  <c r="AD169" i="20"/>
  <c r="Y169" i="20"/>
  <c r="U169" i="20"/>
  <c r="AA169" i="20"/>
  <c r="X169" i="20"/>
  <c r="Z169" i="20"/>
  <c r="V165" i="20"/>
  <c r="L165" i="3"/>
  <c r="I165" i="3"/>
  <c r="M165" i="3"/>
  <c r="J165" i="3"/>
  <c r="K165" i="3"/>
  <c r="G165" i="3"/>
  <c r="H165" i="3"/>
  <c r="A161" i="21"/>
  <c r="AR165" i="20"/>
  <c r="H161" i="24" s="1"/>
  <c r="AC165" i="20"/>
  <c r="AH165" i="20"/>
  <c r="AB165" i="20"/>
  <c r="AG165" i="20"/>
  <c r="AD165" i="20"/>
  <c r="Y165" i="20"/>
  <c r="U165" i="20"/>
  <c r="AA165" i="20"/>
  <c r="X165" i="20"/>
  <c r="Z165" i="20"/>
  <c r="V161" i="20"/>
  <c r="L161" i="3"/>
  <c r="I161" i="3"/>
  <c r="M161" i="3"/>
  <c r="J161" i="3"/>
  <c r="G161" i="3"/>
  <c r="H161" i="3"/>
  <c r="K161" i="3"/>
  <c r="A157" i="21"/>
  <c r="AR161" i="20"/>
  <c r="H157" i="24" s="1"/>
  <c r="AC161" i="20"/>
  <c r="AH161" i="20"/>
  <c r="AB161" i="20"/>
  <c r="AG161" i="20"/>
  <c r="AD161" i="20"/>
  <c r="Y161" i="20"/>
  <c r="U161" i="20"/>
  <c r="AA161" i="20"/>
  <c r="X161" i="20"/>
  <c r="Z161" i="20"/>
  <c r="V157" i="20"/>
  <c r="L157" i="3"/>
  <c r="I157" i="3"/>
  <c r="M157" i="3"/>
  <c r="J157" i="3"/>
  <c r="K157" i="3"/>
  <c r="G157" i="3"/>
  <c r="H157" i="3"/>
  <c r="A153" i="21"/>
  <c r="AR157" i="20"/>
  <c r="H153" i="24" s="1"/>
  <c r="AC157" i="20"/>
  <c r="AH157" i="20"/>
  <c r="AB157" i="20"/>
  <c r="AG157" i="20"/>
  <c r="AD157" i="20"/>
  <c r="Y157" i="20"/>
  <c r="U157" i="20"/>
  <c r="AA157" i="20"/>
  <c r="X157" i="20"/>
  <c r="Z157" i="20"/>
  <c r="V153" i="20"/>
  <c r="L153" i="3"/>
  <c r="I153" i="3"/>
  <c r="M153" i="3"/>
  <c r="J153" i="3"/>
  <c r="H153" i="3"/>
  <c r="K153" i="3"/>
  <c r="G153" i="3"/>
  <c r="A149" i="21"/>
  <c r="AR153" i="20"/>
  <c r="H149" i="24" s="1"/>
  <c r="AC153" i="20"/>
  <c r="AH153" i="20"/>
  <c r="AB153" i="20"/>
  <c r="AG153" i="20"/>
  <c r="AD153" i="20"/>
  <c r="Y153" i="20"/>
  <c r="U153" i="20"/>
  <c r="AA153" i="20"/>
  <c r="X153" i="20"/>
  <c r="Z153" i="20"/>
  <c r="V149" i="20"/>
  <c r="I149" i="3"/>
  <c r="M149" i="3"/>
  <c r="J149" i="3"/>
  <c r="K149" i="3"/>
  <c r="L149" i="3"/>
  <c r="H149" i="3"/>
  <c r="G149" i="3"/>
  <c r="A145" i="21"/>
  <c r="AR149" i="20"/>
  <c r="H145" i="24" s="1"/>
  <c r="AC149" i="20"/>
  <c r="AH149" i="20"/>
  <c r="AB149" i="20"/>
  <c r="AG149" i="20"/>
  <c r="AD149" i="20"/>
  <c r="Y149" i="20"/>
  <c r="U149" i="20"/>
  <c r="AA149" i="20"/>
  <c r="X149" i="20"/>
  <c r="Z149" i="20"/>
  <c r="V145" i="20"/>
  <c r="I145" i="3"/>
  <c r="M145" i="3"/>
  <c r="J145" i="3"/>
  <c r="K145" i="3"/>
  <c r="H145" i="3"/>
  <c r="L145" i="3"/>
  <c r="G145" i="3"/>
  <c r="A141" i="21"/>
  <c r="AR145" i="20"/>
  <c r="H141" i="24" s="1"/>
  <c r="AC145" i="20"/>
  <c r="AG145" i="20"/>
  <c r="AD145" i="20"/>
  <c r="Y145" i="20"/>
  <c r="U145" i="20"/>
  <c r="AH145" i="20"/>
  <c r="AB145" i="20"/>
  <c r="AA145" i="20"/>
  <c r="X145" i="20"/>
  <c r="Z145" i="20"/>
  <c r="V141" i="20"/>
  <c r="K141" i="3"/>
  <c r="J141" i="3"/>
  <c r="M141" i="3"/>
  <c r="I141" i="3"/>
  <c r="L141" i="3"/>
  <c r="G141" i="3"/>
  <c r="H141" i="3"/>
  <c r="A137" i="21"/>
  <c r="AR141" i="20"/>
  <c r="H137" i="24" s="1"/>
  <c r="AC141" i="20"/>
  <c r="AG141" i="20"/>
  <c r="AD141" i="20"/>
  <c r="Y141" i="20"/>
  <c r="U141" i="20"/>
  <c r="AH141" i="20"/>
  <c r="AA141" i="20"/>
  <c r="X141" i="20"/>
  <c r="AB141" i="20"/>
  <c r="Z141" i="20"/>
  <c r="V137" i="20"/>
  <c r="K137" i="3"/>
  <c r="J137" i="3"/>
  <c r="M137" i="3"/>
  <c r="I137" i="3"/>
  <c r="L137" i="3"/>
  <c r="G137" i="3"/>
  <c r="H137" i="3"/>
  <c r="A133" i="21"/>
  <c r="AR137" i="20"/>
  <c r="H133" i="24" s="1"/>
  <c r="AC137" i="20"/>
  <c r="AG137" i="20"/>
  <c r="AD137" i="20"/>
  <c r="AB137" i="20"/>
  <c r="Y137" i="20"/>
  <c r="U137" i="20"/>
  <c r="AA137" i="20"/>
  <c r="X137" i="20"/>
  <c r="AH137" i="20"/>
  <c r="Z137" i="20"/>
  <c r="V133" i="20"/>
  <c r="K133" i="3"/>
  <c r="J133" i="3"/>
  <c r="M133" i="3"/>
  <c r="I133" i="3"/>
  <c r="L133" i="3"/>
  <c r="G133" i="3"/>
  <c r="H133" i="3"/>
  <c r="A129" i="21"/>
  <c r="AR133" i="20"/>
  <c r="H129" i="24" s="1"/>
  <c r="AC133" i="20"/>
  <c r="AG133" i="20"/>
  <c r="AD133" i="20"/>
  <c r="AH133" i="20"/>
  <c r="Y133" i="20"/>
  <c r="U133" i="20"/>
  <c r="AB133" i="20"/>
  <c r="AA133" i="20"/>
  <c r="X133" i="20"/>
  <c r="Z133" i="20"/>
  <c r="V129" i="20"/>
  <c r="K129" i="3"/>
  <c r="J129" i="3"/>
  <c r="M129" i="3"/>
  <c r="I129" i="3"/>
  <c r="L129" i="3"/>
  <c r="G129" i="3"/>
  <c r="H129" i="3"/>
  <c r="A125" i="21"/>
  <c r="AR129" i="20"/>
  <c r="H125" i="24" s="1"/>
  <c r="AC129" i="20"/>
  <c r="AG129" i="20"/>
  <c r="AD129" i="20"/>
  <c r="Y129" i="20"/>
  <c r="U129" i="20"/>
  <c r="AH129" i="20"/>
  <c r="AB129" i="20"/>
  <c r="AA129" i="20"/>
  <c r="X129" i="20"/>
  <c r="Z129" i="20"/>
  <c r="V125" i="20"/>
  <c r="K125" i="3"/>
  <c r="J125" i="3"/>
  <c r="M125" i="3"/>
  <c r="I125" i="3"/>
  <c r="L125" i="3"/>
  <c r="G125" i="3"/>
  <c r="H125" i="3"/>
  <c r="A121" i="21"/>
  <c r="AR125" i="20"/>
  <c r="H121" i="24" s="1"/>
  <c r="AC125" i="20"/>
  <c r="AG125" i="20"/>
  <c r="AD125" i="20"/>
  <c r="Y125" i="20"/>
  <c r="U125" i="20"/>
  <c r="AH125" i="20"/>
  <c r="AA125" i="20"/>
  <c r="X125" i="20"/>
  <c r="AB125" i="20"/>
  <c r="Z125" i="20"/>
  <c r="V121" i="20"/>
  <c r="K121" i="3"/>
  <c r="J121" i="3"/>
  <c r="M121" i="3"/>
  <c r="I121" i="3"/>
  <c r="L121" i="3"/>
  <c r="G121" i="3"/>
  <c r="H121" i="3"/>
  <c r="A117" i="21"/>
  <c r="AR121" i="20"/>
  <c r="H117" i="24" s="1"/>
  <c r="AC121" i="20"/>
  <c r="AG121" i="20"/>
  <c r="AD121" i="20"/>
  <c r="AB121" i="20"/>
  <c r="Y121" i="20"/>
  <c r="U121" i="20"/>
  <c r="AA121" i="20"/>
  <c r="X121" i="20"/>
  <c r="AH121" i="20"/>
  <c r="Z121" i="20"/>
  <c r="V117" i="20"/>
  <c r="K117" i="3"/>
  <c r="J117" i="3"/>
  <c r="M117" i="3"/>
  <c r="I117" i="3"/>
  <c r="L117" i="3"/>
  <c r="G117" i="3"/>
  <c r="H117" i="3"/>
  <c r="A113" i="21"/>
  <c r="AR117" i="20"/>
  <c r="H113" i="24" s="1"/>
  <c r="AC117" i="20"/>
  <c r="AG117" i="20"/>
  <c r="AD117" i="20"/>
  <c r="AH117" i="20"/>
  <c r="Y117" i="20"/>
  <c r="U117" i="20"/>
  <c r="AB117" i="20"/>
  <c r="AA117" i="20"/>
  <c r="X117" i="20"/>
  <c r="Z117" i="20"/>
  <c r="V209" i="20"/>
  <c r="L209" i="3"/>
  <c r="K209" i="3"/>
  <c r="J209" i="3"/>
  <c r="M209" i="3"/>
  <c r="I209" i="3"/>
  <c r="H209" i="3"/>
  <c r="G209" i="3"/>
  <c r="A203" i="21"/>
  <c r="AC209" i="20"/>
  <c r="AR209" i="20"/>
  <c r="H203" i="24" s="1"/>
  <c r="AH209" i="20"/>
  <c r="AD209" i="20"/>
  <c r="AB209" i="20"/>
  <c r="AG209" i="20"/>
  <c r="AA209" i="20"/>
  <c r="X209" i="20"/>
  <c r="Z209" i="20"/>
  <c r="Y209" i="20"/>
  <c r="U209" i="20"/>
  <c r="V205" i="20"/>
  <c r="L205" i="3"/>
  <c r="K205" i="3"/>
  <c r="J205" i="3"/>
  <c r="I205" i="3"/>
  <c r="H205" i="3"/>
  <c r="M205" i="3"/>
  <c r="G205" i="3"/>
  <c r="A199" i="21"/>
  <c r="AR205" i="20"/>
  <c r="H199" i="24" s="1"/>
  <c r="AG205" i="20"/>
  <c r="AB205" i="20"/>
  <c r="AH205" i="20"/>
  <c r="AD205" i="20"/>
  <c r="AC205" i="20"/>
  <c r="AA205" i="20"/>
  <c r="X205" i="20"/>
  <c r="Z205" i="20"/>
  <c r="Y205" i="20"/>
  <c r="U205" i="20"/>
  <c r="V201" i="20"/>
  <c r="L201" i="3"/>
  <c r="K201" i="3"/>
  <c r="J201" i="3"/>
  <c r="M201" i="3"/>
  <c r="I201" i="3"/>
  <c r="H201" i="3"/>
  <c r="G201" i="3"/>
  <c r="A195" i="21"/>
  <c r="AR201" i="20"/>
  <c r="H195" i="24" s="1"/>
  <c r="AG201" i="20"/>
  <c r="AD201" i="20"/>
  <c r="AC201" i="20"/>
  <c r="AH201" i="20"/>
  <c r="AB201" i="20"/>
  <c r="AA201" i="20"/>
  <c r="X201" i="20"/>
  <c r="Z201" i="20"/>
  <c r="Y201" i="20"/>
  <c r="U201" i="20"/>
  <c r="V197" i="20"/>
  <c r="L197" i="3"/>
  <c r="K197" i="3"/>
  <c r="J197" i="3"/>
  <c r="M197" i="3"/>
  <c r="I197" i="3"/>
  <c r="H197" i="3"/>
  <c r="G197" i="3"/>
  <c r="A191" i="21"/>
  <c r="AR197" i="20"/>
  <c r="H191" i="24" s="1"/>
  <c r="AG197" i="20"/>
  <c r="AD197" i="20"/>
  <c r="AC197" i="20"/>
  <c r="AH197" i="20"/>
  <c r="AB197" i="20"/>
  <c r="AA197" i="20"/>
  <c r="X197" i="20"/>
  <c r="Z197" i="20"/>
  <c r="Y197" i="20"/>
  <c r="U197" i="20"/>
  <c r="V193" i="20"/>
  <c r="L193" i="3"/>
  <c r="K193" i="3"/>
  <c r="J193" i="3"/>
  <c r="M193" i="3"/>
  <c r="H193" i="3"/>
  <c r="I193" i="3"/>
  <c r="G193" i="3"/>
  <c r="A187" i="21"/>
  <c r="AR193" i="20"/>
  <c r="H187" i="24" s="1"/>
  <c r="AG193" i="20"/>
  <c r="AD193" i="20"/>
  <c r="AC193" i="20"/>
  <c r="AH193" i="20"/>
  <c r="AB193" i="20"/>
  <c r="AA193" i="20"/>
  <c r="X193" i="20"/>
  <c r="Z193" i="20"/>
  <c r="Y193" i="20"/>
  <c r="U193" i="20"/>
  <c r="V189" i="20"/>
  <c r="L189" i="3"/>
  <c r="K189" i="3"/>
  <c r="J189" i="3"/>
  <c r="I189" i="3"/>
  <c r="H189" i="3"/>
  <c r="G189" i="3"/>
  <c r="M189" i="3"/>
  <c r="A183" i="21"/>
  <c r="AR189" i="20"/>
  <c r="H183" i="24" s="1"/>
  <c r="AG189" i="20"/>
  <c r="AD189" i="20"/>
  <c r="AC189" i="20"/>
  <c r="AH189" i="20"/>
  <c r="AB189" i="20"/>
  <c r="AA189" i="20"/>
  <c r="X189" i="20"/>
  <c r="Z189" i="20"/>
  <c r="Y189" i="20"/>
  <c r="U189" i="20"/>
  <c r="V185" i="20"/>
  <c r="L185" i="3"/>
  <c r="K185" i="3"/>
  <c r="J185" i="3"/>
  <c r="M185" i="3"/>
  <c r="I185" i="3"/>
  <c r="H185" i="3"/>
  <c r="G185" i="3"/>
  <c r="A179" i="21"/>
  <c r="AR185" i="20"/>
  <c r="H179" i="24" s="1"/>
  <c r="AG185" i="20"/>
  <c r="AD185" i="20"/>
  <c r="AC185" i="20"/>
  <c r="AH185" i="20"/>
  <c r="AB185" i="20"/>
  <c r="AA185" i="20"/>
  <c r="X185" i="20"/>
  <c r="Z185" i="20"/>
  <c r="Y185" i="20"/>
  <c r="U185" i="20"/>
  <c r="V217" i="20"/>
  <c r="J217" i="3"/>
  <c r="M217" i="3"/>
  <c r="I217" i="3"/>
  <c r="L217" i="3"/>
  <c r="K217" i="3"/>
  <c r="H217" i="3"/>
  <c r="G217" i="3"/>
  <c r="A209" i="21"/>
  <c r="A208" i="21" s="1"/>
  <c r="A207" i="21" s="1"/>
  <c r="A206" i="21" s="1"/>
  <c r="A205" i="21" s="1"/>
  <c r="AG217" i="20"/>
  <c r="AR217" i="20"/>
  <c r="H209" i="24" s="1"/>
  <c r="AB217" i="20"/>
  <c r="AH217" i="20"/>
  <c r="AD217" i="20"/>
  <c r="AC217" i="20"/>
  <c r="Y217" i="20"/>
  <c r="U217" i="20"/>
  <c r="AA217" i="20"/>
  <c r="X217" i="20"/>
  <c r="Z217" i="20"/>
  <c r="V243" i="20"/>
  <c r="L243" i="3"/>
  <c r="K243" i="3"/>
  <c r="J243" i="3"/>
  <c r="I243" i="3"/>
  <c r="M243" i="3"/>
  <c r="H243" i="3"/>
  <c r="G243" i="3"/>
  <c r="A235" i="21"/>
  <c r="AG243" i="20"/>
  <c r="AD243" i="20"/>
  <c r="AC243" i="20"/>
  <c r="AR243" i="20"/>
  <c r="H235" i="24" s="1"/>
  <c r="AB243" i="20"/>
  <c r="AH243" i="20"/>
  <c r="AA243" i="20"/>
  <c r="X243" i="20"/>
  <c r="Z243" i="20"/>
  <c r="Y243" i="20"/>
  <c r="U243" i="20"/>
  <c r="V239" i="20"/>
  <c r="L239" i="3"/>
  <c r="K239" i="3"/>
  <c r="J239" i="3"/>
  <c r="M239" i="3"/>
  <c r="I239" i="3"/>
  <c r="H239" i="3"/>
  <c r="G239" i="3"/>
  <c r="A231" i="21"/>
  <c r="AG239" i="20"/>
  <c r="AD239" i="20"/>
  <c r="AC239" i="20"/>
  <c r="AR239" i="20"/>
  <c r="H231" i="24" s="1"/>
  <c r="AH239" i="20"/>
  <c r="AB239" i="20"/>
  <c r="AA239" i="20"/>
  <c r="X239" i="20"/>
  <c r="Z239" i="20"/>
  <c r="Y239" i="20"/>
  <c r="U239" i="20"/>
  <c r="V235" i="20"/>
  <c r="L235" i="3"/>
  <c r="K235" i="3"/>
  <c r="J235" i="3"/>
  <c r="M235" i="3"/>
  <c r="I235" i="3"/>
  <c r="H235" i="3"/>
  <c r="G235" i="3"/>
  <c r="A227" i="21"/>
  <c r="AG235" i="20"/>
  <c r="AD235" i="20"/>
  <c r="AC235" i="20"/>
  <c r="AR235" i="20"/>
  <c r="H227" i="24" s="1"/>
  <c r="AH235" i="20"/>
  <c r="AB235" i="20"/>
  <c r="AA235" i="20"/>
  <c r="X235" i="20"/>
  <c r="Z235" i="20"/>
  <c r="Y235" i="20"/>
  <c r="U235" i="20"/>
  <c r="V231" i="20"/>
  <c r="L231" i="3"/>
  <c r="K231" i="3"/>
  <c r="J231" i="3"/>
  <c r="M231" i="3"/>
  <c r="I231" i="3"/>
  <c r="H231" i="3"/>
  <c r="G231" i="3"/>
  <c r="A223" i="21"/>
  <c r="AG231" i="20"/>
  <c r="AD231" i="20"/>
  <c r="AC231" i="20"/>
  <c r="AR231" i="20"/>
  <c r="H223" i="24" s="1"/>
  <c r="AH231" i="20"/>
  <c r="AB231" i="20"/>
  <c r="AA231" i="20"/>
  <c r="X231" i="20"/>
  <c r="Z231" i="20"/>
  <c r="Y231" i="20"/>
  <c r="U231" i="20"/>
  <c r="V227" i="20"/>
  <c r="L227" i="3"/>
  <c r="K227" i="3"/>
  <c r="J227" i="3"/>
  <c r="I227" i="3"/>
  <c r="M227" i="3"/>
  <c r="H227" i="3"/>
  <c r="G227" i="3"/>
  <c r="A219" i="21"/>
  <c r="AC227" i="20"/>
  <c r="AR227" i="20"/>
  <c r="H219" i="24" s="1"/>
  <c r="AG227" i="20"/>
  <c r="AH227" i="20"/>
  <c r="AD227" i="20"/>
  <c r="AB227" i="20"/>
  <c r="AA227" i="20"/>
  <c r="X227" i="20"/>
  <c r="Z227" i="20"/>
  <c r="Y227" i="20"/>
  <c r="U227" i="20"/>
  <c r="V223" i="20"/>
  <c r="L223" i="3"/>
  <c r="K223" i="3"/>
  <c r="J223" i="3"/>
  <c r="M223" i="3"/>
  <c r="I223" i="3"/>
  <c r="H223" i="3"/>
  <c r="G223" i="3"/>
  <c r="A215" i="21"/>
  <c r="AC223" i="20"/>
  <c r="AR223" i="20"/>
  <c r="H215" i="24" s="1"/>
  <c r="AD223" i="20"/>
  <c r="AH223" i="20"/>
  <c r="AG223" i="20"/>
  <c r="AB223" i="20"/>
  <c r="AA223" i="20"/>
  <c r="X223" i="20"/>
  <c r="Z223" i="20"/>
  <c r="Y223" i="20"/>
  <c r="U223" i="20"/>
  <c r="V219" i="20"/>
  <c r="L219" i="3"/>
  <c r="K219" i="3"/>
  <c r="J219" i="3"/>
  <c r="M219" i="3"/>
  <c r="I219" i="3"/>
  <c r="H219" i="3"/>
  <c r="G219" i="3"/>
  <c r="A211" i="21"/>
  <c r="AC219" i="20"/>
  <c r="AR219" i="20"/>
  <c r="H211" i="24" s="1"/>
  <c r="AB219" i="20"/>
  <c r="AG219" i="20"/>
  <c r="AD219" i="20"/>
  <c r="AH219" i="20"/>
  <c r="AA219" i="20"/>
  <c r="X219" i="20"/>
  <c r="Z219" i="20"/>
  <c r="Y219" i="20"/>
  <c r="U219" i="20"/>
  <c r="V27" i="20"/>
  <c r="K27" i="3"/>
  <c r="J27" i="3"/>
  <c r="M27" i="3"/>
  <c r="I27" i="3"/>
  <c r="L27" i="3"/>
  <c r="H27" i="3"/>
  <c r="G27" i="3"/>
  <c r="A29" i="21"/>
  <c r="AR27" i="20"/>
  <c r="H29" i="24" s="1"/>
  <c r="AD27" i="20"/>
  <c r="Y27" i="20"/>
  <c r="AC27" i="20"/>
  <c r="AH27" i="20"/>
  <c r="AB27" i="20"/>
  <c r="AA27" i="20"/>
  <c r="X27" i="20"/>
  <c r="AG27" i="20"/>
  <c r="Z27" i="20"/>
  <c r="U27" i="20"/>
  <c r="V15" i="20"/>
  <c r="K15" i="3"/>
  <c r="J15" i="3"/>
  <c r="M15" i="3"/>
  <c r="I15" i="3"/>
  <c r="H15" i="3"/>
  <c r="G15" i="3"/>
  <c r="L15" i="3"/>
  <c r="A17" i="21"/>
  <c r="AR15" i="20"/>
  <c r="H17" i="24" s="1"/>
  <c r="AD15" i="20"/>
  <c r="Y15" i="20"/>
  <c r="AC15" i="20"/>
  <c r="AH15" i="20"/>
  <c r="AB15" i="20"/>
  <c r="AA15" i="20"/>
  <c r="X15" i="20"/>
  <c r="AG15" i="20"/>
  <c r="U15" i="20"/>
  <c r="Z15" i="20"/>
  <c r="V65" i="20"/>
  <c r="K65" i="3"/>
  <c r="J65" i="3"/>
  <c r="M65" i="3"/>
  <c r="I65" i="3"/>
  <c r="L65" i="3"/>
  <c r="G65" i="3"/>
  <c r="H65" i="3"/>
  <c r="AR65" i="20"/>
  <c r="H65" i="24" s="1"/>
  <c r="A65" i="21"/>
  <c r="AG65" i="20"/>
  <c r="AD65" i="20"/>
  <c r="Y65" i="20"/>
  <c r="AH65" i="20"/>
  <c r="AC65" i="20"/>
  <c r="AA65" i="20"/>
  <c r="X65" i="20"/>
  <c r="AB65" i="20"/>
  <c r="Z65" i="20"/>
  <c r="U65" i="20"/>
  <c r="V53" i="20"/>
  <c r="K53" i="3"/>
  <c r="J53" i="3"/>
  <c r="M53" i="3"/>
  <c r="I53" i="3"/>
  <c r="G53" i="3"/>
  <c r="L53" i="3"/>
  <c r="H53" i="3"/>
  <c r="A53" i="21"/>
  <c r="AR53" i="20"/>
  <c r="H53" i="24" s="1"/>
  <c r="AD53" i="20"/>
  <c r="Y53" i="20"/>
  <c r="AC53" i="20"/>
  <c r="AH53" i="20"/>
  <c r="AB53" i="20"/>
  <c r="AA53" i="20"/>
  <c r="X53" i="20"/>
  <c r="U53" i="20"/>
  <c r="AG53" i="20"/>
  <c r="Z53" i="20"/>
  <c r="V107" i="20"/>
  <c r="K107" i="3"/>
  <c r="J107" i="3"/>
  <c r="M107" i="3"/>
  <c r="I107" i="3"/>
  <c r="G107" i="3"/>
  <c r="L107" i="3"/>
  <c r="H107" i="3"/>
  <c r="A105" i="21"/>
  <c r="AR107" i="20"/>
  <c r="H105" i="24" s="1"/>
  <c r="AC107" i="20"/>
  <c r="AG107" i="20"/>
  <c r="AD107" i="20"/>
  <c r="Y107" i="20"/>
  <c r="AH107" i="20"/>
  <c r="AB107" i="20"/>
  <c r="AA107" i="20"/>
  <c r="X107" i="20"/>
  <c r="U107" i="20"/>
  <c r="Z107" i="20"/>
  <c r="V95" i="20"/>
  <c r="K95" i="3"/>
  <c r="J95" i="3"/>
  <c r="M95" i="3"/>
  <c r="I95" i="3"/>
  <c r="G95" i="3"/>
  <c r="L95" i="3"/>
  <c r="H95" i="3"/>
  <c r="A93" i="21"/>
  <c r="AR95" i="20"/>
  <c r="H93" i="24" s="1"/>
  <c r="AC95" i="20"/>
  <c r="AG95" i="20"/>
  <c r="AD95" i="20"/>
  <c r="AH95" i="20"/>
  <c r="Y95" i="20"/>
  <c r="AB95" i="20"/>
  <c r="AA95" i="20"/>
  <c r="X95" i="20"/>
  <c r="U95" i="20"/>
  <c r="Z95" i="20"/>
  <c r="V83" i="20"/>
  <c r="K83" i="3"/>
  <c r="J83" i="3"/>
  <c r="M83" i="3"/>
  <c r="I83" i="3"/>
  <c r="G83" i="3"/>
  <c r="L83" i="3"/>
  <c r="H83" i="3"/>
  <c r="A81" i="21"/>
  <c r="AR83" i="20"/>
  <c r="H81" i="24" s="1"/>
  <c r="AC83" i="20"/>
  <c r="AG83" i="20"/>
  <c r="AD83" i="20"/>
  <c r="AB83" i="20"/>
  <c r="Y83" i="20"/>
  <c r="AA83" i="20"/>
  <c r="X83" i="20"/>
  <c r="U83" i="20"/>
  <c r="AH83" i="20"/>
  <c r="Z83" i="20"/>
  <c r="V171" i="20"/>
  <c r="J171" i="3"/>
  <c r="K171" i="3"/>
  <c r="L171" i="3"/>
  <c r="M171" i="3"/>
  <c r="G171" i="3"/>
  <c r="I171" i="3"/>
  <c r="H171" i="3"/>
  <c r="A167" i="21"/>
  <c r="AR171" i="20"/>
  <c r="H167" i="24" s="1"/>
  <c r="AG171" i="20"/>
  <c r="AD171" i="20"/>
  <c r="AC171" i="20"/>
  <c r="AH171" i="20"/>
  <c r="AB171" i="20"/>
  <c r="AA171" i="20"/>
  <c r="X171" i="20"/>
  <c r="Z171" i="20"/>
  <c r="Y171" i="20"/>
  <c r="U171" i="20"/>
  <c r="V159" i="20"/>
  <c r="J159" i="3"/>
  <c r="K159" i="3"/>
  <c r="L159" i="3"/>
  <c r="I159" i="3"/>
  <c r="M159" i="3"/>
  <c r="G159" i="3"/>
  <c r="H159" i="3"/>
  <c r="A155" i="21"/>
  <c r="AR159" i="20"/>
  <c r="H155" i="24" s="1"/>
  <c r="AG159" i="20"/>
  <c r="AD159" i="20"/>
  <c r="AC159" i="20"/>
  <c r="AH159" i="20"/>
  <c r="AB159" i="20"/>
  <c r="AA159" i="20"/>
  <c r="X159" i="20"/>
  <c r="Z159" i="20"/>
  <c r="Y159" i="20"/>
  <c r="U159" i="20"/>
  <c r="V151" i="20"/>
  <c r="K151" i="3"/>
  <c r="L151" i="3"/>
  <c r="I151" i="3"/>
  <c r="M151" i="3"/>
  <c r="J151" i="3"/>
  <c r="H151" i="3"/>
  <c r="G151" i="3"/>
  <c r="A147" i="21"/>
  <c r="AR151" i="20"/>
  <c r="H147" i="24" s="1"/>
  <c r="AG151" i="20"/>
  <c r="AD151" i="20"/>
  <c r="AC151" i="20"/>
  <c r="AH151" i="20"/>
  <c r="AB151" i="20"/>
  <c r="AA151" i="20"/>
  <c r="X151" i="20"/>
  <c r="Z151" i="20"/>
  <c r="Y151" i="20"/>
  <c r="U151" i="20"/>
  <c r="V143" i="20"/>
  <c r="M143" i="3"/>
  <c r="I143" i="3"/>
  <c r="L143" i="3"/>
  <c r="K143" i="3"/>
  <c r="J143" i="3"/>
  <c r="G143" i="3"/>
  <c r="H143" i="3"/>
  <c r="A139" i="21"/>
  <c r="AR143" i="20"/>
  <c r="H139" i="24" s="1"/>
  <c r="AG143" i="20"/>
  <c r="AC143" i="20"/>
  <c r="AH143" i="20"/>
  <c r="AB143" i="20"/>
  <c r="AD143" i="20"/>
  <c r="AA143" i="20"/>
  <c r="X143" i="20"/>
  <c r="Z143" i="20"/>
  <c r="Y143" i="20"/>
  <c r="U143" i="20"/>
  <c r="V131" i="20"/>
  <c r="M131" i="3"/>
  <c r="I131" i="3"/>
  <c r="L131" i="3"/>
  <c r="K131" i="3"/>
  <c r="J131" i="3"/>
  <c r="G131" i="3"/>
  <c r="H131" i="3"/>
  <c r="A127" i="21"/>
  <c r="AR131" i="20"/>
  <c r="H127" i="24" s="1"/>
  <c r="AG131" i="20"/>
  <c r="AC131" i="20"/>
  <c r="AH131" i="20"/>
  <c r="AB131" i="20"/>
  <c r="AA131" i="20"/>
  <c r="X131" i="20"/>
  <c r="Z131" i="20"/>
  <c r="Y131" i="20"/>
  <c r="U131" i="20"/>
  <c r="AD131" i="20"/>
  <c r="V123" i="20"/>
  <c r="M123" i="3"/>
  <c r="I123" i="3"/>
  <c r="L123" i="3"/>
  <c r="K123" i="3"/>
  <c r="G123" i="3"/>
  <c r="J123" i="3"/>
  <c r="H123" i="3"/>
  <c r="A119" i="21"/>
  <c r="AR123" i="20"/>
  <c r="H119" i="24" s="1"/>
  <c r="AG123" i="20"/>
  <c r="AC123" i="20"/>
  <c r="AH123" i="20"/>
  <c r="AB123" i="20"/>
  <c r="AA123" i="20"/>
  <c r="X123" i="20"/>
  <c r="AD123" i="20"/>
  <c r="Z123" i="20"/>
  <c r="Y123" i="20"/>
  <c r="U123" i="20"/>
  <c r="V207" i="20"/>
  <c r="J207" i="3"/>
  <c r="M207" i="3"/>
  <c r="I207" i="3"/>
  <c r="L207" i="3"/>
  <c r="K207" i="3"/>
  <c r="H207" i="3"/>
  <c r="G207" i="3"/>
  <c r="A201" i="21"/>
  <c r="AR207" i="20"/>
  <c r="H201" i="24" s="1"/>
  <c r="AC207" i="20"/>
  <c r="AB207" i="20"/>
  <c r="AH207" i="20"/>
  <c r="AG207" i="20"/>
  <c r="AD207" i="20"/>
  <c r="Y207" i="20"/>
  <c r="U207" i="20"/>
  <c r="AA207" i="20"/>
  <c r="X207" i="20"/>
  <c r="Z207" i="20"/>
  <c r="V195" i="20"/>
  <c r="J195" i="3"/>
  <c r="M195" i="3"/>
  <c r="I195" i="3"/>
  <c r="L195" i="3"/>
  <c r="K195" i="3"/>
  <c r="H195" i="3"/>
  <c r="G195" i="3"/>
  <c r="A189" i="21"/>
  <c r="AR195" i="20"/>
  <c r="H189" i="24" s="1"/>
  <c r="AC195" i="20"/>
  <c r="AH195" i="20"/>
  <c r="AB195" i="20"/>
  <c r="AG195" i="20"/>
  <c r="AD195" i="20"/>
  <c r="Y195" i="20"/>
  <c r="U195" i="20"/>
  <c r="AA195" i="20"/>
  <c r="X195" i="20"/>
  <c r="Z195" i="20"/>
  <c r="V183" i="20"/>
  <c r="J183" i="3"/>
  <c r="M183" i="3"/>
  <c r="I183" i="3"/>
  <c r="L183" i="3"/>
  <c r="K183" i="3"/>
  <c r="H183" i="3"/>
  <c r="G183" i="3"/>
  <c r="A177" i="21"/>
  <c r="AR183" i="20"/>
  <c r="H177" i="24" s="1"/>
  <c r="AC183" i="20"/>
  <c r="AH183" i="20"/>
  <c r="AB183" i="20"/>
  <c r="AG183" i="20"/>
  <c r="AD183" i="20"/>
  <c r="Y183" i="20"/>
  <c r="U183" i="20"/>
  <c r="AA183" i="20"/>
  <c r="X183" i="20"/>
  <c r="Z183" i="20"/>
  <c r="V237" i="20"/>
  <c r="J237" i="3"/>
  <c r="M237" i="3"/>
  <c r="I237" i="3"/>
  <c r="L237" i="3"/>
  <c r="H237" i="3"/>
  <c r="K237" i="3"/>
  <c r="G237" i="3"/>
  <c r="A229" i="21"/>
  <c r="AC237" i="20"/>
  <c r="AH237" i="20"/>
  <c r="AB237" i="20"/>
  <c r="AG237" i="20"/>
  <c r="AR237" i="20"/>
  <c r="H229" i="24" s="1"/>
  <c r="AD237" i="20"/>
  <c r="Y237" i="20"/>
  <c r="U237" i="20"/>
  <c r="AA237" i="20"/>
  <c r="X237" i="20"/>
  <c r="Z237" i="20"/>
  <c r="V225" i="20"/>
  <c r="J225" i="3"/>
  <c r="M225" i="3"/>
  <c r="I225" i="3"/>
  <c r="L225" i="3"/>
  <c r="K225" i="3"/>
  <c r="H225" i="3"/>
  <c r="G225" i="3"/>
  <c r="A217" i="21"/>
  <c r="AG225" i="20"/>
  <c r="AR225" i="20"/>
  <c r="H217" i="24" s="1"/>
  <c r="AD225" i="20"/>
  <c r="AC225" i="20"/>
  <c r="AB225" i="20"/>
  <c r="AH225" i="20"/>
  <c r="Y225" i="20"/>
  <c r="U225" i="20"/>
  <c r="AA225" i="20"/>
  <c r="X225" i="20"/>
  <c r="Z225" i="20"/>
  <c r="V36" i="20"/>
  <c r="J36" i="3"/>
  <c r="M36" i="3"/>
  <c r="I36" i="3"/>
  <c r="L36" i="3"/>
  <c r="K36" i="3"/>
  <c r="G36" i="3"/>
  <c r="H36" i="3"/>
  <c r="AR36" i="20"/>
  <c r="H38" i="24" s="1"/>
  <c r="A38" i="21"/>
  <c r="AC36" i="20"/>
  <c r="Z36" i="20"/>
  <c r="AH36" i="20"/>
  <c r="AB36" i="20"/>
  <c r="Y36" i="20"/>
  <c r="X36" i="20"/>
  <c r="AG36" i="20"/>
  <c r="AD36" i="20"/>
  <c r="AA36" i="20"/>
  <c r="U36" i="20"/>
  <c r="V32" i="20"/>
  <c r="J32" i="3"/>
  <c r="M32" i="3"/>
  <c r="I32" i="3"/>
  <c r="L32" i="3"/>
  <c r="G32" i="3"/>
  <c r="K32" i="3"/>
  <c r="H32" i="3"/>
  <c r="AR32" i="20"/>
  <c r="H34" i="24" s="1"/>
  <c r="A34" i="21"/>
  <c r="AC32" i="20"/>
  <c r="Z32" i="20"/>
  <c r="AH32" i="20"/>
  <c r="AB32" i="20"/>
  <c r="Y32" i="20"/>
  <c r="X32" i="20"/>
  <c r="AG32" i="20"/>
  <c r="AD32" i="20"/>
  <c r="AA32" i="20"/>
  <c r="U32" i="20"/>
  <c r="V28" i="20"/>
  <c r="J28" i="3"/>
  <c r="M28" i="3"/>
  <c r="I28" i="3"/>
  <c r="L28" i="3"/>
  <c r="G28" i="3"/>
  <c r="H28" i="3"/>
  <c r="K28" i="3"/>
  <c r="AR28" i="20"/>
  <c r="H30" i="24" s="1"/>
  <c r="A30" i="21"/>
  <c r="AC28" i="20"/>
  <c r="Z28" i="20"/>
  <c r="AH28" i="20"/>
  <c r="AB28" i="20"/>
  <c r="Y28" i="20"/>
  <c r="X28" i="20"/>
  <c r="AG28" i="20"/>
  <c r="AD28" i="20"/>
  <c r="AA28" i="20"/>
  <c r="U28" i="20"/>
  <c r="V24" i="20"/>
  <c r="J24" i="3"/>
  <c r="M24" i="3"/>
  <c r="I24" i="3"/>
  <c r="L24" i="3"/>
  <c r="K24" i="3"/>
  <c r="G24" i="3"/>
  <c r="H24" i="3"/>
  <c r="AR24" i="20"/>
  <c r="H26" i="24" s="1"/>
  <c r="A26" i="21"/>
  <c r="AC24" i="20"/>
  <c r="Z24" i="20"/>
  <c r="AH24" i="20"/>
  <c r="AB24" i="20"/>
  <c r="Y24" i="20"/>
  <c r="X24" i="20"/>
  <c r="AG24" i="20"/>
  <c r="AD24" i="20"/>
  <c r="U24" i="20"/>
  <c r="AA24" i="20"/>
  <c r="V20" i="20"/>
  <c r="J20" i="3"/>
  <c r="M20" i="3"/>
  <c r="I20" i="3"/>
  <c r="L20" i="3"/>
  <c r="K20" i="3"/>
  <c r="G20" i="3"/>
  <c r="H20" i="3"/>
  <c r="AR20" i="20"/>
  <c r="H22" i="24" s="1"/>
  <c r="A22" i="21"/>
  <c r="AC20" i="20"/>
  <c r="Z20" i="20"/>
  <c r="AH20" i="20"/>
  <c r="AB20" i="20"/>
  <c r="Y20" i="20"/>
  <c r="X20" i="20"/>
  <c r="AG20" i="20"/>
  <c r="AD20" i="20"/>
  <c r="AA20" i="20"/>
  <c r="U20" i="20"/>
  <c r="V16" i="20"/>
  <c r="J16" i="3"/>
  <c r="M16" i="3"/>
  <c r="I16" i="3"/>
  <c r="L16" i="3"/>
  <c r="G16" i="3"/>
  <c r="K16" i="3"/>
  <c r="H16" i="3"/>
  <c r="AR16" i="20"/>
  <c r="H18" i="24" s="1"/>
  <c r="A18" i="21"/>
  <c r="AC16" i="20"/>
  <c r="Z16" i="20"/>
  <c r="AH16" i="20"/>
  <c r="AB16" i="20"/>
  <c r="Y16" i="20"/>
  <c r="X16" i="20"/>
  <c r="AG16" i="20"/>
  <c r="AD16" i="20"/>
  <c r="AA16" i="20"/>
  <c r="U16" i="20"/>
  <c r="V12" i="20"/>
  <c r="J12" i="3"/>
  <c r="M12" i="3"/>
  <c r="I12" i="3"/>
  <c r="L12" i="3"/>
  <c r="G12" i="3"/>
  <c r="H12" i="3"/>
  <c r="K12" i="3"/>
  <c r="AR12" i="20"/>
  <c r="H14" i="24" s="1"/>
  <c r="A14" i="21"/>
  <c r="AC12" i="20"/>
  <c r="Z12" i="20"/>
  <c r="AH12" i="20"/>
  <c r="AB12" i="20"/>
  <c r="Y12" i="20"/>
  <c r="X12" i="20"/>
  <c r="AG12" i="20"/>
  <c r="AD12" i="20"/>
  <c r="AA12" i="20"/>
  <c r="U12" i="20"/>
  <c r="V8" i="20"/>
  <c r="J8" i="3"/>
  <c r="M8" i="3"/>
  <c r="I8" i="3"/>
  <c r="L8" i="3"/>
  <c r="K8" i="3"/>
  <c r="G8" i="3"/>
  <c r="H8" i="3"/>
  <c r="AR8" i="20"/>
  <c r="H10" i="24" s="1"/>
  <c r="A10" i="21"/>
  <c r="AC8" i="20"/>
  <c r="Z8" i="20"/>
  <c r="AH8" i="20"/>
  <c r="AB8" i="20"/>
  <c r="Y8" i="20"/>
  <c r="X8" i="20"/>
  <c r="AG8" i="20"/>
  <c r="AD8" i="20"/>
  <c r="U8" i="20"/>
  <c r="AA8" i="20"/>
  <c r="V70" i="20"/>
  <c r="J70" i="3"/>
  <c r="M70" i="3"/>
  <c r="I70" i="3"/>
  <c r="L70" i="3"/>
  <c r="H70" i="3"/>
  <c r="K70" i="3"/>
  <c r="G70" i="3"/>
  <c r="A70" i="21"/>
  <c r="AR70" i="20"/>
  <c r="H70" i="24" s="1"/>
  <c r="AD70" i="20"/>
  <c r="AC70" i="20"/>
  <c r="AH70" i="20"/>
  <c r="Z70" i="20"/>
  <c r="AG70" i="20"/>
  <c r="Y70" i="20"/>
  <c r="X70" i="20"/>
  <c r="AB70" i="20"/>
  <c r="AA70" i="20"/>
  <c r="U70" i="20"/>
  <c r="V66" i="20"/>
  <c r="J66" i="3"/>
  <c r="M66" i="3"/>
  <c r="I66" i="3"/>
  <c r="L66" i="3"/>
  <c r="H66" i="3"/>
  <c r="G66" i="3"/>
  <c r="K66" i="3"/>
  <c r="A66" i="21"/>
  <c r="AR66" i="20"/>
  <c r="H66" i="24" s="1"/>
  <c r="AD66" i="20"/>
  <c r="AC66" i="20"/>
  <c r="AB66" i="20"/>
  <c r="Z66" i="20"/>
  <c r="Y66" i="20"/>
  <c r="X66" i="20"/>
  <c r="AH66" i="20"/>
  <c r="AG66" i="20"/>
  <c r="AA66" i="20"/>
  <c r="U66" i="20"/>
  <c r="V62" i="20"/>
  <c r="J62" i="3"/>
  <c r="M62" i="3"/>
  <c r="I62" i="3"/>
  <c r="L62" i="3"/>
  <c r="K62" i="3"/>
  <c r="H62" i="3"/>
  <c r="G62" i="3"/>
  <c r="AR62" i="20"/>
  <c r="H62" i="24" s="1"/>
  <c r="A62" i="21"/>
  <c r="AC62" i="20"/>
  <c r="Z62" i="20"/>
  <c r="AH62" i="20"/>
  <c r="AB62" i="20"/>
  <c r="Y62" i="20"/>
  <c r="X62" i="20"/>
  <c r="AG62" i="20"/>
  <c r="AD62" i="20"/>
  <c r="AA62" i="20"/>
  <c r="U62" i="20"/>
  <c r="V58" i="20"/>
  <c r="J58" i="3"/>
  <c r="M58" i="3"/>
  <c r="I58" i="3"/>
  <c r="L58" i="3"/>
  <c r="K58" i="3"/>
  <c r="H58" i="3"/>
  <c r="G58" i="3"/>
  <c r="AR58" i="20"/>
  <c r="H58" i="24" s="1"/>
  <c r="A58" i="21"/>
  <c r="AC58" i="20"/>
  <c r="Z58" i="20"/>
  <c r="AH58" i="20"/>
  <c r="AB58" i="20"/>
  <c r="Y58" i="20"/>
  <c r="X58" i="20"/>
  <c r="AG58" i="20"/>
  <c r="AD58" i="20"/>
  <c r="AA58" i="20"/>
  <c r="U58" i="20"/>
  <c r="V54" i="20"/>
  <c r="J54" i="3"/>
  <c r="M54" i="3"/>
  <c r="I54" i="3"/>
  <c r="L54" i="3"/>
  <c r="H54" i="3"/>
  <c r="K54" i="3"/>
  <c r="G54" i="3"/>
  <c r="AR54" i="20"/>
  <c r="H54" i="24" s="1"/>
  <c r="A54" i="21"/>
  <c r="AC54" i="20"/>
  <c r="Z54" i="20"/>
  <c r="AH54" i="20"/>
  <c r="AB54" i="20"/>
  <c r="Y54" i="20"/>
  <c r="X54" i="20"/>
  <c r="AG54" i="20"/>
  <c r="AD54" i="20"/>
  <c r="AA54" i="20"/>
  <c r="U54" i="20"/>
  <c r="V50" i="20"/>
  <c r="J50" i="3"/>
  <c r="M50" i="3"/>
  <c r="I50" i="3"/>
  <c r="L50" i="3"/>
  <c r="H50" i="3"/>
  <c r="G50" i="3"/>
  <c r="K50" i="3"/>
  <c r="AR50" i="20"/>
  <c r="H50" i="24" s="1"/>
  <c r="A50" i="21"/>
  <c r="AC50" i="20"/>
  <c r="Z50" i="20"/>
  <c r="AH50" i="20"/>
  <c r="AB50" i="20"/>
  <c r="Y50" i="20"/>
  <c r="X50" i="20"/>
  <c r="AG50" i="20"/>
  <c r="AD50" i="20"/>
  <c r="AA50" i="20"/>
  <c r="U50" i="20"/>
  <c r="V46" i="20"/>
  <c r="J46" i="3"/>
  <c r="M46" i="3"/>
  <c r="I46" i="3"/>
  <c r="L46" i="3"/>
  <c r="K46" i="3"/>
  <c r="H46" i="3"/>
  <c r="G46" i="3"/>
  <c r="AR46" i="20"/>
  <c r="H46" i="24" s="1"/>
  <c r="A46" i="21"/>
  <c r="AC46" i="20"/>
  <c r="Z46" i="20"/>
  <c r="AH46" i="20"/>
  <c r="AB46" i="20"/>
  <c r="Y46" i="20"/>
  <c r="X46" i="20"/>
  <c r="AG46" i="20"/>
  <c r="AD46" i="20"/>
  <c r="AA46" i="20"/>
  <c r="U46" i="20"/>
  <c r="V108" i="20"/>
  <c r="J108" i="3"/>
  <c r="M108" i="3"/>
  <c r="I108" i="3"/>
  <c r="L108" i="3"/>
  <c r="H108" i="3"/>
  <c r="K108" i="3"/>
  <c r="G108" i="3"/>
  <c r="A106" i="21"/>
  <c r="AR108" i="20"/>
  <c r="H106" i="24" s="1"/>
  <c r="AH108" i="20"/>
  <c r="AB108" i="20"/>
  <c r="AD108" i="20"/>
  <c r="AC108" i="20"/>
  <c r="AG108" i="20"/>
  <c r="Z108" i="20"/>
  <c r="Y108" i="20"/>
  <c r="X108" i="20"/>
  <c r="AA108" i="20"/>
  <c r="U108" i="20"/>
  <c r="V104" i="20"/>
  <c r="J104" i="3"/>
  <c r="M104" i="3"/>
  <c r="I104" i="3"/>
  <c r="L104" i="3"/>
  <c r="H104" i="3"/>
  <c r="G104" i="3"/>
  <c r="K104" i="3"/>
  <c r="A102" i="21"/>
  <c r="AR104" i="20"/>
  <c r="H102" i="24" s="1"/>
  <c r="AH104" i="20"/>
  <c r="AB104" i="20"/>
  <c r="AD104" i="20"/>
  <c r="AC104" i="20"/>
  <c r="Z104" i="20"/>
  <c r="AG104" i="20"/>
  <c r="Y104" i="20"/>
  <c r="X104" i="20"/>
  <c r="AA104" i="20"/>
  <c r="U104" i="20"/>
  <c r="V100" i="20"/>
  <c r="J100" i="3"/>
  <c r="M100" i="3"/>
  <c r="I100" i="3"/>
  <c r="L100" i="3"/>
  <c r="K100" i="3"/>
  <c r="H100" i="3"/>
  <c r="G100" i="3"/>
  <c r="A98" i="21"/>
  <c r="AR100" i="20"/>
  <c r="H98" i="24" s="1"/>
  <c r="AH100" i="20"/>
  <c r="AB100" i="20"/>
  <c r="AD100" i="20"/>
  <c r="AC100" i="20"/>
  <c r="Z100" i="20"/>
  <c r="Y100" i="20"/>
  <c r="X100" i="20"/>
  <c r="AG100" i="20"/>
  <c r="U100" i="20"/>
  <c r="AA100" i="20"/>
  <c r="V96" i="20"/>
  <c r="J96" i="3"/>
  <c r="M96" i="3"/>
  <c r="I96" i="3"/>
  <c r="L96" i="3"/>
  <c r="K96" i="3"/>
  <c r="H96" i="3"/>
  <c r="G96" i="3"/>
  <c r="A94" i="21"/>
  <c r="AR96" i="20"/>
  <c r="H94" i="24" s="1"/>
  <c r="AH96" i="20"/>
  <c r="AB96" i="20"/>
  <c r="AD96" i="20"/>
  <c r="AC96" i="20"/>
  <c r="Z96" i="20"/>
  <c r="Y96" i="20"/>
  <c r="X96" i="20"/>
  <c r="AG96" i="20"/>
  <c r="AA96" i="20"/>
  <c r="U96" i="20"/>
  <c r="V92" i="20"/>
  <c r="J92" i="3"/>
  <c r="M92" i="3"/>
  <c r="I92" i="3"/>
  <c r="L92" i="3"/>
  <c r="H92" i="3"/>
  <c r="K92" i="3"/>
  <c r="G92" i="3"/>
  <c r="A90" i="21"/>
  <c r="AR92" i="20"/>
  <c r="H90" i="24" s="1"/>
  <c r="AH92" i="20"/>
  <c r="AB92" i="20"/>
  <c r="AD92" i="20"/>
  <c r="AC92" i="20"/>
  <c r="AG92" i="20"/>
  <c r="Z92" i="20"/>
  <c r="Y92" i="20"/>
  <c r="X92" i="20"/>
  <c r="AA92" i="20"/>
  <c r="U92" i="20"/>
  <c r="V88" i="20"/>
  <c r="J88" i="3"/>
  <c r="M88" i="3"/>
  <c r="I88" i="3"/>
  <c r="L88" i="3"/>
  <c r="H88" i="3"/>
  <c r="G88" i="3"/>
  <c r="K88" i="3"/>
  <c r="A86" i="21"/>
  <c r="AR88" i="20"/>
  <c r="H86" i="24" s="1"/>
  <c r="AH88" i="20"/>
  <c r="AB88" i="20"/>
  <c r="AD88" i="20"/>
  <c r="AC88" i="20"/>
  <c r="Z88" i="20"/>
  <c r="AG88" i="20"/>
  <c r="Y88" i="20"/>
  <c r="X88" i="20"/>
  <c r="AA88" i="20"/>
  <c r="U88" i="20"/>
  <c r="V84" i="20"/>
  <c r="J84" i="3"/>
  <c r="M84" i="3"/>
  <c r="I84" i="3"/>
  <c r="L84" i="3"/>
  <c r="K84" i="3"/>
  <c r="H84" i="3"/>
  <c r="G84" i="3"/>
  <c r="A82" i="21"/>
  <c r="AR84" i="20"/>
  <c r="H82" i="24" s="1"/>
  <c r="AH84" i="20"/>
  <c r="AB84" i="20"/>
  <c r="AD84" i="20"/>
  <c r="AC84" i="20"/>
  <c r="Z84" i="20"/>
  <c r="Y84" i="20"/>
  <c r="X84" i="20"/>
  <c r="AG84" i="20"/>
  <c r="U84" i="20"/>
  <c r="AA84" i="20"/>
  <c r="V80" i="20"/>
  <c r="J80" i="3"/>
  <c r="M80" i="3"/>
  <c r="I80" i="3"/>
  <c r="L80" i="3"/>
  <c r="K80" i="3"/>
  <c r="H80" i="3"/>
  <c r="G80" i="3"/>
  <c r="A78" i="21"/>
  <c r="AR80" i="20"/>
  <c r="H78" i="24" s="1"/>
  <c r="AH80" i="20"/>
  <c r="AB80" i="20"/>
  <c r="AD80" i="20"/>
  <c r="AC80" i="20"/>
  <c r="Z80" i="20"/>
  <c r="Y80" i="20"/>
  <c r="X80" i="20"/>
  <c r="AG80" i="20"/>
  <c r="AA80" i="20"/>
  <c r="U80" i="20"/>
  <c r="V172" i="20"/>
  <c r="I172" i="3"/>
  <c r="M172" i="3"/>
  <c r="J172" i="3"/>
  <c r="K172" i="3"/>
  <c r="L172" i="3"/>
  <c r="H172" i="3"/>
  <c r="G172" i="3"/>
  <c r="AR172" i="20"/>
  <c r="H168" i="24" s="1"/>
  <c r="A168" i="21"/>
  <c r="AD172" i="20"/>
  <c r="AC172" i="20"/>
  <c r="AH172" i="20"/>
  <c r="AB172" i="20"/>
  <c r="AG172" i="20"/>
  <c r="AA172" i="20"/>
  <c r="U172" i="20"/>
  <c r="Z172" i="20"/>
  <c r="X172" i="20"/>
  <c r="Y172" i="20"/>
  <c r="V168" i="20"/>
  <c r="I168" i="3"/>
  <c r="M168" i="3"/>
  <c r="J168" i="3"/>
  <c r="K168" i="3"/>
  <c r="L168" i="3"/>
  <c r="H168" i="3"/>
  <c r="G168" i="3"/>
  <c r="AR168" i="20"/>
  <c r="H164" i="24" s="1"/>
  <c r="A164" i="21"/>
  <c r="AD168" i="20"/>
  <c r="AC168" i="20"/>
  <c r="AH168" i="20"/>
  <c r="AB168" i="20"/>
  <c r="AG168" i="20"/>
  <c r="AA168" i="20"/>
  <c r="U168" i="20"/>
  <c r="Z168" i="20"/>
  <c r="Y168" i="20"/>
  <c r="X168" i="20"/>
  <c r="V164" i="20"/>
  <c r="I164" i="3"/>
  <c r="M164" i="3"/>
  <c r="J164" i="3"/>
  <c r="K164" i="3"/>
  <c r="L164" i="3"/>
  <c r="H164" i="3"/>
  <c r="G164" i="3"/>
  <c r="AR164" i="20"/>
  <c r="H160" i="24" s="1"/>
  <c r="A160" i="21"/>
  <c r="AD164" i="20"/>
  <c r="AC164" i="20"/>
  <c r="AH164" i="20"/>
  <c r="AB164" i="20"/>
  <c r="AG164" i="20"/>
  <c r="AA164" i="20"/>
  <c r="U164" i="20"/>
  <c r="Z164" i="20"/>
  <c r="Y164" i="20"/>
  <c r="X164" i="20"/>
  <c r="V160" i="20"/>
  <c r="I160" i="3"/>
  <c r="M160" i="3"/>
  <c r="J160" i="3"/>
  <c r="K160" i="3"/>
  <c r="L160" i="3"/>
  <c r="H160" i="3"/>
  <c r="G160" i="3"/>
  <c r="AR160" i="20"/>
  <c r="H156" i="24" s="1"/>
  <c r="A156" i="21"/>
  <c r="AD160" i="20"/>
  <c r="AC160" i="20"/>
  <c r="AH160" i="20"/>
  <c r="AB160" i="20"/>
  <c r="AG160" i="20"/>
  <c r="AA160" i="20"/>
  <c r="U160" i="20"/>
  <c r="Z160" i="20"/>
  <c r="Y160" i="20"/>
  <c r="X160" i="20"/>
  <c r="V156" i="20"/>
  <c r="I156" i="3"/>
  <c r="M156" i="3"/>
  <c r="J156" i="3"/>
  <c r="K156" i="3"/>
  <c r="L156" i="3"/>
  <c r="H156" i="3"/>
  <c r="G156" i="3"/>
  <c r="AR156" i="20"/>
  <c r="H152" i="24" s="1"/>
  <c r="A152" i="21"/>
  <c r="AD156" i="20"/>
  <c r="AC156" i="20"/>
  <c r="AH156" i="20"/>
  <c r="AB156" i="20"/>
  <c r="AG156" i="20"/>
  <c r="AA156" i="20"/>
  <c r="U156" i="20"/>
  <c r="Z156" i="20"/>
  <c r="X156" i="20"/>
  <c r="Y156" i="20"/>
  <c r="V152" i="20"/>
  <c r="J152" i="3"/>
  <c r="K152" i="3"/>
  <c r="L152" i="3"/>
  <c r="M152" i="3"/>
  <c r="I152" i="3"/>
  <c r="G152" i="3"/>
  <c r="H152" i="3"/>
  <c r="AR152" i="20"/>
  <c r="H148" i="24" s="1"/>
  <c r="A148" i="21"/>
  <c r="AD152" i="20"/>
  <c r="AC152" i="20"/>
  <c r="AH152" i="20"/>
  <c r="AB152" i="20"/>
  <c r="AG152" i="20"/>
  <c r="AA152" i="20"/>
  <c r="U152" i="20"/>
  <c r="Z152" i="20"/>
  <c r="Y152" i="20"/>
  <c r="X152" i="20"/>
  <c r="V148" i="20"/>
  <c r="J148" i="3"/>
  <c r="K148" i="3"/>
  <c r="L148" i="3"/>
  <c r="I148" i="3"/>
  <c r="G148" i="3"/>
  <c r="H148" i="3"/>
  <c r="M148" i="3"/>
  <c r="AR148" i="20"/>
  <c r="H144" i="24" s="1"/>
  <c r="A144" i="21"/>
  <c r="AD148" i="20"/>
  <c r="AH148" i="20"/>
  <c r="AB148" i="20"/>
  <c r="AG148" i="20"/>
  <c r="AA148" i="20"/>
  <c r="U148" i="20"/>
  <c r="AC148" i="20"/>
  <c r="Z148" i="20"/>
  <c r="Y148" i="20"/>
  <c r="X148" i="20"/>
  <c r="V144" i="20"/>
  <c r="L144" i="3"/>
  <c r="K144" i="3"/>
  <c r="J144" i="3"/>
  <c r="M144" i="3"/>
  <c r="I144" i="3"/>
  <c r="H144" i="3"/>
  <c r="G144" i="3"/>
  <c r="AR144" i="20"/>
  <c r="H140" i="24" s="1"/>
  <c r="A140" i="21"/>
  <c r="AD144" i="20"/>
  <c r="AH144" i="20"/>
  <c r="AB144" i="20"/>
  <c r="AG144" i="20"/>
  <c r="AA144" i="20"/>
  <c r="U144" i="20"/>
  <c r="Z144" i="20"/>
  <c r="AC144" i="20"/>
  <c r="Y144" i="20"/>
  <c r="X144" i="20"/>
  <c r="V140" i="20"/>
  <c r="L140" i="3"/>
  <c r="K140" i="3"/>
  <c r="J140" i="3"/>
  <c r="M140" i="3"/>
  <c r="I140" i="3"/>
  <c r="H140" i="3"/>
  <c r="G140" i="3"/>
  <c r="AR140" i="20"/>
  <c r="H136" i="24" s="1"/>
  <c r="A136" i="21"/>
  <c r="AD140" i="20"/>
  <c r="AH140" i="20"/>
  <c r="AB140" i="20"/>
  <c r="AG140" i="20"/>
  <c r="AC140" i="20"/>
  <c r="AA140" i="20"/>
  <c r="U140" i="20"/>
  <c r="Z140" i="20"/>
  <c r="X140" i="20"/>
  <c r="Y140" i="20"/>
  <c r="V136" i="20"/>
  <c r="L136" i="3"/>
  <c r="K136" i="3"/>
  <c r="J136" i="3"/>
  <c r="M136" i="3"/>
  <c r="H136" i="3"/>
  <c r="I136" i="3"/>
  <c r="G136" i="3"/>
  <c r="AR136" i="20"/>
  <c r="H132" i="24" s="1"/>
  <c r="A132" i="21"/>
  <c r="AD136" i="20"/>
  <c r="AH136" i="20"/>
  <c r="AB136" i="20"/>
  <c r="AG136" i="20"/>
  <c r="AC136" i="20"/>
  <c r="AA136" i="20"/>
  <c r="U136" i="20"/>
  <c r="Z136" i="20"/>
  <c r="Y136" i="20"/>
  <c r="X136" i="20"/>
  <c r="V132" i="20"/>
  <c r="L132" i="3"/>
  <c r="K132" i="3"/>
  <c r="J132" i="3"/>
  <c r="I132" i="3"/>
  <c r="H132" i="3"/>
  <c r="G132" i="3"/>
  <c r="M132" i="3"/>
  <c r="AR132" i="20"/>
  <c r="H128" i="24" s="1"/>
  <c r="A128" i="21"/>
  <c r="AD132" i="20"/>
  <c r="AH132" i="20"/>
  <c r="AB132" i="20"/>
  <c r="AG132" i="20"/>
  <c r="AA132" i="20"/>
  <c r="U132" i="20"/>
  <c r="AC132" i="20"/>
  <c r="Z132" i="20"/>
  <c r="Y132" i="20"/>
  <c r="X132" i="20"/>
  <c r="V128" i="20"/>
  <c r="L128" i="3"/>
  <c r="K128" i="3"/>
  <c r="J128" i="3"/>
  <c r="M128" i="3"/>
  <c r="I128" i="3"/>
  <c r="H128" i="3"/>
  <c r="G128" i="3"/>
  <c r="AR128" i="20"/>
  <c r="H124" i="24" s="1"/>
  <c r="A124" i="21"/>
  <c r="AD128" i="20"/>
  <c r="AH128" i="20"/>
  <c r="AB128" i="20"/>
  <c r="AG128" i="20"/>
  <c r="AA128" i="20"/>
  <c r="U128" i="20"/>
  <c r="Z128" i="20"/>
  <c r="AC128" i="20"/>
  <c r="Y128" i="20"/>
  <c r="X128" i="20"/>
  <c r="V124" i="20"/>
  <c r="L124" i="3"/>
  <c r="K124" i="3"/>
  <c r="J124" i="3"/>
  <c r="M124" i="3"/>
  <c r="I124" i="3"/>
  <c r="H124" i="3"/>
  <c r="G124" i="3"/>
  <c r="A120" i="21"/>
  <c r="AR124" i="20"/>
  <c r="H120" i="24" s="1"/>
  <c r="AD124" i="20"/>
  <c r="AH124" i="20"/>
  <c r="AB124" i="20"/>
  <c r="AG124" i="20"/>
  <c r="AC124" i="20"/>
  <c r="AA124" i="20"/>
  <c r="U124" i="20"/>
  <c r="Z124" i="20"/>
  <c r="X124" i="20"/>
  <c r="Y124" i="20"/>
  <c r="V120" i="20"/>
  <c r="L120" i="3"/>
  <c r="K120" i="3"/>
  <c r="J120" i="3"/>
  <c r="M120" i="3"/>
  <c r="H120" i="3"/>
  <c r="G120" i="3"/>
  <c r="I120" i="3"/>
  <c r="A116" i="21"/>
  <c r="AR120" i="20"/>
  <c r="H116" i="24" s="1"/>
  <c r="AD120" i="20"/>
  <c r="AH120" i="20"/>
  <c r="AB120" i="20"/>
  <c r="AG120" i="20"/>
  <c r="AC120" i="20"/>
  <c r="AA120" i="20"/>
  <c r="U120" i="20"/>
  <c r="Z120" i="20"/>
  <c r="Y120" i="20"/>
  <c r="X120" i="20"/>
  <c r="V116" i="20"/>
  <c r="L116" i="3"/>
  <c r="K116" i="3"/>
  <c r="J116" i="3"/>
  <c r="I116" i="3"/>
  <c r="M116" i="3"/>
  <c r="H116" i="3"/>
  <c r="G116" i="3"/>
  <c r="A112" i="21"/>
  <c r="AR116" i="20"/>
  <c r="H112" i="24" s="1"/>
  <c r="AD116" i="20"/>
  <c r="AH116" i="20"/>
  <c r="AB116" i="20"/>
  <c r="AG116" i="20"/>
  <c r="AA116" i="20"/>
  <c r="U116" i="20"/>
  <c r="AC116" i="20"/>
  <c r="Z116" i="20"/>
  <c r="Y116" i="20"/>
  <c r="X116" i="20"/>
  <c r="V208" i="20"/>
  <c r="M208" i="3"/>
  <c r="I208" i="3"/>
  <c r="L208" i="3"/>
  <c r="K208" i="3"/>
  <c r="J208" i="3"/>
  <c r="G208" i="3"/>
  <c r="H208" i="3"/>
  <c r="A202" i="21"/>
  <c r="AR208" i="20"/>
  <c r="H202" i="24" s="1"/>
  <c r="AH208" i="20"/>
  <c r="AB208" i="20"/>
  <c r="AC208" i="20"/>
  <c r="AG208" i="20"/>
  <c r="AD208" i="20"/>
  <c r="Z208" i="20"/>
  <c r="Y208" i="20"/>
  <c r="X208" i="20"/>
  <c r="AA208" i="20"/>
  <c r="U208" i="20"/>
  <c r="V204" i="20"/>
  <c r="M204" i="3"/>
  <c r="I204" i="3"/>
  <c r="L204" i="3"/>
  <c r="K204" i="3"/>
  <c r="J204" i="3"/>
  <c r="G204" i="3"/>
  <c r="H204" i="3"/>
  <c r="A198" i="21"/>
  <c r="AR204" i="20"/>
  <c r="H198" i="24" s="1"/>
  <c r="AH204" i="20"/>
  <c r="AB204" i="20"/>
  <c r="AG204" i="20"/>
  <c r="AD204" i="20"/>
  <c r="AC204" i="20"/>
  <c r="Z204" i="20"/>
  <c r="Y204" i="20"/>
  <c r="X204" i="20"/>
  <c r="AA204" i="20"/>
  <c r="U204" i="20"/>
  <c r="V200" i="20"/>
  <c r="M200" i="3"/>
  <c r="I200" i="3"/>
  <c r="L200" i="3"/>
  <c r="K200" i="3"/>
  <c r="J200" i="3"/>
  <c r="G200" i="3"/>
  <c r="H200" i="3"/>
  <c r="A194" i="21"/>
  <c r="AR200" i="20"/>
  <c r="H194" i="24" s="1"/>
  <c r="AH200" i="20"/>
  <c r="AB200" i="20"/>
  <c r="AG200" i="20"/>
  <c r="AD200" i="20"/>
  <c r="AC200" i="20"/>
  <c r="Z200" i="20"/>
  <c r="Y200" i="20"/>
  <c r="X200" i="20"/>
  <c r="AA200" i="20"/>
  <c r="U200" i="20"/>
  <c r="V196" i="20"/>
  <c r="M196" i="3"/>
  <c r="I196" i="3"/>
  <c r="L196" i="3"/>
  <c r="K196" i="3"/>
  <c r="G196" i="3"/>
  <c r="J196" i="3"/>
  <c r="H196" i="3"/>
  <c r="A190" i="21"/>
  <c r="AR196" i="20"/>
  <c r="H190" i="24" s="1"/>
  <c r="AH196" i="20"/>
  <c r="AB196" i="20"/>
  <c r="AG196" i="20"/>
  <c r="AD196" i="20"/>
  <c r="AC196" i="20"/>
  <c r="Z196" i="20"/>
  <c r="Y196" i="20"/>
  <c r="X196" i="20"/>
  <c r="AA196" i="20"/>
  <c r="U196" i="20"/>
  <c r="V192" i="20"/>
  <c r="M192" i="3"/>
  <c r="I192" i="3"/>
  <c r="L192" i="3"/>
  <c r="K192" i="3"/>
  <c r="J192" i="3"/>
  <c r="G192" i="3"/>
  <c r="H192" i="3"/>
  <c r="A186" i="21"/>
  <c r="AR192" i="20"/>
  <c r="H186" i="24" s="1"/>
  <c r="AH192" i="20"/>
  <c r="AB192" i="20"/>
  <c r="AG192" i="20"/>
  <c r="AD192" i="20"/>
  <c r="AC192" i="20"/>
  <c r="Z192" i="20"/>
  <c r="Y192" i="20"/>
  <c r="X192" i="20"/>
  <c r="AA192" i="20"/>
  <c r="U192" i="20"/>
  <c r="V188" i="20"/>
  <c r="M188" i="3"/>
  <c r="I188" i="3"/>
  <c r="L188" i="3"/>
  <c r="K188" i="3"/>
  <c r="J188" i="3"/>
  <c r="G188" i="3"/>
  <c r="H188" i="3"/>
  <c r="A182" i="21"/>
  <c r="AR188" i="20"/>
  <c r="H182" i="24" s="1"/>
  <c r="AH188" i="20"/>
  <c r="AB188" i="20"/>
  <c r="AG188" i="20"/>
  <c r="AD188" i="20"/>
  <c r="AC188" i="20"/>
  <c r="Z188" i="20"/>
  <c r="Y188" i="20"/>
  <c r="X188" i="20"/>
  <c r="AA188" i="20"/>
  <c r="U188" i="20"/>
  <c r="V184" i="20"/>
  <c r="M184" i="3"/>
  <c r="I184" i="3"/>
  <c r="L184" i="3"/>
  <c r="K184" i="3"/>
  <c r="J184" i="3"/>
  <c r="G184" i="3"/>
  <c r="H184" i="3"/>
  <c r="A178" i="21"/>
  <c r="AR184" i="20"/>
  <c r="H178" i="24" s="1"/>
  <c r="AH184" i="20"/>
  <c r="AB184" i="20"/>
  <c r="AG184" i="20"/>
  <c r="AD184" i="20"/>
  <c r="AC184" i="20"/>
  <c r="Z184" i="20"/>
  <c r="Y184" i="20"/>
  <c r="X184" i="20"/>
  <c r="AA184" i="20"/>
  <c r="U184" i="20"/>
  <c r="V246" i="20"/>
  <c r="M246" i="3"/>
  <c r="I246" i="3"/>
  <c r="L246" i="3"/>
  <c r="K246" i="3"/>
  <c r="J246" i="3"/>
  <c r="G246" i="3"/>
  <c r="H246" i="3"/>
  <c r="A238" i="21"/>
  <c r="AH246" i="20"/>
  <c r="AB246" i="20"/>
  <c r="AR246" i="20"/>
  <c r="H238" i="24" s="1"/>
  <c r="AG246" i="20"/>
  <c r="AD246" i="20"/>
  <c r="AC246" i="20"/>
  <c r="Z246" i="20"/>
  <c r="Y246" i="20"/>
  <c r="X246" i="20"/>
  <c r="AA246" i="20"/>
  <c r="U246" i="20"/>
  <c r="V242" i="20"/>
  <c r="M242" i="3"/>
  <c r="I242" i="3"/>
  <c r="L242" i="3"/>
  <c r="K242" i="3"/>
  <c r="J242" i="3"/>
  <c r="G242" i="3"/>
  <c r="H242" i="3"/>
  <c r="AH242" i="20"/>
  <c r="AB242" i="20"/>
  <c r="AR242" i="20"/>
  <c r="H234" i="24" s="1"/>
  <c r="AG242" i="20"/>
  <c r="AD242" i="20"/>
  <c r="A234" i="21"/>
  <c r="AC242" i="20"/>
  <c r="Z242" i="20"/>
  <c r="Y242" i="20"/>
  <c r="X242" i="20"/>
  <c r="AA242" i="20"/>
  <c r="U242" i="20"/>
  <c r="V238" i="20"/>
  <c r="M238" i="3"/>
  <c r="I238" i="3"/>
  <c r="L238" i="3"/>
  <c r="K238" i="3"/>
  <c r="J238" i="3"/>
  <c r="G238" i="3"/>
  <c r="H238" i="3"/>
  <c r="AH238" i="20"/>
  <c r="AB238" i="20"/>
  <c r="AR238" i="20"/>
  <c r="H230" i="24" s="1"/>
  <c r="AG238" i="20"/>
  <c r="A230" i="21"/>
  <c r="AD238" i="20"/>
  <c r="AC238" i="20"/>
  <c r="Z238" i="20"/>
  <c r="Y238" i="20"/>
  <c r="X238" i="20"/>
  <c r="AA238" i="20"/>
  <c r="U238" i="20"/>
  <c r="V234" i="20"/>
  <c r="M234" i="3"/>
  <c r="I234" i="3"/>
  <c r="L234" i="3"/>
  <c r="K234" i="3"/>
  <c r="G234" i="3"/>
  <c r="J234" i="3"/>
  <c r="H234" i="3"/>
  <c r="AH234" i="20"/>
  <c r="AB234" i="20"/>
  <c r="A226" i="21"/>
  <c r="AR234" i="20"/>
  <c r="H226" i="24" s="1"/>
  <c r="AG234" i="20"/>
  <c r="AD234" i="20"/>
  <c r="AC234" i="20"/>
  <c r="Z234" i="20"/>
  <c r="Y234" i="20"/>
  <c r="X234" i="20"/>
  <c r="AA234" i="20"/>
  <c r="U234" i="20"/>
  <c r="V230" i="20"/>
  <c r="M230" i="3"/>
  <c r="I230" i="3"/>
  <c r="L230" i="3"/>
  <c r="K230" i="3"/>
  <c r="J230" i="3"/>
  <c r="G230" i="3"/>
  <c r="H230" i="3"/>
  <c r="A222" i="21"/>
  <c r="AH230" i="20"/>
  <c r="AB230" i="20"/>
  <c r="AR230" i="20"/>
  <c r="H222" i="24" s="1"/>
  <c r="AG230" i="20"/>
  <c r="AD230" i="20"/>
  <c r="AC230" i="20"/>
  <c r="Z230" i="20"/>
  <c r="Y230" i="20"/>
  <c r="X230" i="20"/>
  <c r="AA230" i="20"/>
  <c r="U230" i="20"/>
  <c r="V226" i="20"/>
  <c r="M226" i="3"/>
  <c r="I226" i="3"/>
  <c r="L226" i="3"/>
  <c r="K226" i="3"/>
  <c r="J226" i="3"/>
  <c r="G226" i="3"/>
  <c r="H226" i="3"/>
  <c r="AR226" i="20"/>
  <c r="H218" i="24" s="1"/>
  <c r="AD226" i="20"/>
  <c r="A218" i="21"/>
  <c r="AG226" i="20"/>
  <c r="AH226" i="20"/>
  <c r="AC226" i="20"/>
  <c r="AB226" i="20"/>
  <c r="Z226" i="20"/>
  <c r="Y226" i="20"/>
  <c r="X226" i="20"/>
  <c r="AA226" i="20"/>
  <c r="U226" i="20"/>
  <c r="V222" i="20"/>
  <c r="M222" i="3"/>
  <c r="I222" i="3"/>
  <c r="L222" i="3"/>
  <c r="K222" i="3"/>
  <c r="J222" i="3"/>
  <c r="G222" i="3"/>
  <c r="H222" i="3"/>
  <c r="AR222" i="20"/>
  <c r="H214" i="24" s="1"/>
  <c r="A214" i="21"/>
  <c r="AD222" i="20"/>
  <c r="AC222" i="20"/>
  <c r="AG222" i="20"/>
  <c r="AB222" i="20"/>
  <c r="AH222" i="20"/>
  <c r="Z222" i="20"/>
  <c r="Y222" i="20"/>
  <c r="X222" i="20"/>
  <c r="AA222" i="20"/>
  <c r="U222" i="20"/>
  <c r="V218" i="20"/>
  <c r="M218" i="3"/>
  <c r="I218" i="3"/>
  <c r="L218" i="3"/>
  <c r="K218" i="3"/>
  <c r="J218" i="3"/>
  <c r="G218" i="3"/>
  <c r="H218" i="3"/>
  <c r="A210" i="21"/>
  <c r="AR218" i="20"/>
  <c r="H210" i="24" s="1"/>
  <c r="AD218" i="20"/>
  <c r="AB218" i="20"/>
  <c r="AC218" i="20"/>
  <c r="AH218" i="20"/>
  <c r="AG218" i="20"/>
  <c r="Z218" i="20"/>
  <c r="Y218" i="20"/>
  <c r="X218" i="20"/>
  <c r="AA218" i="20"/>
  <c r="U218" i="20"/>
  <c r="O35" i="5"/>
  <c r="S35" i="5"/>
  <c r="W35" i="5"/>
  <c r="I35" i="5"/>
  <c r="N35" i="5"/>
  <c r="R35" i="5"/>
  <c r="M35" i="5"/>
  <c r="U35" i="5"/>
  <c r="L35" i="5"/>
  <c r="P35" i="5"/>
  <c r="X35" i="5"/>
  <c r="V35" i="5"/>
  <c r="J35" i="5"/>
  <c r="O31" i="5"/>
  <c r="S31" i="5"/>
  <c r="W31" i="5"/>
  <c r="I31" i="5"/>
  <c r="N31" i="5"/>
  <c r="R31" i="5"/>
  <c r="V31" i="5"/>
  <c r="M31" i="5"/>
  <c r="U31" i="5"/>
  <c r="L31" i="5"/>
  <c r="P31" i="5"/>
  <c r="X31" i="5"/>
  <c r="J31" i="5"/>
  <c r="O27" i="5"/>
  <c r="S27" i="5"/>
  <c r="W27" i="5"/>
  <c r="I27" i="5"/>
  <c r="N27" i="5"/>
  <c r="R27" i="5"/>
  <c r="V27" i="5"/>
  <c r="M27" i="5"/>
  <c r="U27" i="5"/>
  <c r="L27" i="5"/>
  <c r="P27" i="5"/>
  <c r="X27" i="5"/>
  <c r="J27" i="5"/>
  <c r="O23" i="5"/>
  <c r="S23" i="5"/>
  <c r="W23" i="5"/>
  <c r="I23" i="5"/>
  <c r="N23" i="5"/>
  <c r="R23" i="5"/>
  <c r="V23" i="5"/>
  <c r="M23" i="5"/>
  <c r="U23" i="5"/>
  <c r="L23" i="5"/>
  <c r="P23" i="5"/>
  <c r="X23" i="5"/>
  <c r="J23" i="5"/>
  <c r="O19" i="5"/>
  <c r="S19" i="5"/>
  <c r="W19" i="5"/>
  <c r="I19" i="5"/>
  <c r="N19" i="5"/>
  <c r="R19" i="5"/>
  <c r="V19" i="5"/>
  <c r="M19" i="5"/>
  <c r="U19" i="5"/>
  <c r="L19" i="5"/>
  <c r="P19" i="5"/>
  <c r="X19" i="5"/>
  <c r="J19" i="5"/>
  <c r="O15" i="5"/>
  <c r="S15" i="5"/>
  <c r="W15" i="5"/>
  <c r="I15" i="5"/>
  <c r="N15" i="5"/>
  <c r="R15" i="5"/>
  <c r="V15" i="5"/>
  <c r="M15" i="5"/>
  <c r="U15" i="5"/>
  <c r="L15" i="5"/>
  <c r="P15" i="5"/>
  <c r="X15" i="5"/>
  <c r="J15" i="5"/>
  <c r="O11" i="5"/>
  <c r="S11" i="5"/>
  <c r="W11" i="5"/>
  <c r="I11" i="5"/>
  <c r="N11" i="5"/>
  <c r="R11" i="5"/>
  <c r="V11" i="5"/>
  <c r="M11" i="5"/>
  <c r="U11" i="5"/>
  <c r="L11" i="5"/>
  <c r="P11" i="5"/>
  <c r="X11" i="5"/>
  <c r="J11" i="5"/>
  <c r="V43" i="5"/>
  <c r="M43" i="5"/>
  <c r="I43" i="5"/>
  <c r="W43" i="5"/>
  <c r="R43" i="5"/>
  <c r="X43" i="5"/>
  <c r="S43" i="5"/>
  <c r="N43" i="5"/>
  <c r="O43" i="5"/>
  <c r="U43" i="5"/>
  <c r="P43" i="5"/>
  <c r="L43" i="5"/>
  <c r="J43" i="5"/>
  <c r="I69" i="5"/>
  <c r="W69" i="5"/>
  <c r="S69" i="5"/>
  <c r="M69" i="5"/>
  <c r="V69" i="5"/>
  <c r="R69" i="5"/>
  <c r="U69" i="5"/>
  <c r="N69" i="5"/>
  <c r="L69" i="5"/>
  <c r="X69" i="5"/>
  <c r="P69" i="5"/>
  <c r="J69" i="5"/>
  <c r="O69" i="5"/>
  <c r="I65" i="5"/>
  <c r="W65" i="5"/>
  <c r="S65" i="5"/>
  <c r="M65" i="5"/>
  <c r="V65" i="5"/>
  <c r="R65" i="5"/>
  <c r="U65" i="5"/>
  <c r="N65" i="5"/>
  <c r="L65" i="5"/>
  <c r="X65" i="5"/>
  <c r="P65" i="5"/>
  <c r="J65" i="5"/>
  <c r="O65" i="5"/>
  <c r="I61" i="5"/>
  <c r="W61" i="5"/>
  <c r="S61" i="5"/>
  <c r="M61" i="5"/>
  <c r="V61" i="5"/>
  <c r="R61" i="5"/>
  <c r="U61" i="5"/>
  <c r="N61" i="5"/>
  <c r="L61" i="5"/>
  <c r="X61" i="5"/>
  <c r="P61" i="5"/>
  <c r="J61" i="5"/>
  <c r="O61" i="5"/>
  <c r="W57" i="5"/>
  <c r="S57" i="5"/>
  <c r="M57" i="5"/>
  <c r="V57" i="5"/>
  <c r="R57" i="5"/>
  <c r="U57" i="5"/>
  <c r="N57" i="5"/>
  <c r="L57" i="5"/>
  <c r="I57" i="5"/>
  <c r="X57" i="5"/>
  <c r="P57" i="5"/>
  <c r="J57" i="5"/>
  <c r="O57" i="5"/>
  <c r="W53" i="5"/>
  <c r="S53" i="5"/>
  <c r="M53" i="5"/>
  <c r="V53" i="5"/>
  <c r="R53" i="5"/>
  <c r="U53" i="5"/>
  <c r="N53" i="5"/>
  <c r="L53" i="5"/>
  <c r="I53" i="5"/>
  <c r="X53" i="5"/>
  <c r="P53" i="5"/>
  <c r="J53" i="5"/>
  <c r="O53" i="5"/>
  <c r="W49" i="5"/>
  <c r="S49" i="5"/>
  <c r="M49" i="5"/>
  <c r="V49" i="5"/>
  <c r="R49" i="5"/>
  <c r="U49" i="5"/>
  <c r="N49" i="5"/>
  <c r="L49" i="5"/>
  <c r="I49" i="5"/>
  <c r="X49" i="5"/>
  <c r="P49" i="5"/>
  <c r="J49" i="5"/>
  <c r="O49" i="5"/>
  <c r="W45" i="5"/>
  <c r="S45" i="5"/>
  <c r="M45" i="5"/>
  <c r="V45" i="5"/>
  <c r="R45" i="5"/>
  <c r="U45" i="5"/>
  <c r="N45" i="5"/>
  <c r="L45" i="5"/>
  <c r="I45" i="5"/>
  <c r="X45" i="5"/>
  <c r="P45" i="5"/>
  <c r="J45" i="5"/>
  <c r="O45" i="5"/>
  <c r="W107" i="5"/>
  <c r="V107" i="5"/>
  <c r="I107" i="5"/>
  <c r="U107" i="5"/>
  <c r="N107" i="5"/>
  <c r="X107" i="5"/>
  <c r="R107" i="5"/>
  <c r="P107" i="5"/>
  <c r="S107" i="5"/>
  <c r="O107" i="5"/>
  <c r="M107" i="5"/>
  <c r="L107" i="5"/>
  <c r="J107" i="5"/>
  <c r="W103" i="5"/>
  <c r="V103" i="5"/>
  <c r="I103" i="5"/>
  <c r="U103" i="5"/>
  <c r="N103" i="5"/>
  <c r="X103" i="5"/>
  <c r="R103" i="5"/>
  <c r="P103" i="5"/>
  <c r="S103" i="5"/>
  <c r="O103" i="5"/>
  <c r="M103" i="5"/>
  <c r="L103" i="5"/>
  <c r="J103" i="5"/>
  <c r="W99" i="5"/>
  <c r="V99" i="5"/>
  <c r="I99" i="5"/>
  <c r="U99" i="5"/>
  <c r="N99" i="5"/>
  <c r="X99" i="5"/>
  <c r="R99" i="5"/>
  <c r="P99" i="5"/>
  <c r="S99" i="5"/>
  <c r="O99" i="5"/>
  <c r="M99" i="5"/>
  <c r="L99" i="5"/>
  <c r="J99" i="5"/>
  <c r="W95" i="5"/>
  <c r="V95" i="5"/>
  <c r="I95" i="5"/>
  <c r="U95" i="5"/>
  <c r="N95" i="5"/>
  <c r="X95" i="5"/>
  <c r="R95" i="5"/>
  <c r="P95" i="5"/>
  <c r="S95" i="5"/>
  <c r="O95" i="5"/>
  <c r="M95" i="5"/>
  <c r="L95" i="5"/>
  <c r="J95" i="5"/>
  <c r="W91" i="5"/>
  <c r="V91" i="5"/>
  <c r="I91" i="5"/>
  <c r="U91" i="5"/>
  <c r="N91" i="5"/>
  <c r="X91" i="5"/>
  <c r="R91" i="5"/>
  <c r="P91" i="5"/>
  <c r="S91" i="5"/>
  <c r="O91" i="5"/>
  <c r="M91" i="5"/>
  <c r="L91" i="5"/>
  <c r="J91" i="5"/>
  <c r="W87" i="5"/>
  <c r="V87" i="5"/>
  <c r="I87" i="5"/>
  <c r="U87" i="5"/>
  <c r="N87" i="5"/>
  <c r="X87" i="5"/>
  <c r="R87" i="5"/>
  <c r="P87" i="5"/>
  <c r="S87" i="5"/>
  <c r="O87" i="5"/>
  <c r="M87" i="5"/>
  <c r="L87" i="5"/>
  <c r="J87" i="5"/>
  <c r="W83" i="5"/>
  <c r="V83" i="5"/>
  <c r="I83" i="5"/>
  <c r="U83" i="5"/>
  <c r="N83" i="5"/>
  <c r="X83" i="5"/>
  <c r="R83" i="5"/>
  <c r="P83" i="5"/>
  <c r="S83" i="5"/>
  <c r="O83" i="5"/>
  <c r="M83" i="5"/>
  <c r="L83" i="5"/>
  <c r="J83" i="5"/>
  <c r="V115" i="5"/>
  <c r="N115" i="5"/>
  <c r="W115" i="5"/>
  <c r="O115" i="5"/>
  <c r="X115" i="5"/>
  <c r="R115" i="5"/>
  <c r="S115" i="5"/>
  <c r="M115" i="5"/>
  <c r="U115" i="5"/>
  <c r="P115" i="5"/>
  <c r="L115" i="5"/>
  <c r="J115" i="5"/>
  <c r="I115" i="5"/>
  <c r="L171" i="5"/>
  <c r="P171" i="5"/>
  <c r="X171" i="5"/>
  <c r="O171" i="5"/>
  <c r="S171" i="5"/>
  <c r="W171" i="5"/>
  <c r="I171" i="5"/>
  <c r="N171" i="5"/>
  <c r="R171" i="5"/>
  <c r="V171" i="5"/>
  <c r="M171" i="5"/>
  <c r="U171" i="5"/>
  <c r="J171" i="5"/>
  <c r="L167" i="5"/>
  <c r="P167" i="5"/>
  <c r="X167" i="5"/>
  <c r="O167" i="5"/>
  <c r="S167" i="5"/>
  <c r="W167" i="5"/>
  <c r="I167" i="5"/>
  <c r="N167" i="5"/>
  <c r="R167" i="5"/>
  <c r="V167" i="5"/>
  <c r="M167" i="5"/>
  <c r="U167" i="5"/>
  <c r="J167" i="5"/>
  <c r="L163" i="5"/>
  <c r="P163" i="5"/>
  <c r="X163" i="5"/>
  <c r="O163" i="5"/>
  <c r="S163" i="5"/>
  <c r="W163" i="5"/>
  <c r="I163" i="5"/>
  <c r="N163" i="5"/>
  <c r="R163" i="5"/>
  <c r="V163" i="5"/>
  <c r="M163" i="5"/>
  <c r="U163" i="5"/>
  <c r="J163" i="5"/>
  <c r="L159" i="5"/>
  <c r="P159" i="5"/>
  <c r="X159" i="5"/>
  <c r="O159" i="5"/>
  <c r="S159" i="5"/>
  <c r="W159" i="5"/>
  <c r="I159" i="5"/>
  <c r="N159" i="5"/>
  <c r="R159" i="5"/>
  <c r="V159" i="5"/>
  <c r="M159" i="5"/>
  <c r="U159" i="5"/>
  <c r="J159" i="5"/>
  <c r="L155" i="5"/>
  <c r="P155" i="5"/>
  <c r="X155" i="5"/>
  <c r="O155" i="5"/>
  <c r="S155" i="5"/>
  <c r="W155" i="5"/>
  <c r="I155" i="5"/>
  <c r="N155" i="5"/>
  <c r="R155" i="5"/>
  <c r="V155" i="5"/>
  <c r="M155" i="5"/>
  <c r="U155" i="5"/>
  <c r="J155" i="5"/>
  <c r="L151" i="5"/>
  <c r="P151" i="5"/>
  <c r="X151" i="5"/>
  <c r="O151" i="5"/>
  <c r="S151" i="5"/>
  <c r="W151" i="5"/>
  <c r="I151" i="5"/>
  <c r="N151" i="5"/>
  <c r="R151" i="5"/>
  <c r="V151" i="5"/>
  <c r="M151" i="5"/>
  <c r="U151" i="5"/>
  <c r="J151" i="5"/>
  <c r="L147" i="5"/>
  <c r="P147" i="5"/>
  <c r="X147" i="5"/>
  <c r="O147" i="5"/>
  <c r="S147" i="5"/>
  <c r="W147" i="5"/>
  <c r="I147" i="5"/>
  <c r="N147" i="5"/>
  <c r="R147" i="5"/>
  <c r="V147" i="5"/>
  <c r="M147" i="5"/>
  <c r="U147" i="5"/>
  <c r="J147" i="5"/>
  <c r="L143" i="5"/>
  <c r="P143" i="5"/>
  <c r="X143" i="5"/>
  <c r="O143" i="5"/>
  <c r="S143" i="5"/>
  <c r="W143" i="5"/>
  <c r="I143" i="5"/>
  <c r="N143" i="5"/>
  <c r="R143" i="5"/>
  <c r="V143" i="5"/>
  <c r="M143" i="5"/>
  <c r="U143" i="5"/>
  <c r="J143" i="5"/>
  <c r="L139" i="5"/>
  <c r="P139" i="5"/>
  <c r="X139" i="5"/>
  <c r="O139" i="5"/>
  <c r="S139" i="5"/>
  <c r="W139" i="5"/>
  <c r="I139" i="5"/>
  <c r="N139" i="5"/>
  <c r="R139" i="5"/>
  <c r="V139" i="5"/>
  <c r="M139" i="5"/>
  <c r="U139" i="5"/>
  <c r="J139" i="5"/>
  <c r="L135" i="5"/>
  <c r="P135" i="5"/>
  <c r="X135" i="5"/>
  <c r="O135" i="5"/>
  <c r="S135" i="5"/>
  <c r="W135" i="5"/>
  <c r="I135" i="5"/>
  <c r="N135" i="5"/>
  <c r="R135" i="5"/>
  <c r="V135" i="5"/>
  <c r="M135" i="5"/>
  <c r="U135" i="5"/>
  <c r="J135" i="5"/>
  <c r="L131" i="5"/>
  <c r="P131" i="5"/>
  <c r="X131" i="5"/>
  <c r="O131" i="5"/>
  <c r="S131" i="5"/>
  <c r="W131" i="5"/>
  <c r="I131" i="5"/>
  <c r="N131" i="5"/>
  <c r="R131" i="5"/>
  <c r="V131" i="5"/>
  <c r="M131" i="5"/>
  <c r="U131" i="5"/>
  <c r="J131" i="5"/>
  <c r="L127" i="5"/>
  <c r="P127" i="5"/>
  <c r="X127" i="5"/>
  <c r="O127" i="5"/>
  <c r="S127" i="5"/>
  <c r="W127" i="5"/>
  <c r="I127" i="5"/>
  <c r="N127" i="5"/>
  <c r="R127" i="5"/>
  <c r="V127" i="5"/>
  <c r="M127" i="5"/>
  <c r="U127" i="5"/>
  <c r="J127" i="5"/>
  <c r="N123" i="5"/>
  <c r="R123" i="5"/>
  <c r="V123" i="5"/>
  <c r="M123" i="5"/>
  <c r="U123" i="5"/>
  <c r="L123" i="5"/>
  <c r="P123" i="5"/>
  <c r="X123" i="5"/>
  <c r="O123" i="5"/>
  <c r="S123" i="5"/>
  <c r="W123" i="5"/>
  <c r="I123" i="5"/>
  <c r="J123" i="5"/>
  <c r="N119" i="5"/>
  <c r="R119" i="5"/>
  <c r="V119" i="5"/>
  <c r="M119" i="5"/>
  <c r="U119" i="5"/>
  <c r="L119" i="5"/>
  <c r="P119" i="5"/>
  <c r="X119" i="5"/>
  <c r="O119" i="5"/>
  <c r="S119" i="5"/>
  <c r="W119" i="5"/>
  <c r="I119" i="5"/>
  <c r="J119" i="5"/>
  <c r="N181" i="5"/>
  <c r="P181" i="5"/>
  <c r="S181" i="5"/>
  <c r="L181" i="5"/>
  <c r="V181" i="5"/>
  <c r="U181" i="5"/>
  <c r="O181" i="5"/>
  <c r="W181" i="5"/>
  <c r="J181" i="5"/>
  <c r="R181" i="5"/>
  <c r="X181" i="5"/>
  <c r="M181" i="5"/>
  <c r="I181" i="5"/>
  <c r="L207" i="5"/>
  <c r="P207" i="5"/>
  <c r="X207" i="5"/>
  <c r="O207" i="5"/>
  <c r="S207" i="5"/>
  <c r="W207" i="5"/>
  <c r="J207" i="5"/>
  <c r="N207" i="5"/>
  <c r="R207" i="5"/>
  <c r="V207" i="5"/>
  <c r="M207" i="5"/>
  <c r="U207" i="5"/>
  <c r="I207" i="5"/>
  <c r="L203" i="5"/>
  <c r="P203" i="5"/>
  <c r="X203" i="5"/>
  <c r="O203" i="5"/>
  <c r="S203" i="5"/>
  <c r="W203" i="5"/>
  <c r="J203" i="5"/>
  <c r="N203" i="5"/>
  <c r="R203" i="5"/>
  <c r="V203" i="5"/>
  <c r="M203" i="5"/>
  <c r="U203" i="5"/>
  <c r="I203" i="5"/>
  <c r="L199" i="5"/>
  <c r="P199" i="5"/>
  <c r="X199" i="5"/>
  <c r="O199" i="5"/>
  <c r="S199" i="5"/>
  <c r="W199" i="5"/>
  <c r="J199" i="5"/>
  <c r="N199" i="5"/>
  <c r="R199" i="5"/>
  <c r="V199" i="5"/>
  <c r="M199" i="5"/>
  <c r="U199" i="5"/>
  <c r="I199" i="5"/>
  <c r="L195" i="5"/>
  <c r="P195" i="5"/>
  <c r="X195" i="5"/>
  <c r="O195" i="5"/>
  <c r="S195" i="5"/>
  <c r="W195" i="5"/>
  <c r="J195" i="5"/>
  <c r="N195" i="5"/>
  <c r="R195" i="5"/>
  <c r="V195" i="5"/>
  <c r="M195" i="5"/>
  <c r="U195" i="5"/>
  <c r="I195" i="5"/>
  <c r="L191" i="5"/>
  <c r="P191" i="5"/>
  <c r="X191" i="5"/>
  <c r="O191" i="5"/>
  <c r="S191" i="5"/>
  <c r="W191" i="5"/>
  <c r="J191" i="5"/>
  <c r="N191" i="5"/>
  <c r="R191" i="5"/>
  <c r="V191" i="5"/>
  <c r="M191" i="5"/>
  <c r="U191" i="5"/>
  <c r="I191" i="5"/>
  <c r="L187" i="5"/>
  <c r="P187" i="5"/>
  <c r="X187" i="5"/>
  <c r="O187" i="5"/>
  <c r="S187" i="5"/>
  <c r="W187" i="5"/>
  <c r="J187" i="5"/>
  <c r="N187" i="5"/>
  <c r="R187" i="5"/>
  <c r="V187" i="5"/>
  <c r="M187" i="5"/>
  <c r="U187" i="5"/>
  <c r="I187" i="5"/>
  <c r="L183" i="5"/>
  <c r="P183" i="5"/>
  <c r="X183" i="5"/>
  <c r="O183" i="5"/>
  <c r="S183" i="5"/>
  <c r="W183" i="5"/>
  <c r="J183" i="5"/>
  <c r="N183" i="5"/>
  <c r="R183" i="5"/>
  <c r="V183" i="5"/>
  <c r="M183" i="5"/>
  <c r="U183" i="5"/>
  <c r="I183" i="5"/>
  <c r="L225" i="5"/>
  <c r="P225" i="5"/>
  <c r="X225" i="5"/>
  <c r="O225" i="5"/>
  <c r="S225" i="5"/>
  <c r="W225" i="5"/>
  <c r="J225" i="5"/>
  <c r="N225" i="5"/>
  <c r="R225" i="5"/>
  <c r="V225" i="5"/>
  <c r="I225" i="5"/>
  <c r="M225" i="5"/>
  <c r="U225" i="5"/>
  <c r="I36" i="5"/>
  <c r="N36" i="5"/>
  <c r="R36" i="5"/>
  <c r="L36" i="5"/>
  <c r="P36" i="5"/>
  <c r="O36" i="5"/>
  <c r="S36" i="5"/>
  <c r="M36" i="5"/>
  <c r="W36" i="5"/>
  <c r="V36" i="5"/>
  <c r="U36" i="5"/>
  <c r="J36" i="5"/>
  <c r="X36" i="5"/>
  <c r="I32" i="5"/>
  <c r="N32" i="5"/>
  <c r="R32" i="5"/>
  <c r="V32" i="5"/>
  <c r="M32" i="5"/>
  <c r="U32" i="5"/>
  <c r="L32" i="5"/>
  <c r="P32" i="5"/>
  <c r="X32" i="5"/>
  <c r="O32" i="5"/>
  <c r="S32" i="5"/>
  <c r="W32" i="5"/>
  <c r="J32" i="5"/>
  <c r="I28" i="5"/>
  <c r="N28" i="5"/>
  <c r="R28" i="5"/>
  <c r="V28" i="5"/>
  <c r="M28" i="5"/>
  <c r="U28" i="5"/>
  <c r="L28" i="5"/>
  <c r="P28" i="5"/>
  <c r="X28" i="5"/>
  <c r="O28" i="5"/>
  <c r="S28" i="5"/>
  <c r="W28" i="5"/>
  <c r="J28" i="5"/>
  <c r="I24" i="5"/>
  <c r="N24" i="5"/>
  <c r="R24" i="5"/>
  <c r="V24" i="5"/>
  <c r="M24" i="5"/>
  <c r="U24" i="5"/>
  <c r="L24" i="5"/>
  <c r="P24" i="5"/>
  <c r="X24" i="5"/>
  <c r="O24" i="5"/>
  <c r="S24" i="5"/>
  <c r="W24" i="5"/>
  <c r="J24" i="5"/>
  <c r="I20" i="5"/>
  <c r="N20" i="5"/>
  <c r="R20" i="5"/>
  <c r="V20" i="5"/>
  <c r="M20" i="5"/>
  <c r="U20" i="5"/>
  <c r="L20" i="5"/>
  <c r="P20" i="5"/>
  <c r="X20" i="5"/>
  <c r="O20" i="5"/>
  <c r="S20" i="5"/>
  <c r="W20" i="5"/>
  <c r="J20" i="5"/>
  <c r="I16" i="5"/>
  <c r="N16" i="5"/>
  <c r="R16" i="5"/>
  <c r="V16" i="5"/>
  <c r="M16" i="5"/>
  <c r="U16" i="5"/>
  <c r="L16" i="5"/>
  <c r="P16" i="5"/>
  <c r="X16" i="5"/>
  <c r="O16" i="5"/>
  <c r="S16" i="5"/>
  <c r="W16" i="5"/>
  <c r="J16" i="5"/>
  <c r="I12" i="5"/>
  <c r="N12" i="5"/>
  <c r="R12" i="5"/>
  <c r="V12" i="5"/>
  <c r="M12" i="5"/>
  <c r="U12" i="5"/>
  <c r="L12" i="5"/>
  <c r="P12" i="5"/>
  <c r="X12" i="5"/>
  <c r="O12" i="5"/>
  <c r="S12" i="5"/>
  <c r="W12" i="5"/>
  <c r="J12" i="5"/>
  <c r="I8" i="5"/>
  <c r="N8" i="5"/>
  <c r="R8" i="5"/>
  <c r="V8" i="5"/>
  <c r="M8" i="5"/>
  <c r="U8" i="5"/>
  <c r="L8" i="5"/>
  <c r="P8" i="5"/>
  <c r="X8" i="5"/>
  <c r="O8" i="5"/>
  <c r="S8" i="5"/>
  <c r="W8" i="5"/>
  <c r="J8" i="5"/>
  <c r="I70" i="5"/>
  <c r="W70" i="5"/>
  <c r="R70" i="5"/>
  <c r="V70" i="5"/>
  <c r="N70" i="5"/>
  <c r="L70" i="5"/>
  <c r="U70" i="5"/>
  <c r="P70" i="5"/>
  <c r="J70" i="5"/>
  <c r="O70" i="5"/>
  <c r="X70" i="5"/>
  <c r="S70" i="5"/>
  <c r="M70" i="5"/>
  <c r="I66" i="5"/>
  <c r="W66" i="5"/>
  <c r="R66" i="5"/>
  <c r="V66" i="5"/>
  <c r="N66" i="5"/>
  <c r="L66" i="5"/>
  <c r="U66" i="5"/>
  <c r="P66" i="5"/>
  <c r="J66" i="5"/>
  <c r="O66" i="5"/>
  <c r="X66" i="5"/>
  <c r="S66" i="5"/>
  <c r="M66" i="5"/>
  <c r="I62" i="5"/>
  <c r="W62" i="5"/>
  <c r="R62" i="5"/>
  <c r="V62" i="5"/>
  <c r="N62" i="5"/>
  <c r="L62" i="5"/>
  <c r="U62" i="5"/>
  <c r="P62" i="5"/>
  <c r="J62" i="5"/>
  <c r="O62" i="5"/>
  <c r="X62" i="5"/>
  <c r="S62" i="5"/>
  <c r="M62" i="5"/>
  <c r="I58" i="5"/>
  <c r="W58" i="5"/>
  <c r="R58" i="5"/>
  <c r="V58" i="5"/>
  <c r="N58" i="5"/>
  <c r="L58" i="5"/>
  <c r="U58" i="5"/>
  <c r="P58" i="5"/>
  <c r="J58" i="5"/>
  <c r="O58" i="5"/>
  <c r="X58" i="5"/>
  <c r="S58" i="5"/>
  <c r="M58" i="5"/>
  <c r="I54" i="5"/>
  <c r="W54" i="5"/>
  <c r="R54" i="5"/>
  <c r="V54" i="5"/>
  <c r="N54" i="5"/>
  <c r="L54" i="5"/>
  <c r="U54" i="5"/>
  <c r="P54" i="5"/>
  <c r="J54" i="5"/>
  <c r="O54" i="5"/>
  <c r="X54" i="5"/>
  <c r="S54" i="5"/>
  <c r="M54" i="5"/>
  <c r="I50" i="5"/>
  <c r="W50" i="5"/>
  <c r="R50" i="5"/>
  <c r="V50" i="5"/>
  <c r="N50" i="5"/>
  <c r="L50" i="5"/>
  <c r="U50" i="5"/>
  <c r="P50" i="5"/>
  <c r="J50" i="5"/>
  <c r="O50" i="5"/>
  <c r="X50" i="5"/>
  <c r="S50" i="5"/>
  <c r="M50" i="5"/>
  <c r="I46" i="5"/>
  <c r="W46" i="5"/>
  <c r="R46" i="5"/>
  <c r="V46" i="5"/>
  <c r="N46" i="5"/>
  <c r="L46" i="5"/>
  <c r="U46" i="5"/>
  <c r="P46" i="5"/>
  <c r="J46" i="5"/>
  <c r="O46" i="5"/>
  <c r="X46" i="5"/>
  <c r="S46" i="5"/>
  <c r="M46" i="5"/>
  <c r="X108" i="5"/>
  <c r="N108" i="5"/>
  <c r="V108" i="5"/>
  <c r="U108" i="5"/>
  <c r="I108" i="5"/>
  <c r="W108" i="5"/>
  <c r="S108" i="5"/>
  <c r="O108" i="5"/>
  <c r="M108" i="5"/>
  <c r="L108" i="5"/>
  <c r="J108" i="5"/>
  <c r="R108" i="5"/>
  <c r="P108" i="5"/>
  <c r="W104" i="5"/>
  <c r="V104" i="5"/>
  <c r="N104" i="5"/>
  <c r="U104" i="5"/>
  <c r="I104" i="5"/>
  <c r="X104" i="5"/>
  <c r="S104" i="5"/>
  <c r="O104" i="5"/>
  <c r="M104" i="5"/>
  <c r="L104" i="5"/>
  <c r="J104" i="5"/>
  <c r="R104" i="5"/>
  <c r="P104" i="5"/>
  <c r="W100" i="5"/>
  <c r="V100" i="5"/>
  <c r="N100" i="5"/>
  <c r="U100" i="5"/>
  <c r="I100" i="5"/>
  <c r="X100" i="5"/>
  <c r="S100" i="5"/>
  <c r="O100" i="5"/>
  <c r="M100" i="5"/>
  <c r="L100" i="5"/>
  <c r="J100" i="5"/>
  <c r="R100" i="5"/>
  <c r="P100" i="5"/>
  <c r="W96" i="5"/>
  <c r="V96" i="5"/>
  <c r="N96" i="5"/>
  <c r="U96" i="5"/>
  <c r="I96" i="5"/>
  <c r="X96" i="5"/>
  <c r="S96" i="5"/>
  <c r="O96" i="5"/>
  <c r="M96" i="5"/>
  <c r="L96" i="5"/>
  <c r="J96" i="5"/>
  <c r="R96" i="5"/>
  <c r="P96" i="5"/>
  <c r="W92" i="5"/>
  <c r="V92" i="5"/>
  <c r="N92" i="5"/>
  <c r="U92" i="5"/>
  <c r="I92" i="5"/>
  <c r="X92" i="5"/>
  <c r="S92" i="5"/>
  <c r="O92" i="5"/>
  <c r="M92" i="5"/>
  <c r="L92" i="5"/>
  <c r="J92" i="5"/>
  <c r="R92" i="5"/>
  <c r="P92" i="5"/>
  <c r="W88" i="5"/>
  <c r="V88" i="5"/>
  <c r="N88" i="5"/>
  <c r="U88" i="5"/>
  <c r="I88" i="5"/>
  <c r="X88" i="5"/>
  <c r="S88" i="5"/>
  <c r="O88" i="5"/>
  <c r="M88" i="5"/>
  <c r="L88" i="5"/>
  <c r="J88" i="5"/>
  <c r="R88" i="5"/>
  <c r="P88" i="5"/>
  <c r="W84" i="5"/>
  <c r="V84" i="5"/>
  <c r="N84" i="5"/>
  <c r="U84" i="5"/>
  <c r="I84" i="5"/>
  <c r="X84" i="5"/>
  <c r="S84" i="5"/>
  <c r="O84" i="5"/>
  <c r="M84" i="5"/>
  <c r="L84" i="5"/>
  <c r="J84" i="5"/>
  <c r="R84" i="5"/>
  <c r="P84" i="5"/>
  <c r="W80" i="5"/>
  <c r="V80" i="5"/>
  <c r="N80" i="5"/>
  <c r="U80" i="5"/>
  <c r="I80" i="5"/>
  <c r="X80" i="5"/>
  <c r="S80" i="5"/>
  <c r="O80" i="5"/>
  <c r="M80" i="5"/>
  <c r="L80" i="5"/>
  <c r="J80" i="5"/>
  <c r="R80" i="5"/>
  <c r="P80" i="5"/>
  <c r="O172" i="5"/>
  <c r="S172" i="5"/>
  <c r="W172" i="5"/>
  <c r="I172" i="5"/>
  <c r="N172" i="5"/>
  <c r="R172" i="5"/>
  <c r="V172" i="5"/>
  <c r="M172" i="5"/>
  <c r="U172" i="5"/>
  <c r="J172" i="5"/>
  <c r="L172" i="5"/>
  <c r="P172" i="5"/>
  <c r="X172" i="5"/>
  <c r="O168" i="5"/>
  <c r="S168" i="5"/>
  <c r="W168" i="5"/>
  <c r="I168" i="5"/>
  <c r="N168" i="5"/>
  <c r="R168" i="5"/>
  <c r="V168" i="5"/>
  <c r="M168" i="5"/>
  <c r="U168" i="5"/>
  <c r="J168" i="5"/>
  <c r="L168" i="5"/>
  <c r="P168" i="5"/>
  <c r="X168" i="5"/>
  <c r="O164" i="5"/>
  <c r="S164" i="5"/>
  <c r="W164" i="5"/>
  <c r="I164" i="5"/>
  <c r="N164" i="5"/>
  <c r="R164" i="5"/>
  <c r="V164" i="5"/>
  <c r="M164" i="5"/>
  <c r="U164" i="5"/>
  <c r="J164" i="5"/>
  <c r="L164" i="5"/>
  <c r="P164" i="5"/>
  <c r="X164" i="5"/>
  <c r="O160" i="5"/>
  <c r="S160" i="5"/>
  <c r="W160" i="5"/>
  <c r="I160" i="5"/>
  <c r="N160" i="5"/>
  <c r="R160" i="5"/>
  <c r="V160" i="5"/>
  <c r="M160" i="5"/>
  <c r="U160" i="5"/>
  <c r="J160" i="5"/>
  <c r="L160" i="5"/>
  <c r="P160" i="5"/>
  <c r="X160" i="5"/>
  <c r="O156" i="5"/>
  <c r="S156" i="5"/>
  <c r="W156" i="5"/>
  <c r="I156" i="5"/>
  <c r="N156" i="5"/>
  <c r="R156" i="5"/>
  <c r="V156" i="5"/>
  <c r="M156" i="5"/>
  <c r="U156" i="5"/>
  <c r="J156" i="5"/>
  <c r="L156" i="5"/>
  <c r="P156" i="5"/>
  <c r="X156" i="5"/>
  <c r="O152" i="5"/>
  <c r="S152" i="5"/>
  <c r="W152" i="5"/>
  <c r="I152" i="5"/>
  <c r="N152" i="5"/>
  <c r="R152" i="5"/>
  <c r="V152" i="5"/>
  <c r="M152" i="5"/>
  <c r="U152" i="5"/>
  <c r="J152" i="5"/>
  <c r="L152" i="5"/>
  <c r="P152" i="5"/>
  <c r="X152" i="5"/>
  <c r="O148" i="5"/>
  <c r="S148" i="5"/>
  <c r="W148" i="5"/>
  <c r="I148" i="5"/>
  <c r="N148" i="5"/>
  <c r="R148" i="5"/>
  <c r="V148" i="5"/>
  <c r="M148" i="5"/>
  <c r="U148" i="5"/>
  <c r="J148" i="5"/>
  <c r="L148" i="5"/>
  <c r="P148" i="5"/>
  <c r="X148" i="5"/>
  <c r="O144" i="5"/>
  <c r="S144" i="5"/>
  <c r="W144" i="5"/>
  <c r="I144" i="5"/>
  <c r="N144" i="5"/>
  <c r="R144" i="5"/>
  <c r="V144" i="5"/>
  <c r="M144" i="5"/>
  <c r="U144" i="5"/>
  <c r="J144" i="5"/>
  <c r="L144" i="5"/>
  <c r="P144" i="5"/>
  <c r="X144" i="5"/>
  <c r="O140" i="5"/>
  <c r="S140" i="5"/>
  <c r="W140" i="5"/>
  <c r="I140" i="5"/>
  <c r="N140" i="5"/>
  <c r="R140" i="5"/>
  <c r="V140" i="5"/>
  <c r="M140" i="5"/>
  <c r="U140" i="5"/>
  <c r="J140" i="5"/>
  <c r="L140" i="5"/>
  <c r="P140" i="5"/>
  <c r="X140" i="5"/>
  <c r="O136" i="5"/>
  <c r="S136" i="5"/>
  <c r="W136" i="5"/>
  <c r="I136" i="5"/>
  <c r="N136" i="5"/>
  <c r="R136" i="5"/>
  <c r="V136" i="5"/>
  <c r="M136" i="5"/>
  <c r="U136" i="5"/>
  <c r="J136" i="5"/>
  <c r="L136" i="5"/>
  <c r="P136" i="5"/>
  <c r="X136" i="5"/>
  <c r="O132" i="5"/>
  <c r="S132" i="5"/>
  <c r="W132" i="5"/>
  <c r="I132" i="5"/>
  <c r="N132" i="5"/>
  <c r="R132" i="5"/>
  <c r="V132" i="5"/>
  <c r="M132" i="5"/>
  <c r="U132" i="5"/>
  <c r="J132" i="5"/>
  <c r="L132" i="5"/>
  <c r="P132" i="5"/>
  <c r="X132" i="5"/>
  <c r="O128" i="5"/>
  <c r="S128" i="5"/>
  <c r="W128" i="5"/>
  <c r="I128" i="5"/>
  <c r="N128" i="5"/>
  <c r="R128" i="5"/>
  <c r="V128" i="5"/>
  <c r="M128" i="5"/>
  <c r="U128" i="5"/>
  <c r="J128" i="5"/>
  <c r="L128" i="5"/>
  <c r="P128" i="5"/>
  <c r="X128" i="5"/>
  <c r="M124" i="5"/>
  <c r="U124" i="5"/>
  <c r="L124" i="5"/>
  <c r="P124" i="5"/>
  <c r="X124" i="5"/>
  <c r="O124" i="5"/>
  <c r="S124" i="5"/>
  <c r="W124" i="5"/>
  <c r="N124" i="5"/>
  <c r="R124" i="5"/>
  <c r="V124" i="5"/>
  <c r="I124" i="5"/>
  <c r="J124" i="5"/>
  <c r="M120" i="5"/>
  <c r="U120" i="5"/>
  <c r="L120" i="5"/>
  <c r="P120" i="5"/>
  <c r="X120" i="5"/>
  <c r="O120" i="5"/>
  <c r="S120" i="5"/>
  <c r="W120" i="5"/>
  <c r="N120" i="5"/>
  <c r="R120" i="5"/>
  <c r="V120" i="5"/>
  <c r="I120" i="5"/>
  <c r="J120" i="5"/>
  <c r="M116" i="5"/>
  <c r="U116" i="5"/>
  <c r="L116" i="5"/>
  <c r="P116" i="5"/>
  <c r="X116" i="5"/>
  <c r="O116" i="5"/>
  <c r="S116" i="5"/>
  <c r="W116" i="5"/>
  <c r="N116" i="5"/>
  <c r="R116" i="5"/>
  <c r="V116" i="5"/>
  <c r="I116" i="5"/>
  <c r="J116" i="5"/>
  <c r="M208" i="5"/>
  <c r="U208" i="5"/>
  <c r="L208" i="5"/>
  <c r="P208" i="5"/>
  <c r="X208" i="5"/>
  <c r="O208" i="5"/>
  <c r="S208" i="5"/>
  <c r="W208" i="5"/>
  <c r="J208" i="5"/>
  <c r="N208" i="5"/>
  <c r="R208" i="5"/>
  <c r="V208" i="5"/>
  <c r="I208" i="5"/>
  <c r="M204" i="5"/>
  <c r="U204" i="5"/>
  <c r="L204" i="5"/>
  <c r="P204" i="5"/>
  <c r="X204" i="5"/>
  <c r="O204" i="5"/>
  <c r="S204" i="5"/>
  <c r="W204" i="5"/>
  <c r="J204" i="5"/>
  <c r="N204" i="5"/>
  <c r="R204" i="5"/>
  <c r="V204" i="5"/>
  <c r="I204" i="5"/>
  <c r="M200" i="5"/>
  <c r="U200" i="5"/>
  <c r="L200" i="5"/>
  <c r="P200" i="5"/>
  <c r="X200" i="5"/>
  <c r="O200" i="5"/>
  <c r="S200" i="5"/>
  <c r="W200" i="5"/>
  <c r="J200" i="5"/>
  <c r="N200" i="5"/>
  <c r="R200" i="5"/>
  <c r="V200" i="5"/>
  <c r="I200" i="5"/>
  <c r="M196" i="5"/>
  <c r="U196" i="5"/>
  <c r="L196" i="5"/>
  <c r="P196" i="5"/>
  <c r="X196" i="5"/>
  <c r="O196" i="5"/>
  <c r="S196" i="5"/>
  <c r="W196" i="5"/>
  <c r="J196" i="5"/>
  <c r="N196" i="5"/>
  <c r="R196" i="5"/>
  <c r="V196" i="5"/>
  <c r="I196" i="5"/>
  <c r="M192" i="5"/>
  <c r="U192" i="5"/>
  <c r="L192" i="5"/>
  <c r="P192" i="5"/>
  <c r="X192" i="5"/>
  <c r="O192" i="5"/>
  <c r="S192" i="5"/>
  <c r="W192" i="5"/>
  <c r="J192" i="5"/>
  <c r="N192" i="5"/>
  <c r="R192" i="5"/>
  <c r="V192" i="5"/>
  <c r="I192" i="5"/>
  <c r="M188" i="5"/>
  <c r="U188" i="5"/>
  <c r="L188" i="5"/>
  <c r="P188" i="5"/>
  <c r="X188" i="5"/>
  <c r="O188" i="5"/>
  <c r="S188" i="5"/>
  <c r="W188" i="5"/>
  <c r="J188" i="5"/>
  <c r="N188" i="5"/>
  <c r="R188" i="5"/>
  <c r="V188" i="5"/>
  <c r="I188" i="5"/>
  <c r="M184" i="5"/>
  <c r="U184" i="5"/>
  <c r="L184" i="5"/>
  <c r="P184" i="5"/>
  <c r="X184" i="5"/>
  <c r="O184" i="5"/>
  <c r="S184" i="5"/>
  <c r="W184" i="5"/>
  <c r="J184" i="5"/>
  <c r="N184" i="5"/>
  <c r="R184" i="5"/>
  <c r="V184" i="5"/>
  <c r="I184" i="5"/>
  <c r="L246" i="5"/>
  <c r="P246" i="5"/>
  <c r="X246" i="5"/>
  <c r="O246" i="5"/>
  <c r="S246" i="5"/>
  <c r="W246" i="5"/>
  <c r="J246" i="5"/>
  <c r="N246" i="5"/>
  <c r="R246" i="5"/>
  <c r="V246" i="5"/>
  <c r="I246" i="5"/>
  <c r="M246" i="5"/>
  <c r="U246" i="5"/>
  <c r="L242" i="5"/>
  <c r="P242" i="5"/>
  <c r="X242" i="5"/>
  <c r="O242" i="5"/>
  <c r="S242" i="5"/>
  <c r="W242" i="5"/>
  <c r="J242" i="5"/>
  <c r="N242" i="5"/>
  <c r="R242" i="5"/>
  <c r="V242" i="5"/>
  <c r="I242" i="5"/>
  <c r="M242" i="5"/>
  <c r="U242" i="5"/>
  <c r="L238" i="5"/>
  <c r="P238" i="5"/>
  <c r="X238" i="5"/>
  <c r="O238" i="5"/>
  <c r="S238" i="5"/>
  <c r="W238" i="5"/>
  <c r="J238" i="5"/>
  <c r="N238" i="5"/>
  <c r="R238" i="5"/>
  <c r="V238" i="5"/>
  <c r="I238" i="5"/>
  <c r="M238" i="5"/>
  <c r="U238" i="5"/>
  <c r="L234" i="5"/>
  <c r="P234" i="5"/>
  <c r="X234" i="5"/>
  <c r="O234" i="5"/>
  <c r="S234" i="5"/>
  <c r="W234" i="5"/>
  <c r="J234" i="5"/>
  <c r="N234" i="5"/>
  <c r="R234" i="5"/>
  <c r="V234" i="5"/>
  <c r="I234" i="5"/>
  <c r="M234" i="5"/>
  <c r="U234" i="5"/>
  <c r="L230" i="5"/>
  <c r="P230" i="5"/>
  <c r="X230" i="5"/>
  <c r="O230" i="5"/>
  <c r="S230" i="5"/>
  <c r="W230" i="5"/>
  <c r="J230" i="5"/>
  <c r="N230" i="5"/>
  <c r="R230" i="5"/>
  <c r="V230" i="5"/>
  <c r="I230" i="5"/>
  <c r="M230" i="5"/>
  <c r="U230" i="5"/>
  <c r="L226" i="5"/>
  <c r="P226" i="5"/>
  <c r="X226" i="5"/>
  <c r="O226" i="5"/>
  <c r="S226" i="5"/>
  <c r="W226" i="5"/>
  <c r="J226" i="5"/>
  <c r="N226" i="5"/>
  <c r="R226" i="5"/>
  <c r="V226" i="5"/>
  <c r="I226" i="5"/>
  <c r="M226" i="5"/>
  <c r="U226" i="5"/>
  <c r="L222" i="5"/>
  <c r="P222" i="5"/>
  <c r="X222" i="5"/>
  <c r="O222" i="5"/>
  <c r="S222" i="5"/>
  <c r="W222" i="5"/>
  <c r="J222" i="5"/>
  <c r="N222" i="5"/>
  <c r="R222" i="5"/>
  <c r="V222" i="5"/>
  <c r="I222" i="5"/>
  <c r="M222" i="5"/>
  <c r="U222" i="5"/>
  <c r="L218" i="5"/>
  <c r="P218" i="5"/>
  <c r="X218" i="5"/>
  <c r="O218" i="5"/>
  <c r="S218" i="5"/>
  <c r="W218" i="5"/>
  <c r="J218" i="5"/>
  <c r="N218" i="5"/>
  <c r="R218" i="5"/>
  <c r="V218" i="5"/>
  <c r="I218" i="5"/>
  <c r="M218" i="5"/>
  <c r="U218" i="5"/>
  <c r="I7" i="5"/>
  <c r="V7" i="5"/>
  <c r="M7" i="5"/>
  <c r="H7" i="5"/>
  <c r="W7" i="5"/>
  <c r="S7" i="5"/>
  <c r="N7" i="5"/>
  <c r="J7" i="5"/>
  <c r="X7" i="5"/>
  <c r="U7" i="5"/>
  <c r="O7" i="5"/>
  <c r="P7" i="5"/>
  <c r="L7" i="5"/>
  <c r="R7" i="5"/>
  <c r="M33" i="5"/>
  <c r="U33" i="5"/>
  <c r="L33" i="5"/>
  <c r="P33" i="5"/>
  <c r="X33" i="5"/>
  <c r="O33" i="5"/>
  <c r="S33" i="5"/>
  <c r="W33" i="5"/>
  <c r="I33" i="5"/>
  <c r="N33" i="5"/>
  <c r="R33" i="5"/>
  <c r="V33" i="5"/>
  <c r="J33" i="5"/>
  <c r="M29" i="5"/>
  <c r="U29" i="5"/>
  <c r="L29" i="5"/>
  <c r="P29" i="5"/>
  <c r="X29" i="5"/>
  <c r="O29" i="5"/>
  <c r="S29" i="5"/>
  <c r="W29" i="5"/>
  <c r="I29" i="5"/>
  <c r="N29" i="5"/>
  <c r="R29" i="5"/>
  <c r="V29" i="5"/>
  <c r="J29" i="5"/>
  <c r="M25" i="5"/>
  <c r="U25" i="5"/>
  <c r="L25" i="5"/>
  <c r="P25" i="5"/>
  <c r="X25" i="5"/>
  <c r="O25" i="5"/>
  <c r="S25" i="5"/>
  <c r="W25" i="5"/>
  <c r="I25" i="5"/>
  <c r="N25" i="5"/>
  <c r="R25" i="5"/>
  <c r="V25" i="5"/>
  <c r="J25" i="5"/>
  <c r="M21" i="5"/>
  <c r="U21" i="5"/>
  <c r="L21" i="5"/>
  <c r="P21" i="5"/>
  <c r="X21" i="5"/>
  <c r="O21" i="5"/>
  <c r="S21" i="5"/>
  <c r="W21" i="5"/>
  <c r="I21" i="5"/>
  <c r="N21" i="5"/>
  <c r="R21" i="5"/>
  <c r="V21" i="5"/>
  <c r="J21" i="5"/>
  <c r="M17" i="5"/>
  <c r="U17" i="5"/>
  <c r="L17" i="5"/>
  <c r="P17" i="5"/>
  <c r="X17" i="5"/>
  <c r="O17" i="5"/>
  <c r="S17" i="5"/>
  <c r="W17" i="5"/>
  <c r="I17" i="5"/>
  <c r="N17" i="5"/>
  <c r="R17" i="5"/>
  <c r="V17" i="5"/>
  <c r="J17" i="5"/>
  <c r="M13" i="5"/>
  <c r="U13" i="5"/>
  <c r="L13" i="5"/>
  <c r="P13" i="5"/>
  <c r="X13" i="5"/>
  <c r="O13" i="5"/>
  <c r="S13" i="5"/>
  <c r="W13" i="5"/>
  <c r="I13" i="5"/>
  <c r="N13" i="5"/>
  <c r="R13" i="5"/>
  <c r="V13" i="5"/>
  <c r="J13" i="5"/>
  <c r="M9" i="5"/>
  <c r="U9" i="5"/>
  <c r="L9" i="5"/>
  <c r="P9" i="5"/>
  <c r="X9" i="5"/>
  <c r="O9" i="5"/>
  <c r="S9" i="5"/>
  <c r="W9" i="5"/>
  <c r="I9" i="5"/>
  <c r="N9" i="5"/>
  <c r="R9" i="5"/>
  <c r="V9" i="5"/>
  <c r="J9" i="5"/>
  <c r="I71" i="5"/>
  <c r="W71" i="5"/>
  <c r="N71" i="5"/>
  <c r="L71" i="5"/>
  <c r="V71" i="5"/>
  <c r="P71" i="5"/>
  <c r="J71" i="5"/>
  <c r="O71" i="5"/>
  <c r="U71" i="5"/>
  <c r="S71" i="5"/>
  <c r="M71" i="5"/>
  <c r="X71" i="5"/>
  <c r="R71" i="5"/>
  <c r="I67" i="5"/>
  <c r="W67" i="5"/>
  <c r="N67" i="5"/>
  <c r="L67" i="5"/>
  <c r="V67" i="5"/>
  <c r="P67" i="5"/>
  <c r="J67" i="5"/>
  <c r="O67" i="5"/>
  <c r="U67" i="5"/>
  <c r="S67" i="5"/>
  <c r="M67" i="5"/>
  <c r="X67" i="5"/>
  <c r="R67" i="5"/>
  <c r="I63" i="5"/>
  <c r="W63" i="5"/>
  <c r="N63" i="5"/>
  <c r="L63" i="5"/>
  <c r="V63" i="5"/>
  <c r="P63" i="5"/>
  <c r="J63" i="5"/>
  <c r="O63" i="5"/>
  <c r="U63" i="5"/>
  <c r="S63" i="5"/>
  <c r="M63" i="5"/>
  <c r="X63" i="5"/>
  <c r="R63" i="5"/>
  <c r="I59" i="5"/>
  <c r="W59" i="5"/>
  <c r="N59" i="5"/>
  <c r="L59" i="5"/>
  <c r="V59" i="5"/>
  <c r="P59" i="5"/>
  <c r="J59" i="5"/>
  <c r="O59" i="5"/>
  <c r="U59" i="5"/>
  <c r="S59" i="5"/>
  <c r="M59" i="5"/>
  <c r="X59" i="5"/>
  <c r="R59" i="5"/>
  <c r="W55" i="5"/>
  <c r="N55" i="5"/>
  <c r="L55" i="5"/>
  <c r="I55" i="5"/>
  <c r="V55" i="5"/>
  <c r="P55" i="5"/>
  <c r="J55" i="5"/>
  <c r="O55" i="5"/>
  <c r="U55" i="5"/>
  <c r="S55" i="5"/>
  <c r="M55" i="5"/>
  <c r="X55" i="5"/>
  <c r="R55" i="5"/>
  <c r="W51" i="5"/>
  <c r="N51" i="5"/>
  <c r="L51" i="5"/>
  <c r="I51" i="5"/>
  <c r="V51" i="5"/>
  <c r="P51" i="5"/>
  <c r="J51" i="5"/>
  <c r="O51" i="5"/>
  <c r="U51" i="5"/>
  <c r="S51" i="5"/>
  <c r="M51" i="5"/>
  <c r="X51" i="5"/>
  <c r="R51" i="5"/>
  <c r="W47" i="5"/>
  <c r="N47" i="5"/>
  <c r="L47" i="5"/>
  <c r="I47" i="5"/>
  <c r="V47" i="5"/>
  <c r="P47" i="5"/>
  <c r="J47" i="5"/>
  <c r="O47" i="5"/>
  <c r="U47" i="5"/>
  <c r="S47" i="5"/>
  <c r="M47" i="5"/>
  <c r="X47" i="5"/>
  <c r="R47" i="5"/>
  <c r="I79" i="5"/>
  <c r="S79" i="5"/>
  <c r="X79" i="5"/>
  <c r="N79" i="5"/>
  <c r="U79" i="5"/>
  <c r="O79" i="5"/>
  <c r="J79" i="5"/>
  <c r="V79" i="5"/>
  <c r="R79" i="5"/>
  <c r="P79" i="5"/>
  <c r="L79" i="5"/>
  <c r="W79" i="5"/>
  <c r="M79" i="5"/>
  <c r="W105" i="5"/>
  <c r="N105" i="5"/>
  <c r="V105" i="5"/>
  <c r="U105" i="5"/>
  <c r="X105" i="5"/>
  <c r="I105" i="5"/>
  <c r="R105" i="5"/>
  <c r="P105" i="5"/>
  <c r="J105" i="5"/>
  <c r="S105" i="5"/>
  <c r="O105" i="5"/>
  <c r="M105" i="5"/>
  <c r="L105" i="5"/>
  <c r="W101" i="5"/>
  <c r="N101" i="5"/>
  <c r="V101" i="5"/>
  <c r="U101" i="5"/>
  <c r="X101" i="5"/>
  <c r="I101" i="5"/>
  <c r="R101" i="5"/>
  <c r="P101" i="5"/>
  <c r="J101" i="5"/>
  <c r="S101" i="5"/>
  <c r="O101" i="5"/>
  <c r="M101" i="5"/>
  <c r="L101" i="5"/>
  <c r="W97" i="5"/>
  <c r="N97" i="5"/>
  <c r="V97" i="5"/>
  <c r="U97" i="5"/>
  <c r="X97" i="5"/>
  <c r="I97" i="5"/>
  <c r="R97" i="5"/>
  <c r="P97" i="5"/>
  <c r="J97" i="5"/>
  <c r="S97" i="5"/>
  <c r="O97" i="5"/>
  <c r="M97" i="5"/>
  <c r="L97" i="5"/>
  <c r="W93" i="5"/>
  <c r="N93" i="5"/>
  <c r="V93" i="5"/>
  <c r="U93" i="5"/>
  <c r="X93" i="5"/>
  <c r="I93" i="5"/>
  <c r="R93" i="5"/>
  <c r="P93" i="5"/>
  <c r="J93" i="5"/>
  <c r="S93" i="5"/>
  <c r="O93" i="5"/>
  <c r="M93" i="5"/>
  <c r="L93" i="5"/>
  <c r="W89" i="5"/>
  <c r="N89" i="5"/>
  <c r="V89" i="5"/>
  <c r="U89" i="5"/>
  <c r="X89" i="5"/>
  <c r="I89" i="5"/>
  <c r="R89" i="5"/>
  <c r="P89" i="5"/>
  <c r="J89" i="5"/>
  <c r="S89" i="5"/>
  <c r="O89" i="5"/>
  <c r="M89" i="5"/>
  <c r="L89" i="5"/>
  <c r="W85" i="5"/>
  <c r="N85" i="5"/>
  <c r="V85" i="5"/>
  <c r="U85" i="5"/>
  <c r="X85" i="5"/>
  <c r="I85" i="5"/>
  <c r="R85" i="5"/>
  <c r="P85" i="5"/>
  <c r="J85" i="5"/>
  <c r="S85" i="5"/>
  <c r="O85" i="5"/>
  <c r="M85" i="5"/>
  <c r="L85" i="5"/>
  <c r="W81" i="5"/>
  <c r="N81" i="5"/>
  <c r="V81" i="5"/>
  <c r="U81" i="5"/>
  <c r="X81" i="5"/>
  <c r="I81" i="5"/>
  <c r="R81" i="5"/>
  <c r="P81" i="5"/>
  <c r="J81" i="5"/>
  <c r="S81" i="5"/>
  <c r="O81" i="5"/>
  <c r="M81" i="5"/>
  <c r="L81" i="5"/>
  <c r="N173" i="5"/>
  <c r="R173" i="5"/>
  <c r="V173" i="5"/>
  <c r="M173" i="5"/>
  <c r="U173" i="5"/>
  <c r="J173" i="5"/>
  <c r="L173" i="5"/>
  <c r="P173" i="5"/>
  <c r="X173" i="5"/>
  <c r="O173" i="5"/>
  <c r="S173" i="5"/>
  <c r="W173" i="5"/>
  <c r="I173" i="5"/>
  <c r="N169" i="5"/>
  <c r="R169" i="5"/>
  <c r="V169" i="5"/>
  <c r="M169" i="5"/>
  <c r="U169" i="5"/>
  <c r="J169" i="5"/>
  <c r="L169" i="5"/>
  <c r="P169" i="5"/>
  <c r="X169" i="5"/>
  <c r="O169" i="5"/>
  <c r="S169" i="5"/>
  <c r="W169" i="5"/>
  <c r="I169" i="5"/>
  <c r="N165" i="5"/>
  <c r="R165" i="5"/>
  <c r="V165" i="5"/>
  <c r="M165" i="5"/>
  <c r="U165" i="5"/>
  <c r="J165" i="5"/>
  <c r="L165" i="5"/>
  <c r="P165" i="5"/>
  <c r="X165" i="5"/>
  <c r="O165" i="5"/>
  <c r="S165" i="5"/>
  <c r="W165" i="5"/>
  <c r="I165" i="5"/>
  <c r="N161" i="5"/>
  <c r="R161" i="5"/>
  <c r="V161" i="5"/>
  <c r="M161" i="5"/>
  <c r="U161" i="5"/>
  <c r="J161" i="5"/>
  <c r="L161" i="5"/>
  <c r="P161" i="5"/>
  <c r="X161" i="5"/>
  <c r="O161" i="5"/>
  <c r="S161" i="5"/>
  <c r="W161" i="5"/>
  <c r="I161" i="5"/>
  <c r="N157" i="5"/>
  <c r="R157" i="5"/>
  <c r="V157" i="5"/>
  <c r="M157" i="5"/>
  <c r="U157" i="5"/>
  <c r="J157" i="5"/>
  <c r="L157" i="5"/>
  <c r="P157" i="5"/>
  <c r="X157" i="5"/>
  <c r="O157" i="5"/>
  <c r="S157" i="5"/>
  <c r="W157" i="5"/>
  <c r="I157" i="5"/>
  <c r="N153" i="5"/>
  <c r="R153" i="5"/>
  <c r="V153" i="5"/>
  <c r="M153" i="5"/>
  <c r="U153" i="5"/>
  <c r="J153" i="5"/>
  <c r="L153" i="5"/>
  <c r="P153" i="5"/>
  <c r="X153" i="5"/>
  <c r="O153" i="5"/>
  <c r="S153" i="5"/>
  <c r="W153" i="5"/>
  <c r="I153" i="5"/>
  <c r="N149" i="5"/>
  <c r="R149" i="5"/>
  <c r="V149" i="5"/>
  <c r="M149" i="5"/>
  <c r="U149" i="5"/>
  <c r="J149" i="5"/>
  <c r="L149" i="5"/>
  <c r="P149" i="5"/>
  <c r="X149" i="5"/>
  <c r="O149" i="5"/>
  <c r="S149" i="5"/>
  <c r="W149" i="5"/>
  <c r="I149" i="5"/>
  <c r="N145" i="5"/>
  <c r="R145" i="5"/>
  <c r="V145" i="5"/>
  <c r="M145" i="5"/>
  <c r="U145" i="5"/>
  <c r="J145" i="5"/>
  <c r="L145" i="5"/>
  <c r="P145" i="5"/>
  <c r="X145" i="5"/>
  <c r="O145" i="5"/>
  <c r="S145" i="5"/>
  <c r="W145" i="5"/>
  <c r="I145" i="5"/>
  <c r="N141" i="5"/>
  <c r="R141" i="5"/>
  <c r="V141" i="5"/>
  <c r="M141" i="5"/>
  <c r="U141" i="5"/>
  <c r="J141" i="5"/>
  <c r="L141" i="5"/>
  <c r="P141" i="5"/>
  <c r="X141" i="5"/>
  <c r="O141" i="5"/>
  <c r="S141" i="5"/>
  <c r="W141" i="5"/>
  <c r="I141" i="5"/>
  <c r="N137" i="5"/>
  <c r="R137" i="5"/>
  <c r="V137" i="5"/>
  <c r="M137" i="5"/>
  <c r="U137" i="5"/>
  <c r="J137" i="5"/>
  <c r="L137" i="5"/>
  <c r="P137" i="5"/>
  <c r="X137" i="5"/>
  <c r="O137" i="5"/>
  <c r="S137" i="5"/>
  <c r="W137" i="5"/>
  <c r="I137" i="5"/>
  <c r="N133" i="5"/>
  <c r="R133" i="5"/>
  <c r="V133" i="5"/>
  <c r="M133" i="5"/>
  <c r="U133" i="5"/>
  <c r="J133" i="5"/>
  <c r="L133" i="5"/>
  <c r="P133" i="5"/>
  <c r="X133" i="5"/>
  <c r="O133" i="5"/>
  <c r="S133" i="5"/>
  <c r="W133" i="5"/>
  <c r="I133" i="5"/>
  <c r="N129" i="5"/>
  <c r="R129" i="5"/>
  <c r="V129" i="5"/>
  <c r="M129" i="5"/>
  <c r="U129" i="5"/>
  <c r="J129" i="5"/>
  <c r="L129" i="5"/>
  <c r="P129" i="5"/>
  <c r="X129" i="5"/>
  <c r="O129" i="5"/>
  <c r="S129" i="5"/>
  <c r="W129" i="5"/>
  <c r="I129" i="5"/>
  <c r="L125" i="5"/>
  <c r="P125" i="5"/>
  <c r="O125" i="5"/>
  <c r="S125" i="5"/>
  <c r="N125" i="5"/>
  <c r="R125" i="5"/>
  <c r="M125" i="5"/>
  <c r="V125" i="5"/>
  <c r="U125" i="5"/>
  <c r="J125" i="5"/>
  <c r="X125" i="5"/>
  <c r="W125" i="5"/>
  <c r="I125" i="5"/>
  <c r="L121" i="5"/>
  <c r="P121" i="5"/>
  <c r="X121" i="5"/>
  <c r="O121" i="5"/>
  <c r="S121" i="5"/>
  <c r="W121" i="5"/>
  <c r="N121" i="5"/>
  <c r="R121" i="5"/>
  <c r="V121" i="5"/>
  <c r="M121" i="5"/>
  <c r="U121" i="5"/>
  <c r="J121" i="5"/>
  <c r="I121" i="5"/>
  <c r="L117" i="5"/>
  <c r="P117" i="5"/>
  <c r="X117" i="5"/>
  <c r="O117" i="5"/>
  <c r="S117" i="5"/>
  <c r="W117" i="5"/>
  <c r="N117" i="5"/>
  <c r="R117" i="5"/>
  <c r="V117" i="5"/>
  <c r="M117" i="5"/>
  <c r="U117" i="5"/>
  <c r="J117" i="5"/>
  <c r="I117" i="5"/>
  <c r="J209" i="5"/>
  <c r="N209" i="5"/>
  <c r="R209" i="5"/>
  <c r="V209" i="5"/>
  <c r="M209" i="5"/>
  <c r="U209" i="5"/>
  <c r="L209" i="5"/>
  <c r="P209" i="5"/>
  <c r="X209" i="5"/>
  <c r="O209" i="5"/>
  <c r="S209" i="5"/>
  <c r="W209" i="5"/>
  <c r="I209" i="5"/>
  <c r="J205" i="5"/>
  <c r="N205" i="5"/>
  <c r="R205" i="5"/>
  <c r="V205" i="5"/>
  <c r="M205" i="5"/>
  <c r="U205" i="5"/>
  <c r="L205" i="5"/>
  <c r="P205" i="5"/>
  <c r="X205" i="5"/>
  <c r="O205" i="5"/>
  <c r="S205" i="5"/>
  <c r="W205" i="5"/>
  <c r="I205" i="5"/>
  <c r="J201" i="5"/>
  <c r="N201" i="5"/>
  <c r="R201" i="5"/>
  <c r="V201" i="5"/>
  <c r="M201" i="5"/>
  <c r="U201" i="5"/>
  <c r="L201" i="5"/>
  <c r="P201" i="5"/>
  <c r="X201" i="5"/>
  <c r="O201" i="5"/>
  <c r="S201" i="5"/>
  <c r="W201" i="5"/>
  <c r="I201" i="5"/>
  <c r="J197" i="5"/>
  <c r="N197" i="5"/>
  <c r="R197" i="5"/>
  <c r="V197" i="5"/>
  <c r="M197" i="5"/>
  <c r="U197" i="5"/>
  <c r="L197" i="5"/>
  <c r="P197" i="5"/>
  <c r="X197" i="5"/>
  <c r="O197" i="5"/>
  <c r="S197" i="5"/>
  <c r="W197" i="5"/>
  <c r="I197" i="5"/>
  <c r="J193" i="5"/>
  <c r="N193" i="5"/>
  <c r="R193" i="5"/>
  <c r="V193" i="5"/>
  <c r="M193" i="5"/>
  <c r="U193" i="5"/>
  <c r="L193" i="5"/>
  <c r="P193" i="5"/>
  <c r="X193" i="5"/>
  <c r="O193" i="5"/>
  <c r="S193" i="5"/>
  <c r="W193" i="5"/>
  <c r="I193" i="5"/>
  <c r="J189" i="5"/>
  <c r="N189" i="5"/>
  <c r="R189" i="5"/>
  <c r="V189" i="5"/>
  <c r="M189" i="5"/>
  <c r="U189" i="5"/>
  <c r="L189" i="5"/>
  <c r="P189" i="5"/>
  <c r="X189" i="5"/>
  <c r="O189" i="5"/>
  <c r="S189" i="5"/>
  <c r="W189" i="5"/>
  <c r="I189" i="5"/>
  <c r="J185" i="5"/>
  <c r="N185" i="5"/>
  <c r="R185" i="5"/>
  <c r="V185" i="5"/>
  <c r="M185" i="5"/>
  <c r="U185" i="5"/>
  <c r="L185" i="5"/>
  <c r="P185" i="5"/>
  <c r="X185" i="5"/>
  <c r="O185" i="5"/>
  <c r="S185" i="5"/>
  <c r="W185" i="5"/>
  <c r="I185" i="5"/>
  <c r="U217" i="5"/>
  <c r="R217" i="5"/>
  <c r="L217" i="5"/>
  <c r="V217" i="5"/>
  <c r="N217" i="5"/>
  <c r="M217" i="5"/>
  <c r="W217" i="5"/>
  <c r="O217" i="5"/>
  <c r="I217" i="5"/>
  <c r="X217" i="5"/>
  <c r="S217" i="5"/>
  <c r="P217" i="5"/>
  <c r="J217" i="5"/>
  <c r="L243" i="5"/>
  <c r="P243" i="5"/>
  <c r="X243" i="5"/>
  <c r="O243" i="5"/>
  <c r="S243" i="5"/>
  <c r="W243" i="5"/>
  <c r="J243" i="5"/>
  <c r="N243" i="5"/>
  <c r="R243" i="5"/>
  <c r="V243" i="5"/>
  <c r="I243" i="5"/>
  <c r="M243" i="5"/>
  <c r="U243" i="5"/>
  <c r="L239" i="5"/>
  <c r="P239" i="5"/>
  <c r="X239" i="5"/>
  <c r="O239" i="5"/>
  <c r="S239" i="5"/>
  <c r="W239" i="5"/>
  <c r="J239" i="5"/>
  <c r="N239" i="5"/>
  <c r="R239" i="5"/>
  <c r="V239" i="5"/>
  <c r="I239" i="5"/>
  <c r="M239" i="5"/>
  <c r="U239" i="5"/>
  <c r="L235" i="5"/>
  <c r="P235" i="5"/>
  <c r="X235" i="5"/>
  <c r="O235" i="5"/>
  <c r="S235" i="5"/>
  <c r="W235" i="5"/>
  <c r="J235" i="5"/>
  <c r="N235" i="5"/>
  <c r="R235" i="5"/>
  <c r="V235" i="5"/>
  <c r="I235" i="5"/>
  <c r="M235" i="5"/>
  <c r="U235" i="5"/>
  <c r="L231" i="5"/>
  <c r="P231" i="5"/>
  <c r="X231" i="5"/>
  <c r="O231" i="5"/>
  <c r="S231" i="5"/>
  <c r="W231" i="5"/>
  <c r="J231" i="5"/>
  <c r="N231" i="5"/>
  <c r="R231" i="5"/>
  <c r="V231" i="5"/>
  <c r="I231" i="5"/>
  <c r="M231" i="5"/>
  <c r="U231" i="5"/>
  <c r="L227" i="5"/>
  <c r="P227" i="5"/>
  <c r="X227" i="5"/>
  <c r="O227" i="5"/>
  <c r="S227" i="5"/>
  <c r="W227" i="5"/>
  <c r="J227" i="5"/>
  <c r="N227" i="5"/>
  <c r="R227" i="5"/>
  <c r="V227" i="5"/>
  <c r="I227" i="5"/>
  <c r="M227" i="5"/>
  <c r="U227" i="5"/>
  <c r="L223" i="5"/>
  <c r="P223" i="5"/>
  <c r="X223" i="5"/>
  <c r="O223" i="5"/>
  <c r="S223" i="5"/>
  <c r="W223" i="5"/>
  <c r="J223" i="5"/>
  <c r="N223" i="5"/>
  <c r="R223" i="5"/>
  <c r="V223" i="5"/>
  <c r="I223" i="5"/>
  <c r="M223" i="5"/>
  <c r="U223" i="5"/>
  <c r="L219" i="5"/>
  <c r="P219" i="5"/>
  <c r="X219" i="5"/>
  <c r="O219" i="5"/>
  <c r="S219" i="5"/>
  <c r="W219" i="5"/>
  <c r="J219" i="5"/>
  <c r="N219" i="5"/>
  <c r="R219" i="5"/>
  <c r="V219" i="5"/>
  <c r="I219" i="5"/>
  <c r="M219" i="5"/>
  <c r="U219" i="5"/>
  <c r="L34" i="5"/>
  <c r="P34" i="5"/>
  <c r="X34" i="5"/>
  <c r="O34" i="5"/>
  <c r="S34" i="5"/>
  <c r="W34" i="5"/>
  <c r="I34" i="5"/>
  <c r="N34" i="5"/>
  <c r="R34" i="5"/>
  <c r="V34" i="5"/>
  <c r="M34" i="5"/>
  <c r="U34" i="5"/>
  <c r="J34" i="5"/>
  <c r="L30" i="5"/>
  <c r="P30" i="5"/>
  <c r="X30" i="5"/>
  <c r="O30" i="5"/>
  <c r="S30" i="5"/>
  <c r="W30" i="5"/>
  <c r="I30" i="5"/>
  <c r="N30" i="5"/>
  <c r="R30" i="5"/>
  <c r="V30" i="5"/>
  <c r="M30" i="5"/>
  <c r="U30" i="5"/>
  <c r="J30" i="5"/>
  <c r="L26" i="5"/>
  <c r="P26" i="5"/>
  <c r="X26" i="5"/>
  <c r="O26" i="5"/>
  <c r="S26" i="5"/>
  <c r="W26" i="5"/>
  <c r="I26" i="5"/>
  <c r="N26" i="5"/>
  <c r="R26" i="5"/>
  <c r="V26" i="5"/>
  <c r="M26" i="5"/>
  <c r="U26" i="5"/>
  <c r="J26" i="5"/>
  <c r="L22" i="5"/>
  <c r="P22" i="5"/>
  <c r="X22" i="5"/>
  <c r="O22" i="5"/>
  <c r="S22" i="5"/>
  <c r="W22" i="5"/>
  <c r="I22" i="5"/>
  <c r="N22" i="5"/>
  <c r="R22" i="5"/>
  <c r="V22" i="5"/>
  <c r="M22" i="5"/>
  <c r="U22" i="5"/>
  <c r="J22" i="5"/>
  <c r="L18" i="5"/>
  <c r="P18" i="5"/>
  <c r="X18" i="5"/>
  <c r="O18" i="5"/>
  <c r="S18" i="5"/>
  <c r="W18" i="5"/>
  <c r="I18" i="5"/>
  <c r="N18" i="5"/>
  <c r="R18" i="5"/>
  <c r="V18" i="5"/>
  <c r="M18" i="5"/>
  <c r="U18" i="5"/>
  <c r="J18" i="5"/>
  <c r="L14" i="5"/>
  <c r="P14" i="5"/>
  <c r="X14" i="5"/>
  <c r="O14" i="5"/>
  <c r="S14" i="5"/>
  <c r="W14" i="5"/>
  <c r="I14" i="5"/>
  <c r="N14" i="5"/>
  <c r="R14" i="5"/>
  <c r="V14" i="5"/>
  <c r="M14" i="5"/>
  <c r="U14" i="5"/>
  <c r="J14" i="5"/>
  <c r="L10" i="5"/>
  <c r="P10" i="5"/>
  <c r="X10" i="5"/>
  <c r="O10" i="5"/>
  <c r="S10" i="5"/>
  <c r="W10" i="5"/>
  <c r="I10" i="5"/>
  <c r="N10" i="5"/>
  <c r="R10" i="5"/>
  <c r="V10" i="5"/>
  <c r="M10" i="5"/>
  <c r="U10" i="5"/>
  <c r="J10" i="5"/>
  <c r="I72" i="5"/>
  <c r="W72" i="5"/>
  <c r="P72" i="5"/>
  <c r="J72" i="5"/>
  <c r="O72" i="5"/>
  <c r="V72" i="5"/>
  <c r="S72" i="5"/>
  <c r="M72" i="5"/>
  <c r="U72" i="5"/>
  <c r="R72" i="5"/>
  <c r="X72" i="5"/>
  <c r="N72" i="5"/>
  <c r="L72" i="5"/>
  <c r="I68" i="5"/>
  <c r="W68" i="5"/>
  <c r="P68" i="5"/>
  <c r="J68" i="5"/>
  <c r="O68" i="5"/>
  <c r="V68" i="5"/>
  <c r="S68" i="5"/>
  <c r="M68" i="5"/>
  <c r="U68" i="5"/>
  <c r="R68" i="5"/>
  <c r="X68" i="5"/>
  <c r="N68" i="5"/>
  <c r="L68" i="5"/>
  <c r="W64" i="5"/>
  <c r="P64" i="5"/>
  <c r="J64" i="5"/>
  <c r="O64" i="5"/>
  <c r="I64" i="5"/>
  <c r="V64" i="5"/>
  <c r="S64" i="5"/>
  <c r="M64" i="5"/>
  <c r="U64" i="5"/>
  <c r="R64" i="5"/>
  <c r="X64" i="5"/>
  <c r="N64" i="5"/>
  <c r="L64" i="5"/>
  <c r="I60" i="5"/>
  <c r="W60" i="5"/>
  <c r="P60" i="5"/>
  <c r="J60" i="5"/>
  <c r="O60" i="5"/>
  <c r="V60" i="5"/>
  <c r="S60" i="5"/>
  <c r="M60" i="5"/>
  <c r="U60" i="5"/>
  <c r="R60" i="5"/>
  <c r="X60" i="5"/>
  <c r="N60" i="5"/>
  <c r="L60" i="5"/>
  <c r="W56" i="5"/>
  <c r="P56" i="5"/>
  <c r="J56" i="5"/>
  <c r="O56" i="5"/>
  <c r="V56" i="5"/>
  <c r="S56" i="5"/>
  <c r="M56" i="5"/>
  <c r="I56" i="5"/>
  <c r="U56" i="5"/>
  <c r="R56" i="5"/>
  <c r="X56" i="5"/>
  <c r="N56" i="5"/>
  <c r="L56" i="5"/>
  <c r="W52" i="5"/>
  <c r="P52" i="5"/>
  <c r="J52" i="5"/>
  <c r="O52" i="5"/>
  <c r="V52" i="5"/>
  <c r="S52" i="5"/>
  <c r="M52" i="5"/>
  <c r="I52" i="5"/>
  <c r="U52" i="5"/>
  <c r="R52" i="5"/>
  <c r="X52" i="5"/>
  <c r="N52" i="5"/>
  <c r="L52" i="5"/>
  <c r="W48" i="5"/>
  <c r="P48" i="5"/>
  <c r="J48" i="5"/>
  <c r="O48" i="5"/>
  <c r="V48" i="5"/>
  <c r="S48" i="5"/>
  <c r="M48" i="5"/>
  <c r="I48" i="5"/>
  <c r="U48" i="5"/>
  <c r="R48" i="5"/>
  <c r="X48" i="5"/>
  <c r="N48" i="5"/>
  <c r="L48" i="5"/>
  <c r="W44" i="5"/>
  <c r="P44" i="5"/>
  <c r="J44" i="5"/>
  <c r="O44" i="5"/>
  <c r="V44" i="5"/>
  <c r="S44" i="5"/>
  <c r="M44" i="5"/>
  <c r="I44" i="5"/>
  <c r="U44" i="5"/>
  <c r="R44" i="5"/>
  <c r="X44" i="5"/>
  <c r="N44" i="5"/>
  <c r="L44" i="5"/>
  <c r="W106" i="5"/>
  <c r="I106" i="5"/>
  <c r="V106" i="5"/>
  <c r="U106" i="5"/>
  <c r="X106" i="5"/>
  <c r="N106" i="5"/>
  <c r="S106" i="5"/>
  <c r="O106" i="5"/>
  <c r="M106" i="5"/>
  <c r="J106" i="5"/>
  <c r="L106" i="5"/>
  <c r="R106" i="5"/>
  <c r="P106" i="5"/>
  <c r="W102" i="5"/>
  <c r="I102" i="5"/>
  <c r="V102" i="5"/>
  <c r="U102" i="5"/>
  <c r="X102" i="5"/>
  <c r="N102" i="5"/>
  <c r="S102" i="5"/>
  <c r="O102" i="5"/>
  <c r="M102" i="5"/>
  <c r="J102" i="5"/>
  <c r="L102" i="5"/>
  <c r="R102" i="5"/>
  <c r="P102" i="5"/>
  <c r="W98" i="5"/>
  <c r="I98" i="5"/>
  <c r="V98" i="5"/>
  <c r="U98" i="5"/>
  <c r="X98" i="5"/>
  <c r="N98" i="5"/>
  <c r="S98" i="5"/>
  <c r="O98" i="5"/>
  <c r="M98" i="5"/>
  <c r="J98" i="5"/>
  <c r="L98" i="5"/>
  <c r="R98" i="5"/>
  <c r="P98" i="5"/>
  <c r="W94" i="5"/>
  <c r="I94" i="5"/>
  <c r="V94" i="5"/>
  <c r="U94" i="5"/>
  <c r="X94" i="5"/>
  <c r="N94" i="5"/>
  <c r="S94" i="5"/>
  <c r="O94" i="5"/>
  <c r="M94" i="5"/>
  <c r="J94" i="5"/>
  <c r="L94" i="5"/>
  <c r="R94" i="5"/>
  <c r="P94" i="5"/>
  <c r="W90" i="5"/>
  <c r="I90" i="5"/>
  <c r="V90" i="5"/>
  <c r="U90" i="5"/>
  <c r="X90" i="5"/>
  <c r="N90" i="5"/>
  <c r="S90" i="5"/>
  <c r="O90" i="5"/>
  <c r="M90" i="5"/>
  <c r="J90" i="5"/>
  <c r="L90" i="5"/>
  <c r="R90" i="5"/>
  <c r="P90" i="5"/>
  <c r="W86" i="5"/>
  <c r="I86" i="5"/>
  <c r="V86" i="5"/>
  <c r="U86" i="5"/>
  <c r="X86" i="5"/>
  <c r="N86" i="5"/>
  <c r="S86" i="5"/>
  <c r="O86" i="5"/>
  <c r="M86" i="5"/>
  <c r="J86" i="5"/>
  <c r="L86" i="5"/>
  <c r="R86" i="5"/>
  <c r="P86" i="5"/>
  <c r="W82" i="5"/>
  <c r="I82" i="5"/>
  <c r="V82" i="5"/>
  <c r="U82" i="5"/>
  <c r="X82" i="5"/>
  <c r="N82" i="5"/>
  <c r="S82" i="5"/>
  <c r="O82" i="5"/>
  <c r="M82" i="5"/>
  <c r="J82" i="5"/>
  <c r="L82" i="5"/>
  <c r="R82" i="5"/>
  <c r="P82" i="5"/>
  <c r="M174" i="5"/>
  <c r="U174" i="5"/>
  <c r="J174" i="5"/>
  <c r="L174" i="5"/>
  <c r="P174" i="5"/>
  <c r="X174" i="5"/>
  <c r="O174" i="5"/>
  <c r="S174" i="5"/>
  <c r="W174" i="5"/>
  <c r="I174" i="5"/>
  <c r="N174" i="5"/>
  <c r="R174" i="5"/>
  <c r="V174" i="5"/>
  <c r="M170" i="5"/>
  <c r="U170" i="5"/>
  <c r="J170" i="5"/>
  <c r="L170" i="5"/>
  <c r="P170" i="5"/>
  <c r="X170" i="5"/>
  <c r="O170" i="5"/>
  <c r="S170" i="5"/>
  <c r="W170" i="5"/>
  <c r="I170" i="5"/>
  <c r="N170" i="5"/>
  <c r="R170" i="5"/>
  <c r="V170" i="5"/>
  <c r="M166" i="5"/>
  <c r="U166" i="5"/>
  <c r="J166" i="5"/>
  <c r="L166" i="5"/>
  <c r="P166" i="5"/>
  <c r="X166" i="5"/>
  <c r="O166" i="5"/>
  <c r="S166" i="5"/>
  <c r="W166" i="5"/>
  <c r="I166" i="5"/>
  <c r="N166" i="5"/>
  <c r="R166" i="5"/>
  <c r="V166" i="5"/>
  <c r="M162" i="5"/>
  <c r="U162" i="5"/>
  <c r="J162" i="5"/>
  <c r="L162" i="5"/>
  <c r="P162" i="5"/>
  <c r="X162" i="5"/>
  <c r="O162" i="5"/>
  <c r="S162" i="5"/>
  <c r="W162" i="5"/>
  <c r="I162" i="5"/>
  <c r="N162" i="5"/>
  <c r="R162" i="5"/>
  <c r="V162" i="5"/>
  <c r="M158" i="5"/>
  <c r="U158" i="5"/>
  <c r="J158" i="5"/>
  <c r="L158" i="5"/>
  <c r="P158" i="5"/>
  <c r="X158" i="5"/>
  <c r="O158" i="5"/>
  <c r="S158" i="5"/>
  <c r="W158" i="5"/>
  <c r="I158" i="5"/>
  <c r="N158" i="5"/>
  <c r="R158" i="5"/>
  <c r="V158" i="5"/>
  <c r="M154" i="5"/>
  <c r="U154" i="5"/>
  <c r="J154" i="5"/>
  <c r="L154" i="5"/>
  <c r="P154" i="5"/>
  <c r="X154" i="5"/>
  <c r="O154" i="5"/>
  <c r="S154" i="5"/>
  <c r="W154" i="5"/>
  <c r="I154" i="5"/>
  <c r="N154" i="5"/>
  <c r="R154" i="5"/>
  <c r="V154" i="5"/>
  <c r="M150" i="5"/>
  <c r="U150" i="5"/>
  <c r="J150" i="5"/>
  <c r="L150" i="5"/>
  <c r="P150" i="5"/>
  <c r="X150" i="5"/>
  <c r="O150" i="5"/>
  <c r="S150" i="5"/>
  <c r="W150" i="5"/>
  <c r="I150" i="5"/>
  <c r="N150" i="5"/>
  <c r="R150" i="5"/>
  <c r="V150" i="5"/>
  <c r="M146" i="5"/>
  <c r="U146" i="5"/>
  <c r="J146" i="5"/>
  <c r="L146" i="5"/>
  <c r="P146" i="5"/>
  <c r="X146" i="5"/>
  <c r="O146" i="5"/>
  <c r="S146" i="5"/>
  <c r="W146" i="5"/>
  <c r="I146" i="5"/>
  <c r="N146" i="5"/>
  <c r="R146" i="5"/>
  <c r="V146" i="5"/>
  <c r="M142" i="5"/>
  <c r="U142" i="5"/>
  <c r="J142" i="5"/>
  <c r="L142" i="5"/>
  <c r="P142" i="5"/>
  <c r="X142" i="5"/>
  <c r="O142" i="5"/>
  <c r="S142" i="5"/>
  <c r="W142" i="5"/>
  <c r="I142" i="5"/>
  <c r="N142" i="5"/>
  <c r="R142" i="5"/>
  <c r="V142" i="5"/>
  <c r="M138" i="5"/>
  <c r="U138" i="5"/>
  <c r="J138" i="5"/>
  <c r="L138" i="5"/>
  <c r="P138" i="5"/>
  <c r="X138" i="5"/>
  <c r="O138" i="5"/>
  <c r="S138" i="5"/>
  <c r="W138" i="5"/>
  <c r="I138" i="5"/>
  <c r="N138" i="5"/>
  <c r="R138" i="5"/>
  <c r="V138" i="5"/>
  <c r="M134" i="5"/>
  <c r="U134" i="5"/>
  <c r="J134" i="5"/>
  <c r="L134" i="5"/>
  <c r="P134" i="5"/>
  <c r="X134" i="5"/>
  <c r="O134" i="5"/>
  <c r="S134" i="5"/>
  <c r="W134" i="5"/>
  <c r="I134" i="5"/>
  <c r="N134" i="5"/>
  <c r="R134" i="5"/>
  <c r="V134" i="5"/>
  <c r="M130" i="5"/>
  <c r="U130" i="5"/>
  <c r="J130" i="5"/>
  <c r="L130" i="5"/>
  <c r="P130" i="5"/>
  <c r="X130" i="5"/>
  <c r="O130" i="5"/>
  <c r="S130" i="5"/>
  <c r="W130" i="5"/>
  <c r="I130" i="5"/>
  <c r="N130" i="5"/>
  <c r="R130" i="5"/>
  <c r="V130" i="5"/>
  <c r="M126" i="5"/>
  <c r="U126" i="5"/>
  <c r="J126" i="5"/>
  <c r="L126" i="5"/>
  <c r="P126" i="5"/>
  <c r="X126" i="5"/>
  <c r="O126" i="5"/>
  <c r="S126" i="5"/>
  <c r="W126" i="5"/>
  <c r="I126" i="5"/>
  <c r="N126" i="5"/>
  <c r="R126" i="5"/>
  <c r="V126" i="5"/>
  <c r="O122" i="5"/>
  <c r="S122" i="5"/>
  <c r="W122" i="5"/>
  <c r="N122" i="5"/>
  <c r="R122" i="5"/>
  <c r="V122" i="5"/>
  <c r="M122" i="5"/>
  <c r="U122" i="5"/>
  <c r="L122" i="5"/>
  <c r="P122" i="5"/>
  <c r="X122" i="5"/>
  <c r="J122" i="5"/>
  <c r="I122" i="5"/>
  <c r="O118" i="5"/>
  <c r="S118" i="5"/>
  <c r="W118" i="5"/>
  <c r="N118" i="5"/>
  <c r="R118" i="5"/>
  <c r="V118" i="5"/>
  <c r="M118" i="5"/>
  <c r="U118" i="5"/>
  <c r="L118" i="5"/>
  <c r="P118" i="5"/>
  <c r="X118" i="5"/>
  <c r="J118" i="5"/>
  <c r="I118" i="5"/>
  <c r="O210" i="5"/>
  <c r="S210" i="5"/>
  <c r="W210" i="5"/>
  <c r="J210" i="5"/>
  <c r="N210" i="5"/>
  <c r="R210" i="5"/>
  <c r="V210" i="5"/>
  <c r="M210" i="5"/>
  <c r="U210" i="5"/>
  <c r="L210" i="5"/>
  <c r="P210" i="5"/>
  <c r="X210" i="5"/>
  <c r="I210" i="5"/>
  <c r="O206" i="5"/>
  <c r="S206" i="5"/>
  <c r="W206" i="5"/>
  <c r="J206" i="5"/>
  <c r="N206" i="5"/>
  <c r="R206" i="5"/>
  <c r="V206" i="5"/>
  <c r="M206" i="5"/>
  <c r="U206" i="5"/>
  <c r="L206" i="5"/>
  <c r="P206" i="5"/>
  <c r="X206" i="5"/>
  <c r="I206" i="5"/>
  <c r="O202" i="5"/>
  <c r="S202" i="5"/>
  <c r="W202" i="5"/>
  <c r="J202" i="5"/>
  <c r="N202" i="5"/>
  <c r="R202" i="5"/>
  <c r="V202" i="5"/>
  <c r="M202" i="5"/>
  <c r="U202" i="5"/>
  <c r="L202" i="5"/>
  <c r="P202" i="5"/>
  <c r="X202" i="5"/>
  <c r="I202" i="5"/>
  <c r="O198" i="5"/>
  <c r="S198" i="5"/>
  <c r="W198" i="5"/>
  <c r="J198" i="5"/>
  <c r="N198" i="5"/>
  <c r="R198" i="5"/>
  <c r="V198" i="5"/>
  <c r="M198" i="5"/>
  <c r="U198" i="5"/>
  <c r="L198" i="5"/>
  <c r="P198" i="5"/>
  <c r="X198" i="5"/>
  <c r="I198" i="5"/>
  <c r="O194" i="5"/>
  <c r="S194" i="5"/>
  <c r="W194" i="5"/>
  <c r="J194" i="5"/>
  <c r="N194" i="5"/>
  <c r="R194" i="5"/>
  <c r="V194" i="5"/>
  <c r="M194" i="5"/>
  <c r="U194" i="5"/>
  <c r="L194" i="5"/>
  <c r="P194" i="5"/>
  <c r="X194" i="5"/>
  <c r="I194" i="5"/>
  <c r="O190" i="5"/>
  <c r="S190" i="5"/>
  <c r="W190" i="5"/>
  <c r="J190" i="5"/>
  <c r="N190" i="5"/>
  <c r="R190" i="5"/>
  <c r="V190" i="5"/>
  <c r="M190" i="5"/>
  <c r="U190" i="5"/>
  <c r="L190" i="5"/>
  <c r="P190" i="5"/>
  <c r="X190" i="5"/>
  <c r="I190" i="5"/>
  <c r="O186" i="5"/>
  <c r="S186" i="5"/>
  <c r="W186" i="5"/>
  <c r="J186" i="5"/>
  <c r="N186" i="5"/>
  <c r="R186" i="5"/>
  <c r="V186" i="5"/>
  <c r="M186" i="5"/>
  <c r="U186" i="5"/>
  <c r="L186" i="5"/>
  <c r="P186" i="5"/>
  <c r="X186" i="5"/>
  <c r="I186" i="5"/>
  <c r="O182" i="5"/>
  <c r="S182" i="5"/>
  <c r="W182" i="5"/>
  <c r="J182" i="5"/>
  <c r="N182" i="5"/>
  <c r="R182" i="5"/>
  <c r="V182" i="5"/>
  <c r="M182" i="5"/>
  <c r="U182" i="5"/>
  <c r="L182" i="5"/>
  <c r="P182" i="5"/>
  <c r="X182" i="5"/>
  <c r="I182" i="5"/>
  <c r="L244" i="5"/>
  <c r="P244" i="5"/>
  <c r="X244" i="5"/>
  <c r="O244" i="5"/>
  <c r="S244" i="5"/>
  <c r="W244" i="5"/>
  <c r="J244" i="5"/>
  <c r="N244" i="5"/>
  <c r="R244" i="5"/>
  <c r="V244" i="5"/>
  <c r="I244" i="5"/>
  <c r="M244" i="5"/>
  <c r="U244" i="5"/>
  <c r="L240" i="5"/>
  <c r="P240" i="5"/>
  <c r="X240" i="5"/>
  <c r="O240" i="5"/>
  <c r="S240" i="5"/>
  <c r="W240" i="5"/>
  <c r="J240" i="5"/>
  <c r="N240" i="5"/>
  <c r="R240" i="5"/>
  <c r="V240" i="5"/>
  <c r="I240" i="5"/>
  <c r="M240" i="5"/>
  <c r="U240" i="5"/>
  <c r="L236" i="5"/>
  <c r="P236" i="5"/>
  <c r="X236" i="5"/>
  <c r="O236" i="5"/>
  <c r="S236" i="5"/>
  <c r="W236" i="5"/>
  <c r="J236" i="5"/>
  <c r="N236" i="5"/>
  <c r="R236" i="5"/>
  <c r="V236" i="5"/>
  <c r="I236" i="5"/>
  <c r="M236" i="5"/>
  <c r="U236" i="5"/>
  <c r="L232" i="5"/>
  <c r="P232" i="5"/>
  <c r="X232" i="5"/>
  <c r="O232" i="5"/>
  <c r="S232" i="5"/>
  <c r="W232" i="5"/>
  <c r="J232" i="5"/>
  <c r="N232" i="5"/>
  <c r="R232" i="5"/>
  <c r="V232" i="5"/>
  <c r="I232" i="5"/>
  <c r="M232" i="5"/>
  <c r="U232" i="5"/>
  <c r="L228" i="5"/>
  <c r="P228" i="5"/>
  <c r="X228" i="5"/>
  <c r="O228" i="5"/>
  <c r="S228" i="5"/>
  <c r="W228" i="5"/>
  <c r="J228" i="5"/>
  <c r="N228" i="5"/>
  <c r="R228" i="5"/>
  <c r="V228" i="5"/>
  <c r="I228" i="5"/>
  <c r="M228" i="5"/>
  <c r="U228" i="5"/>
  <c r="L224" i="5"/>
  <c r="P224" i="5"/>
  <c r="X224" i="5"/>
  <c r="O224" i="5"/>
  <c r="S224" i="5"/>
  <c r="W224" i="5"/>
  <c r="J224" i="5"/>
  <c r="N224" i="5"/>
  <c r="R224" i="5"/>
  <c r="V224" i="5"/>
  <c r="I224" i="5"/>
  <c r="M224" i="5"/>
  <c r="U224" i="5"/>
  <c r="L220" i="5"/>
  <c r="P220" i="5"/>
  <c r="X220" i="5"/>
  <c r="O220" i="5"/>
  <c r="S220" i="5"/>
  <c r="W220" i="5"/>
  <c r="J220" i="5"/>
  <c r="N220" i="5"/>
  <c r="R220" i="5"/>
  <c r="V220" i="5"/>
  <c r="I220" i="5"/>
  <c r="M220" i="5"/>
  <c r="U220" i="5"/>
  <c r="L245" i="5"/>
  <c r="P245" i="5"/>
  <c r="X245" i="5"/>
  <c r="O245" i="5"/>
  <c r="S245" i="5"/>
  <c r="W245" i="5"/>
  <c r="J245" i="5"/>
  <c r="N245" i="5"/>
  <c r="R245" i="5"/>
  <c r="V245" i="5"/>
  <c r="I245" i="5"/>
  <c r="M245" i="5"/>
  <c r="U245" i="5"/>
  <c r="L241" i="5"/>
  <c r="P241" i="5"/>
  <c r="X241" i="5"/>
  <c r="O241" i="5"/>
  <c r="S241" i="5"/>
  <c r="W241" i="5"/>
  <c r="J241" i="5"/>
  <c r="N241" i="5"/>
  <c r="R241" i="5"/>
  <c r="V241" i="5"/>
  <c r="I241" i="5"/>
  <c r="M241" i="5"/>
  <c r="U241" i="5"/>
  <c r="L237" i="5"/>
  <c r="P237" i="5"/>
  <c r="X237" i="5"/>
  <c r="O237" i="5"/>
  <c r="S237" i="5"/>
  <c r="W237" i="5"/>
  <c r="J237" i="5"/>
  <c r="N237" i="5"/>
  <c r="R237" i="5"/>
  <c r="V237" i="5"/>
  <c r="I237" i="5"/>
  <c r="M237" i="5"/>
  <c r="U237" i="5"/>
  <c r="L233" i="5"/>
  <c r="P233" i="5"/>
  <c r="X233" i="5"/>
  <c r="O233" i="5"/>
  <c r="S233" i="5"/>
  <c r="W233" i="5"/>
  <c r="J233" i="5"/>
  <c r="N233" i="5"/>
  <c r="R233" i="5"/>
  <c r="V233" i="5"/>
  <c r="I233" i="5"/>
  <c r="M233" i="5"/>
  <c r="U233" i="5"/>
  <c r="L229" i="5"/>
  <c r="P229" i="5"/>
  <c r="X229" i="5"/>
  <c r="O229" i="5"/>
  <c r="S229" i="5"/>
  <c r="W229" i="5"/>
  <c r="J229" i="5"/>
  <c r="N229" i="5"/>
  <c r="R229" i="5"/>
  <c r="V229" i="5"/>
  <c r="I229" i="5"/>
  <c r="M229" i="5"/>
  <c r="U229" i="5"/>
  <c r="L221" i="5"/>
  <c r="P221" i="5"/>
  <c r="X221" i="5"/>
  <c r="O221" i="5"/>
  <c r="S221" i="5"/>
  <c r="W221" i="5"/>
  <c r="J221" i="5"/>
  <c r="N221" i="5"/>
  <c r="R221" i="5"/>
  <c r="V221" i="5"/>
  <c r="I221" i="5"/>
  <c r="M221" i="5"/>
  <c r="U221" i="5"/>
  <c r="C217" i="20"/>
  <c r="C243" i="20"/>
  <c r="C239" i="20"/>
  <c r="C235" i="20"/>
  <c r="C231" i="20"/>
  <c r="C227" i="20"/>
  <c r="C223" i="20"/>
  <c r="C219" i="20"/>
  <c r="C209" i="20"/>
  <c r="C205" i="20"/>
  <c r="C201" i="20"/>
  <c r="C197" i="20"/>
  <c r="C193" i="20"/>
  <c r="C189" i="20"/>
  <c r="C185" i="20"/>
  <c r="C115" i="20"/>
  <c r="C171" i="20"/>
  <c r="C167" i="20"/>
  <c r="C163" i="20"/>
  <c r="C159" i="11" s="1"/>
  <c r="C159" i="20"/>
  <c r="C155" i="20"/>
  <c r="C151" i="20"/>
  <c r="C147" i="20"/>
  <c r="C143" i="20"/>
  <c r="C139" i="20"/>
  <c r="C135" i="20"/>
  <c r="C131" i="20"/>
  <c r="C127" i="20"/>
  <c r="C123" i="20"/>
  <c r="C119" i="20"/>
  <c r="C79" i="20"/>
  <c r="C105" i="20"/>
  <c r="C101" i="20"/>
  <c r="C97" i="20"/>
  <c r="C93" i="20"/>
  <c r="C89" i="20"/>
  <c r="C85" i="20"/>
  <c r="C81" i="20"/>
  <c r="C71" i="20"/>
  <c r="C67" i="20"/>
  <c r="C63" i="20"/>
  <c r="C59" i="20"/>
  <c r="C55" i="20"/>
  <c r="C51" i="20"/>
  <c r="C47" i="20"/>
  <c r="C7" i="20"/>
  <c r="C33" i="20"/>
  <c r="C29" i="20"/>
  <c r="C25" i="20"/>
  <c r="C21" i="20"/>
  <c r="C17" i="20"/>
  <c r="C13" i="20"/>
  <c r="C9" i="20"/>
  <c r="C244" i="20"/>
  <c r="C240" i="20"/>
  <c r="C236" i="20"/>
  <c r="C232" i="20"/>
  <c r="C228" i="20"/>
  <c r="C224" i="20"/>
  <c r="C220" i="20"/>
  <c r="C210" i="20"/>
  <c r="C206" i="20"/>
  <c r="C202" i="20"/>
  <c r="C198" i="20"/>
  <c r="C194" i="20"/>
  <c r="C190" i="20"/>
  <c r="C186" i="20"/>
  <c r="C182" i="20"/>
  <c r="C172" i="20"/>
  <c r="C168" i="20"/>
  <c r="C164" i="20"/>
  <c r="C160" i="11" s="1"/>
  <c r="C160" i="20"/>
  <c r="C156" i="20"/>
  <c r="C152" i="11" s="1"/>
  <c r="C152" i="20"/>
  <c r="C148" i="20"/>
  <c r="C144" i="20"/>
  <c r="C140" i="20"/>
  <c r="C136" i="20"/>
  <c r="C132" i="20"/>
  <c r="C128" i="20"/>
  <c r="C124" i="20"/>
  <c r="C120" i="20"/>
  <c r="C116" i="20"/>
  <c r="C106" i="20"/>
  <c r="C102" i="20"/>
  <c r="C98" i="20"/>
  <c r="C94" i="20"/>
  <c r="C90" i="20"/>
  <c r="C86" i="20"/>
  <c r="C82" i="20"/>
  <c r="C72" i="20"/>
  <c r="C68" i="20"/>
  <c r="C64" i="20"/>
  <c r="C60" i="20"/>
  <c r="C56" i="20"/>
  <c r="C52" i="20"/>
  <c r="C48" i="20"/>
  <c r="C44" i="20"/>
  <c r="C34" i="20"/>
  <c r="C30" i="20"/>
  <c r="C26" i="20"/>
  <c r="C22" i="20"/>
  <c r="C18" i="20"/>
  <c r="C14" i="20"/>
  <c r="C10" i="20"/>
  <c r="C245" i="20"/>
  <c r="C241" i="20"/>
  <c r="C237" i="20"/>
  <c r="C233" i="20"/>
  <c r="C229" i="20"/>
  <c r="C225" i="20"/>
  <c r="C221" i="20"/>
  <c r="C181" i="20"/>
  <c r="C207" i="20"/>
  <c r="C203" i="20"/>
  <c r="C199" i="20"/>
  <c r="C195" i="20"/>
  <c r="C191" i="20"/>
  <c r="C187" i="20"/>
  <c r="C183" i="20"/>
  <c r="C173" i="20"/>
  <c r="C169" i="20"/>
  <c r="C165" i="20"/>
  <c r="C161" i="20"/>
  <c r="C157" i="20"/>
  <c r="C153" i="20"/>
  <c r="C149" i="20"/>
  <c r="C145" i="20"/>
  <c r="C141" i="20"/>
  <c r="C137" i="20"/>
  <c r="C133" i="20"/>
  <c r="C129" i="20"/>
  <c r="C125" i="20"/>
  <c r="C121" i="20"/>
  <c r="C117" i="20"/>
  <c r="C107" i="20"/>
  <c r="C103" i="20"/>
  <c r="C99" i="20"/>
  <c r="C95" i="20"/>
  <c r="C91" i="20"/>
  <c r="C87" i="20"/>
  <c r="C83" i="20"/>
  <c r="C43" i="20"/>
  <c r="C69" i="20"/>
  <c r="C65" i="20"/>
  <c r="C61" i="20"/>
  <c r="C57" i="20"/>
  <c r="C53" i="20"/>
  <c r="C49" i="20"/>
  <c r="C45" i="20"/>
  <c r="C35" i="20"/>
  <c r="C31" i="20"/>
  <c r="C27" i="20"/>
  <c r="C23" i="20"/>
  <c r="C19" i="20"/>
  <c r="C15" i="20"/>
  <c r="C11" i="20"/>
  <c r="C246" i="20"/>
  <c r="C242" i="20"/>
  <c r="C238" i="20"/>
  <c r="C234" i="20"/>
  <c r="C230" i="20"/>
  <c r="C226" i="20"/>
  <c r="C222" i="20"/>
  <c r="C218" i="20"/>
  <c r="C208" i="20"/>
  <c r="C204" i="20"/>
  <c r="C200" i="20"/>
  <c r="C196" i="20"/>
  <c r="C192" i="20"/>
  <c r="C188" i="20"/>
  <c r="C184" i="20"/>
  <c r="C174" i="20"/>
  <c r="C170" i="20"/>
  <c r="C166" i="20"/>
  <c r="C162" i="20"/>
  <c r="C158" i="20"/>
  <c r="C154" i="20"/>
  <c r="C150" i="20"/>
  <c r="C146" i="20"/>
  <c r="C142" i="20"/>
  <c r="C138" i="20"/>
  <c r="C134" i="20"/>
  <c r="C130" i="20"/>
  <c r="C126" i="20"/>
  <c r="C122" i="20"/>
  <c r="C118" i="20"/>
  <c r="C108" i="20"/>
  <c r="C104" i="20"/>
  <c r="C100" i="20"/>
  <c r="C96" i="20"/>
  <c r="C92" i="20"/>
  <c r="C88" i="20"/>
  <c r="C84" i="20"/>
  <c r="C80" i="20"/>
  <c r="C70" i="20"/>
  <c r="C66" i="20"/>
  <c r="C62" i="20"/>
  <c r="C58" i="20"/>
  <c r="C54" i="20"/>
  <c r="C50" i="20"/>
  <c r="C46" i="20"/>
  <c r="C36" i="20"/>
  <c r="C32" i="20"/>
  <c r="C28" i="20"/>
  <c r="C24" i="20"/>
  <c r="C20" i="20"/>
  <c r="C16" i="20"/>
  <c r="C12" i="20"/>
  <c r="C8" i="20"/>
  <c r="A150" i="11"/>
  <c r="A151" i="11"/>
  <c r="C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H154" i="20"/>
  <c r="H155" i="20"/>
  <c r="D155" i="20"/>
  <c r="I155" i="20"/>
  <c r="J155" i="20"/>
  <c r="K155" i="20"/>
  <c r="M155" i="20"/>
  <c r="N155" i="20"/>
  <c r="O155" i="20"/>
  <c r="G155" i="5" s="1"/>
  <c r="R155" i="20"/>
  <c r="S155" i="20"/>
  <c r="D156" i="20"/>
  <c r="H156" i="20"/>
  <c r="F156" i="5" s="1"/>
  <c r="I156" i="20"/>
  <c r="J156" i="20"/>
  <c r="K156" i="20"/>
  <c r="L156" i="20"/>
  <c r="M156" i="20"/>
  <c r="N156" i="20"/>
  <c r="O156" i="20"/>
  <c r="G156" i="5" s="1"/>
  <c r="P156" i="20"/>
  <c r="Q156" i="5" s="1"/>
  <c r="R156" i="20"/>
  <c r="S156" i="20"/>
  <c r="T156" i="20"/>
  <c r="T156" i="5" s="1"/>
  <c r="W156" i="20"/>
  <c r="D157" i="20"/>
  <c r="H157" i="20"/>
  <c r="I157" i="20"/>
  <c r="L157" i="20"/>
  <c r="M157" i="20"/>
  <c r="P157" i="20"/>
  <c r="Q157" i="5" s="1"/>
  <c r="T157" i="20"/>
  <c r="T157" i="5" s="1"/>
  <c r="W157" i="20"/>
  <c r="H158" i="20"/>
  <c r="M158" i="20"/>
  <c r="H159" i="20"/>
  <c r="D159" i="20"/>
  <c r="I159" i="20"/>
  <c r="J159" i="20"/>
  <c r="K159" i="20"/>
  <c r="M159" i="20"/>
  <c r="N159" i="20"/>
  <c r="O159" i="20"/>
  <c r="G159" i="5" s="1"/>
  <c r="R159" i="20"/>
  <c r="S159" i="20"/>
  <c r="C156" i="11"/>
  <c r="D160" i="20"/>
  <c r="H160" i="20"/>
  <c r="F160" i="5" s="1"/>
  <c r="I160" i="20"/>
  <c r="J160" i="20"/>
  <c r="K160" i="20"/>
  <c r="L160" i="20"/>
  <c r="M160" i="20"/>
  <c r="N160" i="20"/>
  <c r="O160" i="20"/>
  <c r="G160" i="5" s="1"/>
  <c r="P160" i="20"/>
  <c r="Q160" i="5" s="1"/>
  <c r="R160" i="20"/>
  <c r="S160" i="20"/>
  <c r="T160" i="20"/>
  <c r="T160" i="5" s="1"/>
  <c r="W160" i="20"/>
  <c r="D161" i="20"/>
  <c r="H161" i="20"/>
  <c r="I161" i="20"/>
  <c r="L161" i="20"/>
  <c r="M161" i="20"/>
  <c r="P161" i="20"/>
  <c r="Q161" i="5" s="1"/>
  <c r="T161" i="20"/>
  <c r="T161" i="5" s="1"/>
  <c r="W161" i="20"/>
  <c r="H162" i="20"/>
  <c r="H163" i="20"/>
  <c r="D163" i="20"/>
  <c r="I163" i="20"/>
  <c r="J163" i="20"/>
  <c r="K163" i="20"/>
  <c r="M163" i="20"/>
  <c r="N163" i="20"/>
  <c r="O163" i="20"/>
  <c r="R163" i="20"/>
  <c r="S163" i="20"/>
  <c r="D164" i="20"/>
  <c r="H164" i="20"/>
  <c r="F164" i="5" s="1"/>
  <c r="I164" i="20"/>
  <c r="J164" i="20"/>
  <c r="K164" i="20"/>
  <c r="L164" i="20"/>
  <c r="M164" i="20"/>
  <c r="N164" i="20"/>
  <c r="O164" i="20"/>
  <c r="G164" i="5" s="1"/>
  <c r="P164" i="20"/>
  <c r="Q164" i="5" s="1"/>
  <c r="R164" i="20"/>
  <c r="S164" i="20"/>
  <c r="T164" i="20"/>
  <c r="T164" i="5" s="1"/>
  <c r="W164" i="20"/>
  <c r="D165" i="20"/>
  <c r="H165" i="20"/>
  <c r="I165" i="20"/>
  <c r="L165" i="20"/>
  <c r="M165" i="20"/>
  <c r="P165" i="20"/>
  <c r="Q165" i="5" s="1"/>
  <c r="T165" i="20"/>
  <c r="T165" i="5" s="1"/>
  <c r="W165" i="20"/>
  <c r="H166" i="20"/>
  <c r="M166" i="20"/>
  <c r="H167" i="20"/>
  <c r="D167" i="20"/>
  <c r="I167" i="20"/>
  <c r="J167" i="20"/>
  <c r="K167" i="20"/>
  <c r="M167" i="20"/>
  <c r="N167" i="20"/>
  <c r="O167" i="20"/>
  <c r="G167" i="5" s="1"/>
  <c r="R167" i="20"/>
  <c r="S167" i="20"/>
  <c r="C164" i="11"/>
  <c r="D168" i="20"/>
  <c r="H168" i="20"/>
  <c r="F168" i="5" s="1"/>
  <c r="I168" i="20"/>
  <c r="J168" i="20"/>
  <c r="K168" i="20"/>
  <c r="L168" i="20"/>
  <c r="M168" i="20"/>
  <c r="N168" i="20"/>
  <c r="O168" i="20"/>
  <c r="G168" i="5" s="1"/>
  <c r="P168" i="20"/>
  <c r="Q168" i="5" s="1"/>
  <c r="R168" i="20"/>
  <c r="S168" i="20"/>
  <c r="T168" i="20"/>
  <c r="T168" i="5" s="1"/>
  <c r="W168" i="20"/>
  <c r="D169" i="20"/>
  <c r="H169" i="20"/>
  <c r="I169" i="20"/>
  <c r="L169" i="20"/>
  <c r="M169" i="20"/>
  <c r="P169" i="20"/>
  <c r="Q169" i="5" s="1"/>
  <c r="T169" i="20"/>
  <c r="T169" i="5" s="1"/>
  <c r="W169" i="20"/>
  <c r="H170" i="20"/>
  <c r="H171" i="20"/>
  <c r="D171" i="20"/>
  <c r="I171" i="20"/>
  <c r="J171" i="20"/>
  <c r="K171" i="20"/>
  <c r="M171" i="20"/>
  <c r="N171" i="20"/>
  <c r="O171" i="20"/>
  <c r="G171" i="5" s="1"/>
  <c r="R171" i="20"/>
  <c r="S171" i="20"/>
  <c r="C168" i="11"/>
  <c r="D172" i="20"/>
  <c r="H172" i="20"/>
  <c r="F172" i="5" s="1"/>
  <c r="I172" i="20"/>
  <c r="J172" i="20"/>
  <c r="K172" i="20"/>
  <c r="L172" i="20"/>
  <c r="M172" i="20"/>
  <c r="N172" i="20"/>
  <c r="O172" i="20"/>
  <c r="G172" i="5" s="1"/>
  <c r="P172" i="20"/>
  <c r="Q172" i="5" s="1"/>
  <c r="R172" i="20"/>
  <c r="S172" i="20"/>
  <c r="T172" i="20"/>
  <c r="T172" i="5" s="1"/>
  <c r="W172" i="20"/>
  <c r="D173" i="20"/>
  <c r="H173" i="20"/>
  <c r="I173" i="20"/>
  <c r="L173" i="20"/>
  <c r="M173" i="20"/>
  <c r="P173" i="20"/>
  <c r="Q173" i="5" s="1"/>
  <c r="T173" i="20"/>
  <c r="T173" i="5" s="1"/>
  <c r="W173" i="20"/>
  <c r="H174" i="20"/>
  <c r="G163" i="5"/>
  <c r="H154" i="5"/>
  <c r="K154" i="5"/>
  <c r="H155" i="5"/>
  <c r="K155" i="5"/>
  <c r="H156" i="5"/>
  <c r="K156" i="5"/>
  <c r="H157" i="5"/>
  <c r="K157" i="5"/>
  <c r="H158" i="5"/>
  <c r="K158" i="5"/>
  <c r="H159" i="5"/>
  <c r="K159" i="5"/>
  <c r="H160" i="5"/>
  <c r="K160" i="5"/>
  <c r="H161" i="5"/>
  <c r="K161" i="5"/>
  <c r="H162" i="5"/>
  <c r="K162" i="5"/>
  <c r="H163" i="5"/>
  <c r="K163" i="5"/>
  <c r="H164" i="5"/>
  <c r="K164" i="5"/>
  <c r="H165" i="5"/>
  <c r="K165" i="5"/>
  <c r="H166" i="5"/>
  <c r="K166" i="5"/>
  <c r="H167" i="5"/>
  <c r="K167" i="5"/>
  <c r="H168" i="5"/>
  <c r="K168" i="5"/>
  <c r="H169" i="5"/>
  <c r="K169" i="5"/>
  <c r="H170" i="5"/>
  <c r="K170" i="5"/>
  <c r="H171" i="5"/>
  <c r="K171" i="5"/>
  <c r="H172" i="5"/>
  <c r="K172" i="5"/>
  <c r="H173" i="5"/>
  <c r="K173" i="5"/>
  <c r="H174" i="5"/>
  <c r="K174" i="5"/>
  <c r="AE159" i="20" l="1"/>
  <c r="E155" i="24" s="1"/>
  <c r="AE160" i="20"/>
  <c r="E156" i="24" s="1"/>
  <c r="AF163" i="20"/>
  <c r="AF167" i="20"/>
  <c r="AE171" i="20"/>
  <c r="E167" i="24" s="1"/>
  <c r="AF168" i="20"/>
  <c r="AE174" i="20"/>
  <c r="E170" i="24" s="1"/>
  <c r="AF164" i="20"/>
  <c r="AF156" i="20"/>
  <c r="AE155" i="20"/>
  <c r="E151" i="24" s="1"/>
  <c r="AF172" i="20"/>
  <c r="F169" i="5"/>
  <c r="AE169" i="20"/>
  <c r="E165" i="24" s="1"/>
  <c r="F163" i="21"/>
  <c r="F163" i="11"/>
  <c r="F165" i="5"/>
  <c r="AE165" i="20"/>
  <c r="E161" i="24" s="1"/>
  <c r="D153" i="21"/>
  <c r="F152" i="21"/>
  <c r="F152" i="11"/>
  <c r="C22" i="21"/>
  <c r="C58" i="21"/>
  <c r="C94" i="21"/>
  <c r="C114" i="21"/>
  <c r="C146" i="21"/>
  <c r="C198" i="21"/>
  <c r="C234" i="21"/>
  <c r="C37" i="21"/>
  <c r="C43" i="21"/>
  <c r="C113" i="21"/>
  <c r="C145" i="21"/>
  <c r="C197" i="21"/>
  <c r="C233" i="21"/>
  <c r="C36" i="21"/>
  <c r="C72" i="21"/>
  <c r="C112" i="21"/>
  <c r="C160" i="21"/>
  <c r="C216" i="21"/>
  <c r="C35" i="21"/>
  <c r="C71" i="21"/>
  <c r="C77" i="21"/>
  <c r="C143" i="21"/>
  <c r="C179" i="21"/>
  <c r="C215" i="21"/>
  <c r="H218" i="21"/>
  <c r="H218" i="11"/>
  <c r="H116" i="11"/>
  <c r="H116" i="21"/>
  <c r="H184" i="11"/>
  <c r="H184" i="21"/>
  <c r="H162" i="11"/>
  <c r="H162" i="21"/>
  <c r="H68" i="11"/>
  <c r="H68" i="21"/>
  <c r="H28" i="11"/>
  <c r="H28" i="21"/>
  <c r="F173" i="5"/>
  <c r="AE173" i="20"/>
  <c r="E169" i="24" s="1"/>
  <c r="F167" i="21"/>
  <c r="F167" i="11"/>
  <c r="D165" i="21"/>
  <c r="C10" i="21"/>
  <c r="C26" i="21"/>
  <c r="C46" i="21"/>
  <c r="C62" i="21"/>
  <c r="C82" i="21"/>
  <c r="C98" i="21"/>
  <c r="C118" i="21"/>
  <c r="C134" i="21"/>
  <c r="C150" i="21"/>
  <c r="C166" i="21"/>
  <c r="C186" i="21"/>
  <c r="C202" i="21"/>
  <c r="C222" i="21"/>
  <c r="C238" i="21"/>
  <c r="C25" i="21"/>
  <c r="C45" i="21"/>
  <c r="C61" i="21"/>
  <c r="C81" i="21"/>
  <c r="C97" i="21"/>
  <c r="C117" i="21"/>
  <c r="C133" i="21"/>
  <c r="C149" i="21"/>
  <c r="C165" i="21"/>
  <c r="C185" i="21"/>
  <c r="C201" i="21"/>
  <c r="C221" i="21"/>
  <c r="C237" i="21"/>
  <c r="C24" i="21"/>
  <c r="C44" i="21"/>
  <c r="C60" i="21"/>
  <c r="C80" i="21"/>
  <c r="C96" i="21"/>
  <c r="C116" i="21"/>
  <c r="C132" i="21"/>
  <c r="C148" i="21"/>
  <c r="C164" i="21"/>
  <c r="C184" i="21"/>
  <c r="C200" i="21"/>
  <c r="C220" i="21"/>
  <c r="C236" i="21"/>
  <c r="C23" i="21"/>
  <c r="C9" i="21"/>
  <c r="C59" i="21"/>
  <c r="C79" i="21"/>
  <c r="C95" i="21"/>
  <c r="C115" i="21"/>
  <c r="C131" i="21"/>
  <c r="C147" i="21"/>
  <c r="C163" i="21"/>
  <c r="C183" i="21"/>
  <c r="C199" i="21"/>
  <c r="C219" i="21"/>
  <c r="C235" i="21"/>
  <c r="H226" i="11"/>
  <c r="H226" i="21"/>
  <c r="H230" i="11"/>
  <c r="H230" i="21"/>
  <c r="H178" i="21"/>
  <c r="H178" i="11"/>
  <c r="H194" i="21"/>
  <c r="H194" i="11"/>
  <c r="H112" i="11"/>
  <c r="H112" i="21"/>
  <c r="H128" i="11"/>
  <c r="H128" i="21"/>
  <c r="H144" i="11"/>
  <c r="H144" i="21"/>
  <c r="AE156" i="20"/>
  <c r="E152" i="24" s="1"/>
  <c r="H156" i="11"/>
  <c r="H156" i="21"/>
  <c r="AE172" i="20"/>
  <c r="E168" i="24" s="1"/>
  <c r="H82" i="21"/>
  <c r="H82" i="11"/>
  <c r="H98" i="21"/>
  <c r="H98" i="11"/>
  <c r="H54" i="11"/>
  <c r="H54" i="21"/>
  <c r="H66" i="21"/>
  <c r="H66" i="11"/>
  <c r="H22" i="11"/>
  <c r="H22" i="21"/>
  <c r="H38" i="11"/>
  <c r="H38" i="21"/>
  <c r="H177" i="11"/>
  <c r="H177" i="21"/>
  <c r="H119" i="21"/>
  <c r="H119" i="11"/>
  <c r="H155" i="21"/>
  <c r="H155" i="11"/>
  <c r="H93" i="21"/>
  <c r="H93" i="11"/>
  <c r="H219" i="11"/>
  <c r="H219" i="21"/>
  <c r="H235" i="11"/>
  <c r="H235" i="21"/>
  <c r="H191" i="11"/>
  <c r="H191" i="21"/>
  <c r="H125" i="11"/>
  <c r="H125" i="21"/>
  <c r="H141" i="11"/>
  <c r="H141" i="21"/>
  <c r="H149" i="11"/>
  <c r="H149" i="21"/>
  <c r="H165" i="11"/>
  <c r="H165" i="21"/>
  <c r="H83" i="11"/>
  <c r="H83" i="21"/>
  <c r="H99" i="11"/>
  <c r="H99" i="21"/>
  <c r="H47" i="11"/>
  <c r="H47" i="21"/>
  <c r="H63" i="11"/>
  <c r="H63" i="21"/>
  <c r="H19" i="11"/>
  <c r="H19" i="21"/>
  <c r="H35" i="11"/>
  <c r="H35" i="21"/>
  <c r="H9" i="11"/>
  <c r="H9" i="21"/>
  <c r="H185" i="11"/>
  <c r="H185" i="21"/>
  <c r="H123" i="21"/>
  <c r="H123" i="11"/>
  <c r="H111" i="21"/>
  <c r="H111" i="11"/>
  <c r="H61" i="11"/>
  <c r="H61" i="21"/>
  <c r="H216" i="11"/>
  <c r="H216" i="21"/>
  <c r="H220" i="11"/>
  <c r="H220" i="21"/>
  <c r="H228" i="11"/>
  <c r="H228" i="21"/>
  <c r="H180" i="21"/>
  <c r="H180" i="11"/>
  <c r="H196" i="11"/>
  <c r="H196" i="21"/>
  <c r="H200" i="11"/>
  <c r="H200" i="21"/>
  <c r="H204" i="21"/>
  <c r="H204" i="11"/>
  <c r="AE154" i="20"/>
  <c r="E150" i="24" s="1"/>
  <c r="H158" i="11"/>
  <c r="H158" i="21"/>
  <c r="AE170" i="20"/>
  <c r="E166" i="24" s="1"/>
  <c r="H92" i="21"/>
  <c r="H92" i="11"/>
  <c r="H56" i="11"/>
  <c r="H56" i="21"/>
  <c r="H24" i="21"/>
  <c r="H24" i="11"/>
  <c r="H221" i="11"/>
  <c r="H221" i="21"/>
  <c r="H115" i="21"/>
  <c r="H115" i="11"/>
  <c r="AF155" i="20"/>
  <c r="G151" i="24" s="1"/>
  <c r="H69" i="11"/>
  <c r="H69" i="21"/>
  <c r="H13" i="11"/>
  <c r="H13" i="21"/>
  <c r="F159" i="21"/>
  <c r="F159" i="11"/>
  <c r="D157" i="21"/>
  <c r="F156" i="21"/>
  <c r="F156" i="11"/>
  <c r="D155" i="21"/>
  <c r="C38" i="21"/>
  <c r="C162" i="21"/>
  <c r="C181" i="21"/>
  <c r="H26" i="21"/>
  <c r="H26" i="11"/>
  <c r="H189" i="11"/>
  <c r="H189" i="21"/>
  <c r="H167" i="21"/>
  <c r="H167" i="11"/>
  <c r="H105" i="11"/>
  <c r="H105" i="21"/>
  <c r="H215" i="11"/>
  <c r="H215" i="21"/>
  <c r="H195" i="11"/>
  <c r="H195" i="21"/>
  <c r="H71" i="11"/>
  <c r="H71" i="21"/>
  <c r="H213" i="11"/>
  <c r="H213" i="21"/>
  <c r="H135" i="21"/>
  <c r="H135" i="11"/>
  <c r="H21" i="11"/>
  <c r="H21" i="21"/>
  <c r="H232" i="11"/>
  <c r="H232" i="21"/>
  <c r="H146" i="11"/>
  <c r="H146" i="21"/>
  <c r="H44" i="11"/>
  <c r="H44" i="21"/>
  <c r="H60" i="11"/>
  <c r="H60" i="21"/>
  <c r="H12" i="11"/>
  <c r="H12" i="21"/>
  <c r="H181" i="11"/>
  <c r="H181" i="21"/>
  <c r="H131" i="21"/>
  <c r="H131" i="11"/>
  <c r="H85" i="11"/>
  <c r="H85" i="21"/>
  <c r="D159" i="21"/>
  <c r="D169" i="21"/>
  <c r="F168" i="21"/>
  <c r="F168" i="11"/>
  <c r="D167" i="21"/>
  <c r="F157" i="21"/>
  <c r="F157" i="11"/>
  <c r="D156" i="21"/>
  <c r="F153" i="21"/>
  <c r="F153" i="11"/>
  <c r="D152" i="21"/>
  <c r="F151" i="21"/>
  <c r="F151" i="11"/>
  <c r="C14" i="21"/>
  <c r="C30" i="21"/>
  <c r="C50" i="21"/>
  <c r="C66" i="21"/>
  <c r="C86" i="21"/>
  <c r="C102" i="21"/>
  <c r="C122" i="21"/>
  <c r="C138" i="21"/>
  <c r="C154" i="21"/>
  <c r="C170" i="21"/>
  <c r="C190" i="21"/>
  <c r="C210" i="21"/>
  <c r="C226" i="21"/>
  <c r="C13" i="21"/>
  <c r="C29" i="21"/>
  <c r="C49" i="21"/>
  <c r="C65" i="21"/>
  <c r="C85" i="21"/>
  <c r="C101" i="21"/>
  <c r="C121" i="21"/>
  <c r="C137" i="21"/>
  <c r="C153" i="21"/>
  <c r="C169" i="21"/>
  <c r="C189" i="21"/>
  <c r="C175" i="21"/>
  <c r="C225" i="21"/>
  <c r="C12" i="21"/>
  <c r="C28" i="21"/>
  <c r="C48" i="21"/>
  <c r="C64" i="21"/>
  <c r="C84" i="21"/>
  <c r="C100" i="21"/>
  <c r="C120" i="21"/>
  <c r="C136" i="21"/>
  <c r="C152" i="21"/>
  <c r="C168" i="21"/>
  <c r="C188" i="21"/>
  <c r="C204" i="21"/>
  <c r="C224" i="21"/>
  <c r="C11" i="21"/>
  <c r="C27" i="21"/>
  <c r="C47" i="21"/>
  <c r="C63" i="21"/>
  <c r="C83" i="21"/>
  <c r="C99" i="21"/>
  <c r="C119" i="21"/>
  <c r="C135" i="21"/>
  <c r="C151" i="21"/>
  <c r="C167" i="21"/>
  <c r="C187" i="21"/>
  <c r="C203" i="21"/>
  <c r="C223" i="21"/>
  <c r="C209" i="21"/>
  <c r="H222" i="11"/>
  <c r="H222" i="21"/>
  <c r="H238" i="11"/>
  <c r="H238" i="21"/>
  <c r="H190" i="21"/>
  <c r="H190" i="11"/>
  <c r="H202" i="21"/>
  <c r="H202" i="11"/>
  <c r="H124" i="11"/>
  <c r="H124" i="21"/>
  <c r="H140" i="11"/>
  <c r="H140" i="21"/>
  <c r="H152" i="11"/>
  <c r="H152" i="21"/>
  <c r="AE168" i="20"/>
  <c r="E164" i="24" s="1"/>
  <c r="H168" i="11"/>
  <c r="H168" i="21"/>
  <c r="H78" i="11"/>
  <c r="H78" i="21"/>
  <c r="H86" i="21"/>
  <c r="H86" i="11"/>
  <c r="H90" i="21"/>
  <c r="H90" i="11"/>
  <c r="H94" i="11"/>
  <c r="H94" i="21"/>
  <c r="H102" i="21"/>
  <c r="H102" i="11"/>
  <c r="H106" i="11"/>
  <c r="H106" i="21"/>
  <c r="H50" i="21"/>
  <c r="H50" i="11"/>
  <c r="H18" i="21"/>
  <c r="H18" i="11"/>
  <c r="H34" i="21"/>
  <c r="H34" i="11"/>
  <c r="H147" i="21"/>
  <c r="H147" i="11"/>
  <c r="AF171" i="20"/>
  <c r="G167" i="24" s="1"/>
  <c r="H81" i="21"/>
  <c r="H81" i="11"/>
  <c r="H29" i="11"/>
  <c r="H29" i="21"/>
  <c r="H211" i="11"/>
  <c r="H211" i="21"/>
  <c r="H227" i="11"/>
  <c r="H227" i="21"/>
  <c r="H231" i="11"/>
  <c r="H231" i="21"/>
  <c r="H209" i="11"/>
  <c r="H209" i="21"/>
  <c r="H187" i="21"/>
  <c r="H187" i="11"/>
  <c r="H203" i="21"/>
  <c r="H203" i="11"/>
  <c r="H121" i="21"/>
  <c r="H121" i="11"/>
  <c r="H137" i="21"/>
  <c r="H137" i="11"/>
  <c r="H145" i="11"/>
  <c r="H145" i="21"/>
  <c r="H161" i="21"/>
  <c r="H161" i="11"/>
  <c r="H79" i="11"/>
  <c r="H79" i="21"/>
  <c r="H95" i="11"/>
  <c r="H95" i="21"/>
  <c r="H77" i="11"/>
  <c r="H77" i="21"/>
  <c r="H59" i="11"/>
  <c r="H59" i="21"/>
  <c r="H67" i="11"/>
  <c r="H67" i="21"/>
  <c r="H15" i="21"/>
  <c r="H15" i="11"/>
  <c r="H31" i="11"/>
  <c r="H31" i="21"/>
  <c r="H175" i="21"/>
  <c r="H175" i="11"/>
  <c r="H159" i="21"/>
  <c r="H159" i="11"/>
  <c r="H101" i="11"/>
  <c r="H101" i="21"/>
  <c r="H49" i="11"/>
  <c r="H49" i="21"/>
  <c r="H212" i="11"/>
  <c r="H212" i="21"/>
  <c r="H224" i="21"/>
  <c r="H224" i="11"/>
  <c r="H176" i="11"/>
  <c r="H176" i="21"/>
  <c r="H192" i="11"/>
  <c r="H192" i="21"/>
  <c r="H118" i="11"/>
  <c r="H118" i="21"/>
  <c r="H134" i="11"/>
  <c r="H134" i="21"/>
  <c r="H154" i="11"/>
  <c r="H154" i="21"/>
  <c r="AE166" i="20"/>
  <c r="E162" i="24" s="1"/>
  <c r="H170" i="11"/>
  <c r="H170" i="21"/>
  <c r="H88" i="21"/>
  <c r="H88" i="11"/>
  <c r="H104" i="21"/>
  <c r="H104" i="11"/>
  <c r="H52" i="21"/>
  <c r="H52" i="11"/>
  <c r="H64" i="21"/>
  <c r="H64" i="11"/>
  <c r="H72" i="11"/>
  <c r="H72" i="21"/>
  <c r="H20" i="11"/>
  <c r="H20" i="21"/>
  <c r="H36" i="11"/>
  <c r="H36" i="21"/>
  <c r="H233" i="11"/>
  <c r="H233" i="21"/>
  <c r="H163" i="21"/>
  <c r="H163" i="11"/>
  <c r="H57" i="11"/>
  <c r="H57" i="21"/>
  <c r="F169" i="21"/>
  <c r="F169" i="11"/>
  <c r="D168" i="21"/>
  <c r="C78" i="21"/>
  <c r="C130" i="21"/>
  <c r="C182" i="21"/>
  <c r="C218" i="21"/>
  <c r="C21" i="21"/>
  <c r="C57" i="21"/>
  <c r="C93" i="21"/>
  <c r="C129" i="21"/>
  <c r="C161" i="21"/>
  <c r="C217" i="21"/>
  <c r="C20" i="21"/>
  <c r="C56" i="21"/>
  <c r="C92" i="21"/>
  <c r="C128" i="21"/>
  <c r="C144" i="21"/>
  <c r="C180" i="21"/>
  <c r="C196" i="21"/>
  <c r="C232" i="21"/>
  <c r="C19" i="21"/>
  <c r="C55" i="21"/>
  <c r="C91" i="21"/>
  <c r="C127" i="21"/>
  <c r="C159" i="21"/>
  <c r="C195" i="21"/>
  <c r="C231" i="21"/>
  <c r="H214" i="11"/>
  <c r="H214" i="21"/>
  <c r="H234" i="21"/>
  <c r="H234" i="11"/>
  <c r="H182" i="21"/>
  <c r="H182" i="11"/>
  <c r="H198" i="21"/>
  <c r="H198" i="11"/>
  <c r="H132" i="11"/>
  <c r="H132" i="21"/>
  <c r="H160" i="11"/>
  <c r="H160" i="21"/>
  <c r="H58" i="21"/>
  <c r="H58" i="11"/>
  <c r="H10" i="21"/>
  <c r="H10" i="11"/>
  <c r="H127" i="21"/>
  <c r="H127" i="11"/>
  <c r="H53" i="11"/>
  <c r="H53" i="21"/>
  <c r="H223" i="11"/>
  <c r="H223" i="21"/>
  <c r="H179" i="11"/>
  <c r="H179" i="21"/>
  <c r="H113" i="21"/>
  <c r="H113" i="11"/>
  <c r="H129" i="21"/>
  <c r="H129" i="11"/>
  <c r="H153" i="21"/>
  <c r="H153" i="11"/>
  <c r="H169" i="21"/>
  <c r="H169" i="11"/>
  <c r="H87" i="11"/>
  <c r="H87" i="21"/>
  <c r="H103" i="11"/>
  <c r="H103" i="21"/>
  <c r="H51" i="11"/>
  <c r="H51" i="21"/>
  <c r="H23" i="21"/>
  <c r="H23" i="11"/>
  <c r="H225" i="11"/>
  <c r="H225" i="21"/>
  <c r="H193" i="11"/>
  <c r="H193" i="21"/>
  <c r="H43" i="21"/>
  <c r="H43" i="11"/>
  <c r="AE158" i="20"/>
  <c r="E154" i="24" s="1"/>
  <c r="H80" i="21"/>
  <c r="H80" i="11"/>
  <c r="H96" i="21"/>
  <c r="H96" i="11"/>
  <c r="H25" i="21"/>
  <c r="H25" i="11"/>
  <c r="F164" i="21"/>
  <c r="F164" i="11"/>
  <c r="D163" i="21"/>
  <c r="D161" i="21"/>
  <c r="F160" i="21"/>
  <c r="F160" i="11"/>
  <c r="F165" i="21"/>
  <c r="F165" i="11"/>
  <c r="D164" i="21"/>
  <c r="AE167" i="20"/>
  <c r="E163" i="24" s="1"/>
  <c r="F161" i="21"/>
  <c r="F161" i="11"/>
  <c r="D160" i="21"/>
  <c r="AE163" i="20"/>
  <c r="E159" i="24" s="1"/>
  <c r="F161" i="5"/>
  <c r="AE161" i="20"/>
  <c r="E157" i="24" s="1"/>
  <c r="AF160" i="20"/>
  <c r="G156" i="24" s="1"/>
  <c r="F155" i="21"/>
  <c r="F155" i="11"/>
  <c r="F157" i="5"/>
  <c r="AE157" i="20"/>
  <c r="E153" i="24" s="1"/>
  <c r="D151" i="21"/>
  <c r="C18" i="21"/>
  <c r="C34" i="21"/>
  <c r="C54" i="21"/>
  <c r="C70" i="21"/>
  <c r="C90" i="21"/>
  <c r="C106" i="21"/>
  <c r="C126" i="21"/>
  <c r="C142" i="21"/>
  <c r="C158" i="21"/>
  <c r="C178" i="21"/>
  <c r="C194" i="21"/>
  <c r="C214" i="21"/>
  <c r="C230" i="21"/>
  <c r="C17" i="21"/>
  <c r="C33" i="21"/>
  <c r="C53" i="21"/>
  <c r="C69" i="21"/>
  <c r="C89" i="21"/>
  <c r="C105" i="21"/>
  <c r="C125" i="21"/>
  <c r="C141" i="21"/>
  <c r="C157" i="21"/>
  <c r="C177" i="21"/>
  <c r="C193" i="21"/>
  <c r="C213" i="21"/>
  <c r="C229" i="21"/>
  <c r="C16" i="21"/>
  <c r="C32" i="21"/>
  <c r="C52" i="21"/>
  <c r="C68" i="21"/>
  <c r="C88" i="21"/>
  <c r="C104" i="21"/>
  <c r="C124" i="21"/>
  <c r="C140" i="21"/>
  <c r="C156" i="21"/>
  <c r="C176" i="21"/>
  <c r="C192" i="21"/>
  <c r="C212" i="21"/>
  <c r="C228" i="21"/>
  <c r="C15" i="21"/>
  <c r="C31" i="21"/>
  <c r="C51" i="21"/>
  <c r="C67" i="21"/>
  <c r="C87" i="21"/>
  <c r="C103" i="21"/>
  <c r="C123" i="21"/>
  <c r="C139" i="21"/>
  <c r="C155" i="21"/>
  <c r="C111" i="21"/>
  <c r="C191" i="21"/>
  <c r="C211" i="21"/>
  <c r="C227" i="21"/>
  <c r="H210" i="21"/>
  <c r="H210" i="11"/>
  <c r="H186" i="21"/>
  <c r="H186" i="11"/>
  <c r="H120" i="11"/>
  <c r="H120" i="21"/>
  <c r="H136" i="11"/>
  <c r="H136" i="21"/>
  <c r="H148" i="11"/>
  <c r="H148" i="21"/>
  <c r="AE164" i="20"/>
  <c r="E160" i="24" s="1"/>
  <c r="H164" i="11"/>
  <c r="H164" i="21"/>
  <c r="H46" i="11"/>
  <c r="H46" i="21"/>
  <c r="H62" i="11"/>
  <c r="H62" i="21"/>
  <c r="H70" i="11"/>
  <c r="H70" i="21"/>
  <c r="H14" i="11"/>
  <c r="H14" i="21"/>
  <c r="H30" i="11"/>
  <c r="H30" i="21"/>
  <c r="H217" i="11"/>
  <c r="H217" i="21"/>
  <c r="H229" i="11"/>
  <c r="H229" i="21"/>
  <c r="H201" i="11"/>
  <c r="H201" i="21"/>
  <c r="H139" i="21"/>
  <c r="H139" i="11"/>
  <c r="AF159" i="20"/>
  <c r="G155" i="24" s="1"/>
  <c r="H65" i="11"/>
  <c r="H65" i="21"/>
  <c r="H17" i="21"/>
  <c r="H17" i="11"/>
  <c r="H183" i="21"/>
  <c r="H183" i="11"/>
  <c r="H199" i="21"/>
  <c r="H199" i="11"/>
  <c r="H117" i="11"/>
  <c r="H117" i="21"/>
  <c r="H133" i="11"/>
  <c r="H133" i="21"/>
  <c r="H157" i="11"/>
  <c r="H157" i="21"/>
  <c r="H91" i="21"/>
  <c r="H91" i="11"/>
  <c r="H55" i="11"/>
  <c r="H55" i="21"/>
  <c r="H11" i="11"/>
  <c r="H11" i="21"/>
  <c r="H27" i="11"/>
  <c r="H27" i="21"/>
  <c r="H237" i="11"/>
  <c r="H237" i="21"/>
  <c r="H143" i="21"/>
  <c r="H143" i="11"/>
  <c r="H89" i="21"/>
  <c r="H89" i="11"/>
  <c r="H33" i="11"/>
  <c r="H33" i="21"/>
  <c r="H236" i="11"/>
  <c r="H236" i="21"/>
  <c r="H188" i="21"/>
  <c r="H188" i="11"/>
  <c r="H114" i="11"/>
  <c r="H114" i="21"/>
  <c r="H122" i="11"/>
  <c r="H122" i="21"/>
  <c r="H126" i="11"/>
  <c r="H126" i="21"/>
  <c r="H130" i="11"/>
  <c r="H130" i="21"/>
  <c r="H138" i="11"/>
  <c r="H138" i="21"/>
  <c r="H142" i="11"/>
  <c r="H142" i="21"/>
  <c r="H150" i="11"/>
  <c r="H150" i="21"/>
  <c r="AE162" i="20"/>
  <c r="E158" i="24" s="1"/>
  <c r="H166" i="11"/>
  <c r="H166" i="21"/>
  <c r="H84" i="21"/>
  <c r="H84" i="11"/>
  <c r="H100" i="21"/>
  <c r="H100" i="11"/>
  <c r="H48" i="11"/>
  <c r="H48" i="21"/>
  <c r="H16" i="21"/>
  <c r="H16" i="11"/>
  <c r="H32" i="21"/>
  <c r="H32" i="11"/>
  <c r="H197" i="11"/>
  <c r="H197" i="21"/>
  <c r="H151" i="21"/>
  <c r="H151" i="11"/>
  <c r="H97" i="21"/>
  <c r="H97" i="11"/>
  <c r="H45" i="11"/>
  <c r="H45" i="21"/>
  <c r="H37" i="11"/>
  <c r="H37" i="21"/>
  <c r="D169" i="11"/>
  <c r="D168" i="11"/>
  <c r="D167" i="11"/>
  <c r="D165" i="11"/>
  <c r="D164" i="11"/>
  <c r="D163" i="11"/>
  <c r="D161" i="11"/>
  <c r="D160" i="11"/>
  <c r="D159" i="11"/>
  <c r="D157" i="11"/>
  <c r="D156" i="11"/>
  <c r="D155" i="11"/>
  <c r="D153" i="11"/>
  <c r="D152" i="11"/>
  <c r="D151" i="11"/>
  <c r="C167" i="11"/>
  <c r="C163" i="11"/>
  <c r="C155" i="11"/>
  <c r="F154" i="5"/>
  <c r="F166" i="5"/>
  <c r="F163" i="5"/>
  <c r="F158" i="5"/>
  <c r="F155" i="5"/>
  <c r="F174" i="5"/>
  <c r="F171" i="5"/>
  <c r="F170" i="5"/>
  <c r="F167" i="5"/>
  <c r="F162" i="5"/>
  <c r="F159" i="5"/>
  <c r="M174" i="20"/>
  <c r="I174" i="20"/>
  <c r="M170" i="20"/>
  <c r="I170" i="20"/>
  <c r="I166" i="20"/>
  <c r="I158" i="20"/>
  <c r="M154" i="20"/>
  <c r="I154" i="20"/>
  <c r="R174" i="20"/>
  <c r="N174" i="20"/>
  <c r="J174" i="20"/>
  <c r="R170" i="20"/>
  <c r="N170" i="20"/>
  <c r="J170" i="20"/>
  <c r="R166" i="20"/>
  <c r="N166" i="20"/>
  <c r="J166" i="20"/>
  <c r="N162" i="20"/>
  <c r="R154" i="20"/>
  <c r="N154" i="20"/>
  <c r="S174" i="20"/>
  <c r="AF174" i="20" s="1"/>
  <c r="G170" i="24" s="1"/>
  <c r="O174" i="20"/>
  <c r="G174" i="5" s="1"/>
  <c r="K174" i="20"/>
  <c r="D174" i="20"/>
  <c r="R173" i="20"/>
  <c r="N173" i="20"/>
  <c r="J173" i="20"/>
  <c r="W171" i="20"/>
  <c r="T171" i="20"/>
  <c r="T171" i="5" s="1"/>
  <c r="P171" i="20"/>
  <c r="Q171" i="5" s="1"/>
  <c r="L171" i="20"/>
  <c r="S170" i="20"/>
  <c r="AF170" i="20" s="1"/>
  <c r="G166" i="24" s="1"/>
  <c r="O170" i="20"/>
  <c r="G170" i="5" s="1"/>
  <c r="K170" i="20"/>
  <c r="D170" i="20"/>
  <c r="R169" i="20"/>
  <c r="N169" i="20"/>
  <c r="J169" i="20"/>
  <c r="W167" i="20"/>
  <c r="T167" i="20"/>
  <c r="T167" i="5" s="1"/>
  <c r="P167" i="20"/>
  <c r="Q167" i="5" s="1"/>
  <c r="L167" i="20"/>
  <c r="S166" i="20"/>
  <c r="AF166" i="20" s="1"/>
  <c r="G162" i="24" s="1"/>
  <c r="O166" i="20"/>
  <c r="G166" i="5" s="1"/>
  <c r="K166" i="20"/>
  <c r="D166" i="20"/>
  <c r="R165" i="20"/>
  <c r="N165" i="20"/>
  <c r="J165" i="20"/>
  <c r="W163" i="20"/>
  <c r="T163" i="20"/>
  <c r="T163" i="5" s="1"/>
  <c r="P163" i="20"/>
  <c r="Q163" i="5" s="1"/>
  <c r="L163" i="20"/>
  <c r="S162" i="20"/>
  <c r="AF162" i="20" s="1"/>
  <c r="G158" i="24" s="1"/>
  <c r="O162" i="20"/>
  <c r="G162" i="5" s="1"/>
  <c r="K162" i="20"/>
  <c r="D162" i="20"/>
  <c r="R161" i="20"/>
  <c r="N161" i="20"/>
  <c r="J161" i="20"/>
  <c r="W159" i="20"/>
  <c r="T159" i="20"/>
  <c r="T159" i="5" s="1"/>
  <c r="P159" i="20"/>
  <c r="Q159" i="5" s="1"/>
  <c r="L159" i="20"/>
  <c r="S158" i="20"/>
  <c r="AF158" i="20" s="1"/>
  <c r="G154" i="24" s="1"/>
  <c r="O158" i="20"/>
  <c r="G158" i="5" s="1"/>
  <c r="K158" i="20"/>
  <c r="D158" i="20"/>
  <c r="R157" i="20"/>
  <c r="N157" i="20"/>
  <c r="J157" i="20"/>
  <c r="W155" i="20"/>
  <c r="T155" i="20"/>
  <c r="T155" i="5" s="1"/>
  <c r="P155" i="20"/>
  <c r="Q155" i="5" s="1"/>
  <c r="L155" i="20"/>
  <c r="S154" i="20"/>
  <c r="AF154" i="20" s="1"/>
  <c r="G150" i="24" s="1"/>
  <c r="O154" i="20"/>
  <c r="G154" i="5" s="1"/>
  <c r="K154" i="20"/>
  <c r="D154" i="20"/>
  <c r="M162" i="20"/>
  <c r="I162" i="20"/>
  <c r="R162" i="20"/>
  <c r="J162" i="20"/>
  <c r="R158" i="20"/>
  <c r="N158" i="20"/>
  <c r="J158" i="20"/>
  <c r="J154" i="20"/>
  <c r="W174" i="20"/>
  <c r="T174" i="20"/>
  <c r="T174" i="5" s="1"/>
  <c r="P174" i="20"/>
  <c r="Q174" i="5" s="1"/>
  <c r="L174" i="20"/>
  <c r="S173" i="20"/>
  <c r="AF173" i="20" s="1"/>
  <c r="G169" i="24" s="1"/>
  <c r="O173" i="20"/>
  <c r="G173" i="5" s="1"/>
  <c r="K173" i="20"/>
  <c r="W170" i="20"/>
  <c r="T170" i="20"/>
  <c r="T170" i="5" s="1"/>
  <c r="P170" i="20"/>
  <c r="Q170" i="5" s="1"/>
  <c r="L170" i="20"/>
  <c r="S169" i="20"/>
  <c r="AF169" i="20" s="1"/>
  <c r="G165" i="24" s="1"/>
  <c r="O169" i="20"/>
  <c r="G169" i="5" s="1"/>
  <c r="K169" i="20"/>
  <c r="W166" i="20"/>
  <c r="T166" i="20"/>
  <c r="T166" i="5" s="1"/>
  <c r="P166" i="20"/>
  <c r="Q166" i="5" s="1"/>
  <c r="L166" i="20"/>
  <c r="S165" i="20"/>
  <c r="AF165" i="20" s="1"/>
  <c r="G161" i="24" s="1"/>
  <c r="O165" i="20"/>
  <c r="G165" i="5" s="1"/>
  <c r="K165" i="20"/>
  <c r="W162" i="20"/>
  <c r="T162" i="20"/>
  <c r="T162" i="5" s="1"/>
  <c r="P162" i="20"/>
  <c r="Q162" i="5" s="1"/>
  <c r="L162" i="20"/>
  <c r="S161" i="20"/>
  <c r="AF161" i="20" s="1"/>
  <c r="G157" i="24" s="1"/>
  <c r="O161" i="20"/>
  <c r="G161" i="5" s="1"/>
  <c r="K161" i="20"/>
  <c r="W158" i="20"/>
  <c r="T158" i="20"/>
  <c r="T158" i="5" s="1"/>
  <c r="P158" i="20"/>
  <c r="Q158" i="5" s="1"/>
  <c r="L158" i="20"/>
  <c r="S157" i="20"/>
  <c r="AF157" i="20" s="1"/>
  <c r="G153" i="24" s="1"/>
  <c r="O157" i="20"/>
  <c r="G157" i="5" s="1"/>
  <c r="K157" i="20"/>
  <c r="W154" i="20"/>
  <c r="T154" i="20"/>
  <c r="T154" i="5" s="1"/>
  <c r="P154" i="20"/>
  <c r="Q154" i="5" s="1"/>
  <c r="L154" i="20"/>
  <c r="E155" i="11" l="1"/>
  <c r="G160" i="21"/>
  <c r="G160" i="24"/>
  <c r="G163" i="21"/>
  <c r="G163" i="24"/>
  <c r="G168" i="11"/>
  <c r="G168" i="24"/>
  <c r="G159" i="21"/>
  <c r="G159" i="24"/>
  <c r="G164" i="21"/>
  <c r="G164" i="24"/>
  <c r="G152" i="11"/>
  <c r="G152" i="24"/>
  <c r="E156" i="11"/>
  <c r="E155" i="21"/>
  <c r="E156" i="21"/>
  <c r="G163" i="11"/>
  <c r="G159" i="11"/>
  <c r="G164" i="11"/>
  <c r="E167" i="11"/>
  <c r="E167" i="21"/>
  <c r="E170" i="21"/>
  <c r="E170" i="11"/>
  <c r="G160" i="11"/>
  <c r="G152" i="21"/>
  <c r="G168" i="21"/>
  <c r="E151" i="11"/>
  <c r="E151" i="21"/>
  <c r="G153" i="11"/>
  <c r="G153" i="21"/>
  <c r="G169" i="11"/>
  <c r="G169" i="21"/>
  <c r="G165" i="11"/>
  <c r="G165" i="21"/>
  <c r="G161" i="11"/>
  <c r="G161" i="21"/>
  <c r="G150" i="11"/>
  <c r="G150" i="21"/>
  <c r="F166" i="21"/>
  <c r="F166" i="11"/>
  <c r="E158" i="11"/>
  <c r="E158" i="21"/>
  <c r="E163" i="11"/>
  <c r="E163" i="21"/>
  <c r="G157" i="11"/>
  <c r="G157" i="21"/>
  <c r="G162" i="11"/>
  <c r="G162" i="21"/>
  <c r="E160" i="11"/>
  <c r="E160" i="21"/>
  <c r="E162" i="11"/>
  <c r="E162" i="21"/>
  <c r="E164" i="11"/>
  <c r="E164" i="21"/>
  <c r="G151" i="11"/>
  <c r="G151" i="21"/>
  <c r="E152" i="11"/>
  <c r="E152" i="21"/>
  <c r="D154" i="21"/>
  <c r="G166" i="21"/>
  <c r="G166" i="11"/>
  <c r="D170" i="21"/>
  <c r="F150" i="21"/>
  <c r="F150" i="11"/>
  <c r="E157" i="21"/>
  <c r="E157" i="11"/>
  <c r="D166" i="21"/>
  <c r="G158" i="21"/>
  <c r="G158" i="11"/>
  <c r="D162" i="21"/>
  <c r="F154" i="21"/>
  <c r="F154" i="11"/>
  <c r="F170" i="21"/>
  <c r="F170" i="11"/>
  <c r="E153" i="11"/>
  <c r="E153" i="21"/>
  <c r="E159" i="11"/>
  <c r="E159" i="21"/>
  <c r="G167" i="11"/>
  <c r="G167" i="21"/>
  <c r="E150" i="11"/>
  <c r="E150" i="21"/>
  <c r="E168" i="11"/>
  <c r="E168" i="21"/>
  <c r="E169" i="21"/>
  <c r="E169" i="11"/>
  <c r="E161" i="11"/>
  <c r="E161" i="21"/>
  <c r="E154" i="11"/>
  <c r="E154" i="21"/>
  <c r="D150" i="21"/>
  <c r="F158" i="21"/>
  <c r="F158" i="11"/>
  <c r="G154" i="11"/>
  <c r="G154" i="21"/>
  <c r="D158" i="21"/>
  <c r="G170" i="11"/>
  <c r="G170" i="21"/>
  <c r="F162" i="21"/>
  <c r="F162" i="11"/>
  <c r="G155" i="11"/>
  <c r="G155" i="21"/>
  <c r="G156" i="11"/>
  <c r="G156" i="21"/>
  <c r="E166" i="11"/>
  <c r="E166" i="21"/>
  <c r="E165" i="11"/>
  <c r="E165" i="21"/>
  <c r="C153" i="11"/>
  <c r="C161" i="11"/>
  <c r="C165" i="11"/>
  <c r="C158" i="11"/>
  <c r="D150" i="11"/>
  <c r="D154" i="11"/>
  <c r="D158" i="11"/>
  <c r="D162" i="11"/>
  <c r="D166" i="11"/>
  <c r="D170" i="11"/>
  <c r="C162" i="11"/>
  <c r="C170" i="11"/>
  <c r="C157" i="11"/>
  <c r="C169" i="11"/>
  <c r="C150" i="11"/>
  <c r="C166" i="11"/>
  <c r="C154" i="11"/>
  <c r="K107" i="20" l="1"/>
  <c r="H97" i="20"/>
  <c r="AE97" i="20" s="1"/>
  <c r="E95" i="24" s="1"/>
  <c r="O91" i="20"/>
  <c r="P93" i="20"/>
  <c r="P105" i="20"/>
  <c r="K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17" i="5"/>
  <c r="E95" i="21" l="1"/>
  <c r="E95" i="11"/>
  <c r="W45" i="20"/>
  <c r="W43" i="20"/>
  <c r="L62" i="20"/>
  <c r="H70" i="20"/>
  <c r="AE70" i="20" s="1"/>
  <c r="E70" i="24" s="1"/>
  <c r="M45" i="20"/>
  <c r="H58" i="20"/>
  <c r="AE58" i="20" s="1"/>
  <c r="E58" i="24" s="1"/>
  <c r="W54" i="20"/>
  <c r="L54" i="20"/>
  <c r="L58" i="20"/>
  <c r="W61" i="20"/>
  <c r="I69" i="20"/>
  <c r="I45" i="20"/>
  <c r="I50" i="20"/>
  <c r="H50" i="20"/>
  <c r="AE50" i="20" s="1"/>
  <c r="E50" i="24" s="1"/>
  <c r="L46" i="20"/>
  <c r="L50" i="20"/>
  <c r="P102" i="20"/>
  <c r="N84" i="20"/>
  <c r="W81" i="20"/>
  <c r="N82" i="20"/>
  <c r="H88" i="20"/>
  <c r="AE88" i="20" s="1"/>
  <c r="E86" i="24" s="1"/>
  <c r="H84" i="20"/>
  <c r="AE84" i="20" s="1"/>
  <c r="E82" i="24" s="1"/>
  <c r="L87" i="20"/>
  <c r="L91" i="20"/>
  <c r="N94" i="20"/>
  <c r="K97" i="20"/>
  <c r="H100" i="20"/>
  <c r="AE100" i="20" s="1"/>
  <c r="E98" i="24" s="1"/>
  <c r="L103" i="20"/>
  <c r="L107" i="20"/>
  <c r="W88" i="20"/>
  <c r="L95" i="20"/>
  <c r="H104" i="20"/>
  <c r="AE104" i="20" s="1"/>
  <c r="E102" i="24" s="1"/>
  <c r="K81" i="20"/>
  <c r="N86" i="20"/>
  <c r="H96" i="20"/>
  <c r="AE96" i="20" s="1"/>
  <c r="E94" i="24" s="1"/>
  <c r="L99" i="20"/>
  <c r="J102" i="20"/>
  <c r="W96" i="20"/>
  <c r="H80" i="20"/>
  <c r="AE80" i="20" s="1"/>
  <c r="E78" i="24" s="1"/>
  <c r="L83" i="20"/>
  <c r="K93" i="20"/>
  <c r="N98" i="20"/>
  <c r="N102" i="20"/>
  <c r="W108" i="20"/>
  <c r="W65" i="20"/>
  <c r="W49" i="20"/>
  <c r="W100" i="20"/>
  <c r="P97" i="20"/>
  <c r="P91" i="20"/>
  <c r="H81" i="20"/>
  <c r="AE81" i="20" s="1"/>
  <c r="E79" i="24" s="1"/>
  <c r="J86" i="20"/>
  <c r="W69" i="20"/>
  <c r="W50" i="20"/>
  <c r="W104" i="20"/>
  <c r="W93" i="20"/>
  <c r="W80" i="20"/>
  <c r="P87" i="20"/>
  <c r="I46" i="20"/>
  <c r="I62" i="20"/>
  <c r="O94" i="20"/>
  <c r="K91" i="20"/>
  <c r="L93" i="20"/>
  <c r="N100" i="20"/>
  <c r="W57" i="20"/>
  <c r="W46" i="20"/>
  <c r="W97" i="20"/>
  <c r="W84" i="20"/>
  <c r="I53" i="20"/>
  <c r="W67" i="20"/>
  <c r="W71" i="20"/>
  <c r="K89" i="20"/>
  <c r="W89" i="20"/>
  <c r="L89" i="20"/>
  <c r="P89" i="20"/>
  <c r="H89" i="20"/>
  <c r="AE89" i="20" s="1"/>
  <c r="E87" i="24" s="1"/>
  <c r="H92" i="20"/>
  <c r="AE92" i="20" s="1"/>
  <c r="E90" i="24" s="1"/>
  <c r="N92" i="20"/>
  <c r="K101" i="20"/>
  <c r="P101" i="20"/>
  <c r="W101" i="20"/>
  <c r="L101" i="20"/>
  <c r="W56" i="20"/>
  <c r="L66" i="20"/>
  <c r="H66" i="20"/>
  <c r="AE66" i="20" s="1"/>
  <c r="E66" i="24" s="1"/>
  <c r="W66" i="20"/>
  <c r="I66" i="20"/>
  <c r="M66" i="20"/>
  <c r="K85" i="20"/>
  <c r="W85" i="20"/>
  <c r="L85" i="20"/>
  <c r="P85" i="20"/>
  <c r="N106" i="20"/>
  <c r="P106" i="20"/>
  <c r="W106" i="20"/>
  <c r="W53" i="20"/>
  <c r="W48" i="20"/>
  <c r="I61" i="20"/>
  <c r="M61" i="20"/>
  <c r="L79" i="20"/>
  <c r="W79" i="20"/>
  <c r="N90" i="20"/>
  <c r="W90" i="20"/>
  <c r="K105" i="20"/>
  <c r="W105" i="20"/>
  <c r="L105" i="20"/>
  <c r="H105" i="20"/>
  <c r="AE105" i="20" s="1"/>
  <c r="E103" i="24" s="1"/>
  <c r="H108" i="20"/>
  <c r="AE108" i="20" s="1"/>
  <c r="E106" i="24" s="1"/>
  <c r="N108" i="20"/>
  <c r="W92" i="20"/>
  <c r="W70" i="20"/>
  <c r="W62" i="20"/>
  <c r="W58" i="20"/>
  <c r="M57" i="20"/>
  <c r="P86" i="20"/>
  <c r="J94" i="20"/>
  <c r="W63" i="20"/>
  <c r="W59" i="20"/>
  <c r="W55" i="20"/>
  <c r="W51" i="20"/>
  <c r="W47" i="20"/>
  <c r="W102" i="20"/>
  <c r="W98" i="20"/>
  <c r="W94" i="20"/>
  <c r="W86" i="20"/>
  <c r="W82" i="20"/>
  <c r="O95" i="20"/>
  <c r="M50" i="20"/>
  <c r="M58" i="20"/>
  <c r="L81" i="20"/>
  <c r="K83" i="20"/>
  <c r="L97" i="20"/>
  <c r="K99" i="20"/>
  <c r="W72" i="20"/>
  <c r="W68" i="20"/>
  <c r="W64" i="20"/>
  <c r="W60" i="20"/>
  <c r="W52" i="20"/>
  <c r="W44" i="20"/>
  <c r="W107" i="20"/>
  <c r="W103" i="20"/>
  <c r="W99" i="20"/>
  <c r="W95" i="20"/>
  <c r="W91" i="20"/>
  <c r="W87" i="20"/>
  <c r="W83" i="20"/>
  <c r="H46" i="20"/>
  <c r="AE46" i="20" s="1"/>
  <c r="E46" i="24" s="1"/>
  <c r="M53" i="20"/>
  <c r="M54" i="20"/>
  <c r="I57" i="20"/>
  <c r="I58" i="20"/>
  <c r="H62" i="20"/>
  <c r="AE62" i="20" s="1"/>
  <c r="E62" i="24" s="1"/>
  <c r="O102" i="20"/>
  <c r="P94" i="20"/>
  <c r="K79" i="20"/>
  <c r="N81" i="20"/>
  <c r="H85" i="20"/>
  <c r="AE85" i="20" s="1"/>
  <c r="E83" i="24" s="1"/>
  <c r="H86" i="20"/>
  <c r="AE86" i="20" s="1"/>
  <c r="E84" i="24" s="1"/>
  <c r="K87" i="20"/>
  <c r="N89" i="20"/>
  <c r="H93" i="20"/>
  <c r="AE93" i="20" s="1"/>
  <c r="E91" i="24" s="1"/>
  <c r="H94" i="20"/>
  <c r="AE94" i="20" s="1"/>
  <c r="E92" i="24" s="1"/>
  <c r="K95" i="20"/>
  <c r="N97" i="20"/>
  <c r="H101" i="20"/>
  <c r="AE101" i="20" s="1"/>
  <c r="E99" i="24" s="1"/>
  <c r="H102" i="20"/>
  <c r="AE102" i="20" s="1"/>
  <c r="E100" i="24" s="1"/>
  <c r="K103" i="20"/>
  <c r="N105" i="20"/>
  <c r="M49" i="20"/>
  <c r="I54" i="20"/>
  <c r="M65" i="20"/>
  <c r="O98" i="20"/>
  <c r="N80" i="20"/>
  <c r="J82" i="20"/>
  <c r="N88" i="20"/>
  <c r="J90" i="20"/>
  <c r="N96" i="20"/>
  <c r="J98" i="20"/>
  <c r="N104" i="20"/>
  <c r="J106" i="20"/>
  <c r="K43" i="20"/>
  <c r="M46" i="20"/>
  <c r="I49" i="20"/>
  <c r="H54" i="20"/>
  <c r="AE54" i="20" s="1"/>
  <c r="E54" i="24" s="1"/>
  <c r="M62" i="20"/>
  <c r="I65" i="20"/>
  <c r="O106" i="20"/>
  <c r="P98" i="20"/>
  <c r="O90" i="20"/>
  <c r="H82" i="20"/>
  <c r="AE82" i="20" s="1"/>
  <c r="E80" i="24" s="1"/>
  <c r="N85" i="20"/>
  <c r="H90" i="20"/>
  <c r="AE90" i="20" s="1"/>
  <c r="E88" i="24" s="1"/>
  <c r="N93" i="20"/>
  <c r="H98" i="20"/>
  <c r="AE98" i="20" s="1"/>
  <c r="E96" i="24" s="1"/>
  <c r="N101" i="20"/>
  <c r="H106" i="20"/>
  <c r="AE106" i="20" s="1"/>
  <c r="E104" i="24" s="1"/>
  <c r="N45" i="20"/>
  <c r="T45" i="20"/>
  <c r="T45" i="5" s="1"/>
  <c r="S45" i="20"/>
  <c r="AF45" i="20" s="1"/>
  <c r="G45" i="24" s="1"/>
  <c r="R45" i="20"/>
  <c r="N49" i="20"/>
  <c r="T49" i="20"/>
  <c r="T49" i="5" s="1"/>
  <c r="S49" i="20"/>
  <c r="AF49" i="20" s="1"/>
  <c r="G49" i="24" s="1"/>
  <c r="R49" i="20"/>
  <c r="N53" i="20"/>
  <c r="T53" i="20"/>
  <c r="T53" i="5" s="1"/>
  <c r="S53" i="20"/>
  <c r="AF53" i="20" s="1"/>
  <c r="G53" i="24" s="1"/>
  <c r="R53" i="20"/>
  <c r="N57" i="20"/>
  <c r="T57" i="20"/>
  <c r="T57" i="5" s="1"/>
  <c r="S57" i="20"/>
  <c r="AF57" i="20" s="1"/>
  <c r="G57" i="24" s="1"/>
  <c r="R57" i="20"/>
  <c r="N61" i="20"/>
  <c r="T61" i="20"/>
  <c r="T61" i="5" s="1"/>
  <c r="S61" i="20"/>
  <c r="AF61" i="20" s="1"/>
  <c r="G61" i="24" s="1"/>
  <c r="R61" i="20"/>
  <c r="N65" i="20"/>
  <c r="T65" i="20"/>
  <c r="T65" i="5" s="1"/>
  <c r="S65" i="20"/>
  <c r="AF65" i="20" s="1"/>
  <c r="G65" i="24" s="1"/>
  <c r="R65" i="20"/>
  <c r="H43" i="20"/>
  <c r="AE43" i="20" s="1"/>
  <c r="E43" i="24" s="1"/>
  <c r="H47" i="20"/>
  <c r="AE47" i="20" s="1"/>
  <c r="E47" i="24" s="1"/>
  <c r="H51" i="20"/>
  <c r="AE51" i="20" s="1"/>
  <c r="E51" i="24" s="1"/>
  <c r="H55" i="20"/>
  <c r="AE55" i="20" s="1"/>
  <c r="E55" i="24" s="1"/>
  <c r="H59" i="20"/>
  <c r="AE59" i="20" s="1"/>
  <c r="E59" i="24" s="1"/>
  <c r="H63" i="20"/>
  <c r="AE63" i="20" s="1"/>
  <c r="E63" i="24" s="1"/>
  <c r="K67" i="20"/>
  <c r="M69" i="20"/>
  <c r="K70" i="20"/>
  <c r="K71" i="20"/>
  <c r="O107" i="20"/>
  <c r="P90" i="20"/>
  <c r="P83" i="20"/>
  <c r="H79" i="20"/>
  <c r="AE79" i="20" s="1"/>
  <c r="E77" i="24" s="1"/>
  <c r="N79" i="20"/>
  <c r="J80" i="20"/>
  <c r="H83" i="20"/>
  <c r="AE83" i="20" s="1"/>
  <c r="E81" i="24" s="1"/>
  <c r="N83" i="20"/>
  <c r="J84" i="20"/>
  <c r="H87" i="20"/>
  <c r="AE87" i="20" s="1"/>
  <c r="E85" i="24" s="1"/>
  <c r="N87" i="20"/>
  <c r="J88" i="20"/>
  <c r="H91" i="20"/>
  <c r="AE91" i="20" s="1"/>
  <c r="E89" i="24" s="1"/>
  <c r="N91" i="20"/>
  <c r="J92" i="20"/>
  <c r="H95" i="20"/>
  <c r="AE95" i="20" s="1"/>
  <c r="E93" i="24" s="1"/>
  <c r="N95" i="20"/>
  <c r="J96" i="20"/>
  <c r="H99" i="20"/>
  <c r="AE99" i="20" s="1"/>
  <c r="E97" i="24" s="1"/>
  <c r="N99" i="20"/>
  <c r="J100" i="20"/>
  <c r="H103" i="20"/>
  <c r="AE103" i="20" s="1"/>
  <c r="E101" i="24" s="1"/>
  <c r="N103" i="20"/>
  <c r="J104" i="20"/>
  <c r="H107" i="20"/>
  <c r="AE107" i="20" s="1"/>
  <c r="E105" i="24" s="1"/>
  <c r="N107" i="20"/>
  <c r="J108" i="20"/>
  <c r="K44" i="20"/>
  <c r="T44" i="20"/>
  <c r="T44" i="5" s="1"/>
  <c r="S44" i="20"/>
  <c r="AF44" i="20" s="1"/>
  <c r="G44" i="24" s="1"/>
  <c r="R44" i="20"/>
  <c r="N46" i="20"/>
  <c r="R46" i="20"/>
  <c r="S46" i="20"/>
  <c r="AF46" i="20" s="1"/>
  <c r="G46" i="24" s="1"/>
  <c r="T46" i="20"/>
  <c r="T46" i="5" s="1"/>
  <c r="K48" i="20"/>
  <c r="T48" i="20"/>
  <c r="T48" i="5" s="1"/>
  <c r="S48" i="20"/>
  <c r="AF48" i="20" s="1"/>
  <c r="G48" i="24" s="1"/>
  <c r="R48" i="20"/>
  <c r="N50" i="20"/>
  <c r="R50" i="20"/>
  <c r="S50" i="20"/>
  <c r="AF50" i="20" s="1"/>
  <c r="G50" i="24" s="1"/>
  <c r="T50" i="20"/>
  <c r="T50" i="5" s="1"/>
  <c r="K52" i="20"/>
  <c r="T52" i="20"/>
  <c r="T52" i="5" s="1"/>
  <c r="S52" i="20"/>
  <c r="AF52" i="20" s="1"/>
  <c r="G52" i="24" s="1"/>
  <c r="R52" i="20"/>
  <c r="N54" i="20"/>
  <c r="R54" i="20"/>
  <c r="S54" i="20"/>
  <c r="AF54" i="20" s="1"/>
  <c r="G54" i="24" s="1"/>
  <c r="T54" i="20"/>
  <c r="T54" i="5" s="1"/>
  <c r="K56" i="20"/>
  <c r="T56" i="20"/>
  <c r="T56" i="5" s="1"/>
  <c r="S56" i="20"/>
  <c r="AF56" i="20" s="1"/>
  <c r="G56" i="24" s="1"/>
  <c r="R56" i="20"/>
  <c r="N58" i="20"/>
  <c r="R58" i="20"/>
  <c r="S58" i="20"/>
  <c r="AF58" i="20" s="1"/>
  <c r="G58" i="24" s="1"/>
  <c r="T58" i="20"/>
  <c r="T58" i="5" s="1"/>
  <c r="K60" i="20"/>
  <c r="T60" i="20"/>
  <c r="T60" i="5" s="1"/>
  <c r="S60" i="20"/>
  <c r="AF60" i="20" s="1"/>
  <c r="G60" i="24" s="1"/>
  <c r="R60" i="20"/>
  <c r="N62" i="20"/>
  <c r="R62" i="20"/>
  <c r="S62" i="20"/>
  <c r="AF62" i="20" s="1"/>
  <c r="G62" i="24" s="1"/>
  <c r="T62" i="20"/>
  <c r="T62" i="5" s="1"/>
  <c r="K64" i="20"/>
  <c r="T64" i="20"/>
  <c r="T64" i="5" s="1"/>
  <c r="S64" i="20"/>
  <c r="AF64" i="20" s="1"/>
  <c r="G64" i="24" s="1"/>
  <c r="R64" i="20"/>
  <c r="N66" i="20"/>
  <c r="R66" i="20"/>
  <c r="S66" i="20"/>
  <c r="AF66" i="20" s="1"/>
  <c r="G66" i="24" s="1"/>
  <c r="T66" i="20"/>
  <c r="T66" i="5" s="1"/>
  <c r="M81" i="20"/>
  <c r="R81" i="20"/>
  <c r="T81" i="20"/>
  <c r="T81" i="5" s="1"/>
  <c r="S81" i="20"/>
  <c r="AF81" i="20" s="1"/>
  <c r="G79" i="24" s="1"/>
  <c r="K82" i="20"/>
  <c r="T82" i="20"/>
  <c r="T82" i="5" s="1"/>
  <c r="S82" i="20"/>
  <c r="AF82" i="20" s="1"/>
  <c r="G80" i="24" s="1"/>
  <c r="R82" i="20"/>
  <c r="M85" i="20"/>
  <c r="R85" i="20"/>
  <c r="T85" i="20"/>
  <c r="T85" i="5" s="1"/>
  <c r="S85" i="20"/>
  <c r="AF85" i="20" s="1"/>
  <c r="G83" i="24" s="1"/>
  <c r="K86" i="20"/>
  <c r="T86" i="20"/>
  <c r="T86" i="5" s="1"/>
  <c r="S86" i="20"/>
  <c r="AF86" i="20" s="1"/>
  <c r="G84" i="24" s="1"/>
  <c r="R86" i="20"/>
  <c r="M89" i="20"/>
  <c r="R89" i="20"/>
  <c r="T89" i="20"/>
  <c r="T89" i="5" s="1"/>
  <c r="S89" i="20"/>
  <c r="AF89" i="20" s="1"/>
  <c r="G87" i="24" s="1"/>
  <c r="K90" i="20"/>
  <c r="T90" i="20"/>
  <c r="T90" i="5" s="1"/>
  <c r="S90" i="20"/>
  <c r="AF90" i="20" s="1"/>
  <c r="G88" i="24" s="1"/>
  <c r="R90" i="20"/>
  <c r="M93" i="20"/>
  <c r="R93" i="20"/>
  <c r="T93" i="20"/>
  <c r="T93" i="5" s="1"/>
  <c r="S93" i="20"/>
  <c r="AF93" i="20" s="1"/>
  <c r="G91" i="24" s="1"/>
  <c r="K94" i="20"/>
  <c r="T94" i="20"/>
  <c r="T94" i="5" s="1"/>
  <c r="S94" i="20"/>
  <c r="AF94" i="20" s="1"/>
  <c r="G92" i="24" s="1"/>
  <c r="R94" i="20"/>
  <c r="M97" i="20"/>
  <c r="R97" i="20"/>
  <c r="T97" i="20"/>
  <c r="T97" i="5" s="1"/>
  <c r="S97" i="20"/>
  <c r="AF97" i="20" s="1"/>
  <c r="G95" i="24" s="1"/>
  <c r="K98" i="20"/>
  <c r="T98" i="20"/>
  <c r="T98" i="5" s="1"/>
  <c r="S98" i="20"/>
  <c r="AF98" i="20" s="1"/>
  <c r="G96" i="24" s="1"/>
  <c r="R98" i="20"/>
  <c r="M101" i="20"/>
  <c r="R101" i="20"/>
  <c r="T101" i="20"/>
  <c r="T101" i="5" s="1"/>
  <c r="S101" i="20"/>
  <c r="AF101" i="20" s="1"/>
  <c r="G99" i="24" s="1"/>
  <c r="K102" i="20"/>
  <c r="T102" i="20"/>
  <c r="T102" i="5" s="1"/>
  <c r="S102" i="20"/>
  <c r="AF102" i="20" s="1"/>
  <c r="G100" i="24" s="1"/>
  <c r="R102" i="20"/>
  <c r="M105" i="20"/>
  <c r="R105" i="20"/>
  <c r="T105" i="20"/>
  <c r="T105" i="5" s="1"/>
  <c r="S105" i="20"/>
  <c r="AF105" i="20" s="1"/>
  <c r="G103" i="24" s="1"/>
  <c r="K106" i="20"/>
  <c r="T106" i="20"/>
  <c r="T106" i="5" s="1"/>
  <c r="S106" i="20"/>
  <c r="AF106" i="20" s="1"/>
  <c r="G104" i="24" s="1"/>
  <c r="R106" i="20"/>
  <c r="K46" i="20"/>
  <c r="K50" i="20"/>
  <c r="K54" i="20"/>
  <c r="K58" i="20"/>
  <c r="K62" i="20"/>
  <c r="K66" i="20"/>
  <c r="O103" i="20"/>
  <c r="O99" i="20"/>
  <c r="O87" i="20"/>
  <c r="J81" i="20"/>
  <c r="L82" i="20"/>
  <c r="J85" i="20"/>
  <c r="L86" i="20"/>
  <c r="J89" i="20"/>
  <c r="L90" i="20"/>
  <c r="J93" i="20"/>
  <c r="L94" i="20"/>
  <c r="J97" i="20"/>
  <c r="L98" i="20"/>
  <c r="J101" i="20"/>
  <c r="L102" i="20"/>
  <c r="J105" i="20"/>
  <c r="L106" i="20"/>
  <c r="M43" i="20"/>
  <c r="S43" i="20"/>
  <c r="AF43" i="20" s="1"/>
  <c r="G43" i="24" s="1"/>
  <c r="T43" i="20"/>
  <c r="T43" i="5" s="1"/>
  <c r="R43" i="20"/>
  <c r="M47" i="20"/>
  <c r="S47" i="20"/>
  <c r="AF47" i="20" s="1"/>
  <c r="G47" i="24" s="1"/>
  <c r="T47" i="20"/>
  <c r="T47" i="5" s="1"/>
  <c r="R47" i="20"/>
  <c r="M51" i="20"/>
  <c r="S51" i="20"/>
  <c r="AF51" i="20" s="1"/>
  <c r="G51" i="24" s="1"/>
  <c r="T51" i="20"/>
  <c r="T51" i="5" s="1"/>
  <c r="R51" i="20"/>
  <c r="M55" i="20"/>
  <c r="S55" i="20"/>
  <c r="AF55" i="20" s="1"/>
  <c r="G55" i="24" s="1"/>
  <c r="T55" i="20"/>
  <c r="T55" i="5" s="1"/>
  <c r="R55" i="20"/>
  <c r="M59" i="20"/>
  <c r="S59" i="20"/>
  <c r="AF59" i="20" s="1"/>
  <c r="G59" i="24" s="1"/>
  <c r="T59" i="20"/>
  <c r="T59" i="5" s="1"/>
  <c r="R59" i="20"/>
  <c r="M63" i="20"/>
  <c r="S63" i="20"/>
  <c r="AF63" i="20" s="1"/>
  <c r="G63" i="24" s="1"/>
  <c r="T63" i="20"/>
  <c r="T63" i="5" s="1"/>
  <c r="R63" i="20"/>
  <c r="L67" i="20"/>
  <c r="S67" i="20"/>
  <c r="AF67" i="20" s="1"/>
  <c r="G67" i="24" s="1"/>
  <c r="T67" i="20"/>
  <c r="T67" i="5" s="1"/>
  <c r="R67" i="20"/>
  <c r="N69" i="20"/>
  <c r="T69" i="20"/>
  <c r="T69" i="5" s="1"/>
  <c r="S69" i="20"/>
  <c r="AF69" i="20" s="1"/>
  <c r="G69" i="24" s="1"/>
  <c r="R69" i="20"/>
  <c r="L71" i="20"/>
  <c r="S71" i="20"/>
  <c r="AF71" i="20" s="1"/>
  <c r="G71" i="24" s="1"/>
  <c r="T71" i="20"/>
  <c r="T71" i="5" s="1"/>
  <c r="R71" i="20"/>
  <c r="L43" i="20"/>
  <c r="L47" i="20"/>
  <c r="L51" i="20"/>
  <c r="L55" i="20"/>
  <c r="L59" i="20"/>
  <c r="L63" i="20"/>
  <c r="K68" i="20"/>
  <c r="T68" i="20"/>
  <c r="T68" i="5" s="1"/>
  <c r="S68" i="20"/>
  <c r="AF68" i="20" s="1"/>
  <c r="G68" i="24" s="1"/>
  <c r="R68" i="20"/>
  <c r="M70" i="20"/>
  <c r="R70" i="20"/>
  <c r="S70" i="20"/>
  <c r="AF70" i="20" s="1"/>
  <c r="G70" i="24" s="1"/>
  <c r="T70" i="20"/>
  <c r="T70" i="5" s="1"/>
  <c r="K72" i="20"/>
  <c r="T72" i="20"/>
  <c r="T72" i="5" s="1"/>
  <c r="S72" i="20"/>
  <c r="AF72" i="20" s="1"/>
  <c r="G72" i="24" s="1"/>
  <c r="R72" i="20"/>
  <c r="M79" i="20"/>
  <c r="R79" i="20"/>
  <c r="T79" i="20"/>
  <c r="T79" i="5" s="1"/>
  <c r="S79" i="20"/>
  <c r="AF79" i="20" s="1"/>
  <c r="G77" i="24" s="1"/>
  <c r="K80" i="20"/>
  <c r="R80" i="20"/>
  <c r="S80" i="20"/>
  <c r="AF80" i="20" s="1"/>
  <c r="G78" i="24" s="1"/>
  <c r="T80" i="20"/>
  <c r="T80" i="5" s="1"/>
  <c r="M83" i="20"/>
  <c r="T83" i="20"/>
  <c r="T83" i="5" s="1"/>
  <c r="S83" i="20"/>
  <c r="AF83" i="20" s="1"/>
  <c r="G81" i="24" s="1"/>
  <c r="R83" i="20"/>
  <c r="K84" i="20"/>
  <c r="R84" i="20"/>
  <c r="S84" i="20"/>
  <c r="AF84" i="20" s="1"/>
  <c r="G82" i="24" s="1"/>
  <c r="T84" i="20"/>
  <c r="T84" i="5" s="1"/>
  <c r="M87" i="20"/>
  <c r="T87" i="20"/>
  <c r="T87" i="5" s="1"/>
  <c r="S87" i="20"/>
  <c r="AF87" i="20" s="1"/>
  <c r="G85" i="24" s="1"/>
  <c r="R87" i="20"/>
  <c r="K88" i="20"/>
  <c r="R88" i="20"/>
  <c r="S88" i="20"/>
  <c r="AF88" i="20" s="1"/>
  <c r="G86" i="24" s="1"/>
  <c r="T88" i="20"/>
  <c r="T88" i="5" s="1"/>
  <c r="M91" i="20"/>
  <c r="T91" i="20"/>
  <c r="T91" i="5" s="1"/>
  <c r="S91" i="20"/>
  <c r="AF91" i="20" s="1"/>
  <c r="G89" i="24" s="1"/>
  <c r="R91" i="20"/>
  <c r="K92" i="20"/>
  <c r="R92" i="20"/>
  <c r="S92" i="20"/>
  <c r="AF92" i="20" s="1"/>
  <c r="G90" i="24" s="1"/>
  <c r="T92" i="20"/>
  <c r="T92" i="5" s="1"/>
  <c r="M95" i="20"/>
  <c r="T95" i="20"/>
  <c r="T95" i="5" s="1"/>
  <c r="S95" i="20"/>
  <c r="AF95" i="20" s="1"/>
  <c r="G93" i="24" s="1"/>
  <c r="R95" i="20"/>
  <c r="K96" i="20"/>
  <c r="R96" i="20"/>
  <c r="S96" i="20"/>
  <c r="AF96" i="20" s="1"/>
  <c r="G94" i="24" s="1"/>
  <c r="T96" i="20"/>
  <c r="T96" i="5" s="1"/>
  <c r="M99" i="20"/>
  <c r="T99" i="20"/>
  <c r="T99" i="5" s="1"/>
  <c r="S99" i="20"/>
  <c r="AF99" i="20" s="1"/>
  <c r="G97" i="24" s="1"/>
  <c r="R99" i="20"/>
  <c r="K100" i="20"/>
  <c r="R100" i="20"/>
  <c r="S100" i="20"/>
  <c r="AF100" i="20" s="1"/>
  <c r="G98" i="24" s="1"/>
  <c r="T100" i="20"/>
  <c r="T100" i="5" s="1"/>
  <c r="M103" i="20"/>
  <c r="T103" i="20"/>
  <c r="T103" i="5" s="1"/>
  <c r="S103" i="20"/>
  <c r="AF103" i="20" s="1"/>
  <c r="G101" i="24" s="1"/>
  <c r="R103" i="20"/>
  <c r="K104" i="20"/>
  <c r="R104" i="20"/>
  <c r="S104" i="20"/>
  <c r="AF104" i="20" s="1"/>
  <c r="G102" i="24" s="1"/>
  <c r="T104" i="20"/>
  <c r="T104" i="5" s="1"/>
  <c r="M107" i="20"/>
  <c r="T107" i="20"/>
  <c r="T107" i="5" s="1"/>
  <c r="S107" i="20"/>
  <c r="AF107" i="20" s="1"/>
  <c r="G105" i="24" s="1"/>
  <c r="R107" i="20"/>
  <c r="K108" i="20"/>
  <c r="R108" i="20"/>
  <c r="S108" i="20"/>
  <c r="AF108" i="20" s="1"/>
  <c r="G106" i="24" s="1"/>
  <c r="T108" i="20"/>
  <c r="T108" i="5" s="1"/>
  <c r="K47" i="20"/>
  <c r="K51" i="20"/>
  <c r="K55" i="20"/>
  <c r="K59" i="20"/>
  <c r="K63" i="20"/>
  <c r="L70" i="20"/>
  <c r="J79" i="20"/>
  <c r="L80" i="20"/>
  <c r="J83" i="20"/>
  <c r="L84" i="20"/>
  <c r="J87" i="20"/>
  <c r="L88" i="20"/>
  <c r="J91" i="20"/>
  <c r="L92" i="20"/>
  <c r="J95" i="20"/>
  <c r="L96" i="20"/>
  <c r="J99" i="20"/>
  <c r="L100" i="20"/>
  <c r="J103" i="20"/>
  <c r="L104" i="20"/>
  <c r="J107" i="20"/>
  <c r="L108" i="20"/>
  <c r="I80" i="20"/>
  <c r="M80" i="20"/>
  <c r="I82" i="20"/>
  <c r="M82" i="20"/>
  <c r="I84" i="20"/>
  <c r="M84" i="20"/>
  <c r="I86" i="20"/>
  <c r="M86" i="20"/>
  <c r="I88" i="20"/>
  <c r="M88" i="20"/>
  <c r="I90" i="20"/>
  <c r="M90" i="20"/>
  <c r="I92" i="20"/>
  <c r="M92" i="20"/>
  <c r="I94" i="20"/>
  <c r="M94" i="20"/>
  <c r="I96" i="20"/>
  <c r="M96" i="20"/>
  <c r="I98" i="20"/>
  <c r="M98" i="20"/>
  <c r="I100" i="20"/>
  <c r="M100" i="20"/>
  <c r="I102" i="20"/>
  <c r="M102" i="20"/>
  <c r="I104" i="20"/>
  <c r="M104" i="20"/>
  <c r="I106" i="20"/>
  <c r="M106" i="20"/>
  <c r="I108" i="20"/>
  <c r="M108" i="20"/>
  <c r="O86" i="20"/>
  <c r="I79" i="20"/>
  <c r="I81" i="20"/>
  <c r="I83" i="20"/>
  <c r="I85" i="20"/>
  <c r="I87" i="20"/>
  <c r="I89" i="20"/>
  <c r="I91" i="20"/>
  <c r="I93" i="20"/>
  <c r="I95" i="20"/>
  <c r="I97" i="20"/>
  <c r="I99" i="20"/>
  <c r="I101" i="20"/>
  <c r="I103" i="20"/>
  <c r="I105" i="20"/>
  <c r="I107" i="20"/>
  <c r="O84" i="20"/>
  <c r="O83" i="20"/>
  <c r="O108" i="20"/>
  <c r="P107" i="20"/>
  <c r="O104" i="20"/>
  <c r="P103" i="20"/>
  <c r="O100" i="20"/>
  <c r="P99" i="20"/>
  <c r="O96" i="20"/>
  <c r="P95" i="20"/>
  <c r="O92" i="20"/>
  <c r="O88" i="20"/>
  <c r="O80" i="20"/>
  <c r="P108" i="20"/>
  <c r="O105" i="20"/>
  <c r="P104" i="20"/>
  <c r="O101" i="20"/>
  <c r="P100" i="20"/>
  <c r="O97" i="20"/>
  <c r="P96" i="20"/>
  <c r="O93" i="20"/>
  <c r="P92" i="20"/>
  <c r="O89" i="20"/>
  <c r="P88" i="20"/>
  <c r="O85" i="20"/>
  <c r="P84" i="20"/>
  <c r="O81" i="20"/>
  <c r="O79" i="20"/>
  <c r="J44" i="20"/>
  <c r="N44" i="20"/>
  <c r="J48" i="20"/>
  <c r="N48" i="20"/>
  <c r="J52" i="20"/>
  <c r="N52" i="20"/>
  <c r="J56" i="20"/>
  <c r="N56" i="20"/>
  <c r="J60" i="20"/>
  <c r="N60" i="20"/>
  <c r="J64" i="20"/>
  <c r="N64" i="20"/>
  <c r="J68" i="20"/>
  <c r="N68" i="20"/>
  <c r="J72" i="20"/>
  <c r="N72" i="20"/>
  <c r="J43" i="20"/>
  <c r="N43" i="20"/>
  <c r="I44" i="20"/>
  <c r="M44" i="20"/>
  <c r="H45" i="20"/>
  <c r="AE45" i="20" s="1"/>
  <c r="E45" i="24" s="1"/>
  <c r="L45" i="20"/>
  <c r="J47" i="20"/>
  <c r="N47" i="20"/>
  <c r="I48" i="20"/>
  <c r="M48" i="20"/>
  <c r="H49" i="20"/>
  <c r="AE49" i="20" s="1"/>
  <c r="E49" i="24" s="1"/>
  <c r="L49" i="20"/>
  <c r="J51" i="20"/>
  <c r="N51" i="20"/>
  <c r="I52" i="20"/>
  <c r="M52" i="20"/>
  <c r="H53" i="20"/>
  <c r="AE53" i="20" s="1"/>
  <c r="E53" i="24" s="1"/>
  <c r="L53" i="20"/>
  <c r="J55" i="20"/>
  <c r="N55" i="20"/>
  <c r="I56" i="20"/>
  <c r="M56" i="20"/>
  <c r="H57" i="20"/>
  <c r="AE57" i="20" s="1"/>
  <c r="E57" i="24" s="1"/>
  <c r="L57" i="20"/>
  <c r="J59" i="20"/>
  <c r="N59" i="20"/>
  <c r="I60" i="20"/>
  <c r="M60" i="20"/>
  <c r="H61" i="20"/>
  <c r="AE61" i="20" s="1"/>
  <c r="E61" i="24" s="1"/>
  <c r="L61" i="20"/>
  <c r="J63" i="20"/>
  <c r="N63" i="20"/>
  <c r="I64" i="20"/>
  <c r="M64" i="20"/>
  <c r="H65" i="20"/>
  <c r="AE65" i="20" s="1"/>
  <c r="E65" i="24" s="1"/>
  <c r="L65" i="20"/>
  <c r="J67" i="20"/>
  <c r="N67" i="20"/>
  <c r="I68" i="20"/>
  <c r="M68" i="20"/>
  <c r="H69" i="20"/>
  <c r="AE69" i="20" s="1"/>
  <c r="E69" i="24" s="1"/>
  <c r="L69" i="20"/>
  <c r="J71" i="20"/>
  <c r="N71" i="20"/>
  <c r="I72" i="20"/>
  <c r="M72" i="20"/>
  <c r="I43" i="20"/>
  <c r="H44" i="20"/>
  <c r="AE44" i="20" s="1"/>
  <c r="E44" i="24" s="1"/>
  <c r="L44" i="20"/>
  <c r="K45" i="20"/>
  <c r="J46" i="20"/>
  <c r="I47" i="20"/>
  <c r="H48" i="20"/>
  <c r="AE48" i="20" s="1"/>
  <c r="E48" i="24" s="1"/>
  <c r="L48" i="20"/>
  <c r="K49" i="20"/>
  <c r="J50" i="20"/>
  <c r="I51" i="20"/>
  <c r="H52" i="20"/>
  <c r="AE52" i="20" s="1"/>
  <c r="E52" i="24" s="1"/>
  <c r="L52" i="20"/>
  <c r="K53" i="20"/>
  <c r="J54" i="20"/>
  <c r="I55" i="20"/>
  <c r="H56" i="20"/>
  <c r="AE56" i="20" s="1"/>
  <c r="E56" i="24" s="1"/>
  <c r="L56" i="20"/>
  <c r="K57" i="20"/>
  <c r="J58" i="20"/>
  <c r="I59" i="20"/>
  <c r="H60" i="20"/>
  <c r="AE60" i="20" s="1"/>
  <c r="E60" i="24" s="1"/>
  <c r="L60" i="20"/>
  <c r="K61" i="20"/>
  <c r="J62" i="20"/>
  <c r="I63" i="20"/>
  <c r="H64" i="20"/>
  <c r="AE64" i="20" s="1"/>
  <c r="E64" i="24" s="1"/>
  <c r="L64" i="20"/>
  <c r="K65" i="20"/>
  <c r="J66" i="20"/>
  <c r="I67" i="20"/>
  <c r="M67" i="20"/>
  <c r="H68" i="20"/>
  <c r="AE68" i="20" s="1"/>
  <c r="E68" i="24" s="1"/>
  <c r="L68" i="20"/>
  <c r="K69" i="20"/>
  <c r="J70" i="20"/>
  <c r="N70" i="20"/>
  <c r="I71" i="20"/>
  <c r="M71" i="20"/>
  <c r="H72" i="20"/>
  <c r="AE72" i="20" s="1"/>
  <c r="E72" i="24" s="1"/>
  <c r="L72" i="20"/>
  <c r="J45" i="20"/>
  <c r="J49" i="20"/>
  <c r="J53" i="20"/>
  <c r="J57" i="20"/>
  <c r="J61" i="20"/>
  <c r="J65" i="20"/>
  <c r="H67" i="20"/>
  <c r="AE67" i="20" s="1"/>
  <c r="E67" i="24" s="1"/>
  <c r="J69" i="20"/>
  <c r="I70" i="20"/>
  <c r="H71" i="20"/>
  <c r="AE71" i="20" s="1"/>
  <c r="E71" i="24" s="1"/>
  <c r="P45" i="20"/>
  <c r="P49" i="20"/>
  <c r="P53" i="20"/>
  <c r="P57" i="20"/>
  <c r="P61" i="20"/>
  <c r="P63" i="20"/>
  <c r="P64" i="20"/>
  <c r="P65" i="20"/>
  <c r="P66" i="20"/>
  <c r="P67" i="20"/>
  <c r="P68" i="20"/>
  <c r="P69" i="20"/>
  <c r="P70" i="20"/>
  <c r="P71" i="20"/>
  <c r="P72" i="20"/>
  <c r="O63" i="20"/>
  <c r="O64" i="20"/>
  <c r="O65" i="20"/>
  <c r="O66" i="20"/>
  <c r="O67" i="20"/>
  <c r="O68" i="20"/>
  <c r="O69" i="20"/>
  <c r="O70" i="20"/>
  <c r="O71" i="20"/>
  <c r="O72" i="20"/>
  <c r="P43" i="20"/>
  <c r="O44" i="20"/>
  <c r="O45" i="20"/>
  <c r="P46" i="20"/>
  <c r="O47" i="20"/>
  <c r="O48" i="20"/>
  <c r="O49" i="20"/>
  <c r="P50" i="20"/>
  <c r="P51" i="20"/>
  <c r="O52" i="20"/>
  <c r="O53" i="20"/>
  <c r="P54" i="20"/>
  <c r="P55" i="20"/>
  <c r="O56" i="20"/>
  <c r="O57" i="20"/>
  <c r="P58" i="20"/>
  <c r="O59" i="20"/>
  <c r="O60" i="20"/>
  <c r="O61" i="20"/>
  <c r="P62" i="20"/>
  <c r="A81" i="11"/>
  <c r="A85" i="11"/>
  <c r="A89" i="11"/>
  <c r="A93" i="11"/>
  <c r="A97" i="11"/>
  <c r="A101" i="11"/>
  <c r="A105" i="11"/>
  <c r="A45" i="11"/>
  <c r="A47" i="11"/>
  <c r="A49" i="11"/>
  <c r="A51" i="11"/>
  <c r="A53" i="11"/>
  <c r="A55" i="11"/>
  <c r="A57" i="11"/>
  <c r="A59" i="11"/>
  <c r="A61" i="11"/>
  <c r="A63" i="11"/>
  <c r="A65" i="11"/>
  <c r="A67" i="11"/>
  <c r="A69" i="11"/>
  <c r="A71" i="11"/>
  <c r="A43" i="11"/>
  <c r="A42" i="11" s="1"/>
  <c r="A41" i="11" s="1"/>
  <c r="A40" i="11" s="1"/>
  <c r="A39" i="11" s="1"/>
  <c r="A78" i="11"/>
  <c r="A79" i="11"/>
  <c r="A80" i="11"/>
  <c r="A82" i="11"/>
  <c r="A83" i="11"/>
  <c r="A84" i="11"/>
  <c r="A86" i="11"/>
  <c r="A87" i="11"/>
  <c r="A88" i="11"/>
  <c r="A90" i="11"/>
  <c r="A91" i="11"/>
  <c r="A92" i="11"/>
  <c r="A94" i="11"/>
  <c r="A95" i="11"/>
  <c r="A96" i="11"/>
  <c r="A98" i="11"/>
  <c r="A99" i="11"/>
  <c r="A100" i="11"/>
  <c r="A102" i="11"/>
  <c r="A103" i="11"/>
  <c r="A104" i="11"/>
  <c r="A106" i="11"/>
  <c r="A77" i="11"/>
  <c r="A76" i="11" s="1"/>
  <c r="A75" i="11" s="1"/>
  <c r="A74" i="11" s="1"/>
  <c r="A73" i="11" s="1"/>
  <c r="A44" i="11"/>
  <c r="A46" i="11"/>
  <c r="A48" i="11"/>
  <c r="A50" i="11"/>
  <c r="A52" i="11"/>
  <c r="A54" i="11"/>
  <c r="A56" i="11"/>
  <c r="A58" i="11"/>
  <c r="A60" i="11"/>
  <c r="A62" i="11"/>
  <c r="A64" i="11"/>
  <c r="A66" i="11"/>
  <c r="A68" i="11"/>
  <c r="A70" i="11"/>
  <c r="A72" i="11"/>
  <c r="E56" i="11" l="1"/>
  <c r="E56" i="21"/>
  <c r="E65" i="11"/>
  <c r="E65" i="21"/>
  <c r="F60" i="21"/>
  <c r="F60" i="11"/>
  <c r="F44" i="21"/>
  <c r="F44" i="11"/>
  <c r="F97" i="21"/>
  <c r="F97" i="11"/>
  <c r="F85" i="21"/>
  <c r="F85" i="11"/>
  <c r="G96" i="11"/>
  <c r="G96" i="21"/>
  <c r="G84" i="11"/>
  <c r="G84" i="21"/>
  <c r="G64" i="11"/>
  <c r="G64" i="21"/>
  <c r="G58" i="11"/>
  <c r="G58" i="21"/>
  <c r="G52" i="11"/>
  <c r="G52" i="21"/>
  <c r="G48" i="11"/>
  <c r="G48" i="21"/>
  <c r="E101" i="11"/>
  <c r="E101" i="21"/>
  <c r="E55" i="11"/>
  <c r="E55" i="21"/>
  <c r="E88" i="11"/>
  <c r="E88" i="21"/>
  <c r="E62" i="11"/>
  <c r="E62" i="21"/>
  <c r="F62" i="21"/>
  <c r="F62" i="11"/>
  <c r="E102" i="11"/>
  <c r="E102" i="21"/>
  <c r="E86" i="11"/>
  <c r="E86" i="21"/>
  <c r="F50" i="21"/>
  <c r="F50" i="11"/>
  <c r="E67" i="11"/>
  <c r="E67" i="21"/>
  <c r="E72" i="11"/>
  <c r="E72" i="21"/>
  <c r="F55" i="21"/>
  <c r="F55" i="11"/>
  <c r="E52" i="11"/>
  <c r="E52" i="21"/>
  <c r="F104" i="21"/>
  <c r="F104" i="11"/>
  <c r="F100" i="21"/>
  <c r="F100" i="11"/>
  <c r="F96" i="21"/>
  <c r="F96" i="11"/>
  <c r="F92" i="21"/>
  <c r="F92" i="11"/>
  <c r="F88" i="21"/>
  <c r="F88" i="11"/>
  <c r="F84" i="21"/>
  <c r="F84" i="11"/>
  <c r="F80" i="21"/>
  <c r="F80" i="11"/>
  <c r="G69" i="11"/>
  <c r="G69" i="21"/>
  <c r="E105" i="11"/>
  <c r="E105" i="21"/>
  <c r="E89" i="11"/>
  <c r="E89" i="21"/>
  <c r="E51" i="11"/>
  <c r="E51" i="21"/>
  <c r="G65" i="11"/>
  <c r="G65" i="21"/>
  <c r="G61" i="11"/>
  <c r="G61" i="21"/>
  <c r="G57" i="11"/>
  <c r="G57" i="21"/>
  <c r="G53" i="11"/>
  <c r="G53" i="21"/>
  <c r="G49" i="11"/>
  <c r="G49" i="21"/>
  <c r="G45" i="11"/>
  <c r="G45" i="21"/>
  <c r="F49" i="11"/>
  <c r="F49" i="21"/>
  <c r="F58" i="21"/>
  <c r="F58" i="11"/>
  <c r="E46" i="11"/>
  <c r="E46" i="21"/>
  <c r="E103" i="11"/>
  <c r="E103" i="21"/>
  <c r="E66" i="11"/>
  <c r="E66" i="21"/>
  <c r="F46" i="21"/>
  <c r="F46" i="11"/>
  <c r="E78" i="11"/>
  <c r="E78" i="21"/>
  <c r="E94" i="11"/>
  <c r="E94" i="21"/>
  <c r="F45" i="21"/>
  <c r="F45" i="11"/>
  <c r="E70" i="11"/>
  <c r="E70" i="21"/>
  <c r="F59" i="21"/>
  <c r="F59" i="11"/>
  <c r="F43" i="21"/>
  <c r="F68" i="21"/>
  <c r="F68" i="11"/>
  <c r="E49" i="11"/>
  <c r="E49" i="21"/>
  <c r="F101" i="21"/>
  <c r="F101" i="11"/>
  <c r="F89" i="21"/>
  <c r="F89" i="11"/>
  <c r="F77" i="21"/>
  <c r="G104" i="21"/>
  <c r="G104" i="11"/>
  <c r="G88" i="11"/>
  <c r="G88" i="21"/>
  <c r="G80" i="11"/>
  <c r="G80" i="21"/>
  <c r="G62" i="11"/>
  <c r="G62" i="21"/>
  <c r="G56" i="11"/>
  <c r="G56" i="21"/>
  <c r="G50" i="11"/>
  <c r="G50" i="21"/>
  <c r="G44" i="11"/>
  <c r="G44" i="21"/>
  <c r="E85" i="11"/>
  <c r="E85" i="21"/>
  <c r="E54" i="11"/>
  <c r="E54" i="21"/>
  <c r="E106" i="21"/>
  <c r="E106" i="11"/>
  <c r="E71" i="11"/>
  <c r="E71" i="21"/>
  <c r="F67" i="21"/>
  <c r="F67" i="11"/>
  <c r="E64" i="21"/>
  <c r="E64" i="11"/>
  <c r="F51" i="21"/>
  <c r="F51" i="11"/>
  <c r="E48" i="11"/>
  <c r="E48" i="21"/>
  <c r="F72" i="21"/>
  <c r="F72" i="11"/>
  <c r="E69" i="11"/>
  <c r="E69" i="21"/>
  <c r="F64" i="21"/>
  <c r="F64" i="11"/>
  <c r="E61" i="11"/>
  <c r="E61" i="21"/>
  <c r="F56" i="21"/>
  <c r="F56" i="11"/>
  <c r="E53" i="21"/>
  <c r="E53" i="11"/>
  <c r="F48" i="21"/>
  <c r="F48" i="11"/>
  <c r="E45" i="11"/>
  <c r="E45" i="21"/>
  <c r="F103" i="21"/>
  <c r="F103" i="11"/>
  <c r="F99" i="21"/>
  <c r="F99" i="11"/>
  <c r="F95" i="21"/>
  <c r="F95" i="11"/>
  <c r="F91" i="21"/>
  <c r="F91" i="11"/>
  <c r="F87" i="21"/>
  <c r="F87" i="11"/>
  <c r="F83" i="21"/>
  <c r="F83" i="11"/>
  <c r="F79" i="21"/>
  <c r="F79" i="11"/>
  <c r="G77" i="11"/>
  <c r="G77" i="21"/>
  <c r="G71" i="11"/>
  <c r="G71" i="21"/>
  <c r="G67" i="11"/>
  <c r="G67" i="21"/>
  <c r="G63" i="11"/>
  <c r="G63" i="21"/>
  <c r="G59" i="11"/>
  <c r="G59" i="21"/>
  <c r="G55" i="11"/>
  <c r="G55" i="21"/>
  <c r="G51" i="11"/>
  <c r="G51" i="21"/>
  <c r="G47" i="11"/>
  <c r="G47" i="21"/>
  <c r="G43" i="11"/>
  <c r="G43" i="21"/>
  <c r="E93" i="11"/>
  <c r="E93" i="21"/>
  <c r="E77" i="11"/>
  <c r="E77" i="21"/>
  <c r="E63" i="11"/>
  <c r="E63" i="21"/>
  <c r="E47" i="21"/>
  <c r="E47" i="11"/>
  <c r="E96" i="11"/>
  <c r="E96" i="21"/>
  <c r="E80" i="11"/>
  <c r="E80" i="21"/>
  <c r="F65" i="21"/>
  <c r="F65" i="11"/>
  <c r="F54" i="21"/>
  <c r="F54" i="11"/>
  <c r="E100" i="11"/>
  <c r="E100" i="21"/>
  <c r="E92" i="11"/>
  <c r="E92" i="21"/>
  <c r="E84" i="11"/>
  <c r="E84" i="21"/>
  <c r="F57" i="21"/>
  <c r="F57" i="11"/>
  <c r="E90" i="11"/>
  <c r="E90" i="21"/>
  <c r="E79" i="11"/>
  <c r="E79" i="21"/>
  <c r="E98" i="11"/>
  <c r="E98" i="21"/>
  <c r="F69" i="21"/>
  <c r="F69" i="11"/>
  <c r="E68" i="21"/>
  <c r="E68" i="11"/>
  <c r="E57" i="11"/>
  <c r="E57" i="21"/>
  <c r="F52" i="21"/>
  <c r="F52" i="11"/>
  <c r="F105" i="21"/>
  <c r="F105" i="11"/>
  <c r="F93" i="21"/>
  <c r="F93" i="11"/>
  <c r="F81" i="21"/>
  <c r="F81" i="11"/>
  <c r="G100" i="11"/>
  <c r="G100" i="21"/>
  <c r="G92" i="11"/>
  <c r="G92" i="21"/>
  <c r="G66" i="11"/>
  <c r="G66" i="21"/>
  <c r="G60" i="11"/>
  <c r="G60" i="21"/>
  <c r="G54" i="21"/>
  <c r="G54" i="11"/>
  <c r="G46" i="11"/>
  <c r="G46" i="21"/>
  <c r="E104" i="11"/>
  <c r="E104" i="21"/>
  <c r="F70" i="11"/>
  <c r="F70" i="21"/>
  <c r="F71" i="21"/>
  <c r="F71" i="11"/>
  <c r="F63" i="11"/>
  <c r="F63" i="21"/>
  <c r="E60" i="11"/>
  <c r="E60" i="21"/>
  <c r="F47" i="21"/>
  <c r="F47" i="11"/>
  <c r="E44" i="11"/>
  <c r="E44" i="21"/>
  <c r="F106" i="21"/>
  <c r="F106" i="11"/>
  <c r="F102" i="21"/>
  <c r="F102" i="11"/>
  <c r="F98" i="21"/>
  <c r="F98" i="11"/>
  <c r="F94" i="21"/>
  <c r="F94" i="11"/>
  <c r="F90" i="21"/>
  <c r="F90" i="11"/>
  <c r="F86" i="21"/>
  <c r="F86" i="11"/>
  <c r="F82" i="21"/>
  <c r="F82" i="11"/>
  <c r="F78" i="21"/>
  <c r="F78" i="11"/>
  <c r="G106" i="11"/>
  <c r="G106" i="21"/>
  <c r="G105" i="11"/>
  <c r="G105" i="21"/>
  <c r="G102" i="21"/>
  <c r="G102" i="11"/>
  <c r="G101" i="11"/>
  <c r="G101" i="21"/>
  <c r="G98" i="11"/>
  <c r="G98" i="21"/>
  <c r="G97" i="21"/>
  <c r="G97" i="11"/>
  <c r="G94" i="11"/>
  <c r="G94" i="21"/>
  <c r="G93" i="21"/>
  <c r="G93" i="11"/>
  <c r="G90" i="11"/>
  <c r="G90" i="21"/>
  <c r="G89" i="21"/>
  <c r="G89" i="11"/>
  <c r="G86" i="11"/>
  <c r="G86" i="21"/>
  <c r="G85" i="11"/>
  <c r="G85" i="21"/>
  <c r="G82" i="11"/>
  <c r="G82" i="21"/>
  <c r="G81" i="11"/>
  <c r="G81" i="21"/>
  <c r="G78" i="11"/>
  <c r="G78" i="21"/>
  <c r="G72" i="21"/>
  <c r="G72" i="11"/>
  <c r="G70" i="11"/>
  <c r="G70" i="21"/>
  <c r="G68" i="11"/>
  <c r="G68" i="21"/>
  <c r="G103" i="11"/>
  <c r="G103" i="21"/>
  <c r="G99" i="11"/>
  <c r="G99" i="21"/>
  <c r="G95" i="11"/>
  <c r="G95" i="21"/>
  <c r="G91" i="11"/>
  <c r="G91" i="21"/>
  <c r="G87" i="11"/>
  <c r="G87" i="21"/>
  <c r="G83" i="11"/>
  <c r="G83" i="21"/>
  <c r="G79" i="11"/>
  <c r="G79" i="21"/>
  <c r="E97" i="11"/>
  <c r="E97" i="21"/>
  <c r="E81" i="11"/>
  <c r="E81" i="21"/>
  <c r="E59" i="11"/>
  <c r="E59" i="21"/>
  <c r="E43" i="11"/>
  <c r="E43" i="21"/>
  <c r="E99" i="11"/>
  <c r="E99" i="21"/>
  <c r="E91" i="21"/>
  <c r="E91" i="11"/>
  <c r="E83" i="11"/>
  <c r="E83" i="21"/>
  <c r="F61" i="21"/>
  <c r="F61" i="11"/>
  <c r="F66" i="11"/>
  <c r="F66" i="21"/>
  <c r="E87" i="11"/>
  <c r="E87" i="21"/>
  <c r="F53" i="11"/>
  <c r="F53" i="21"/>
  <c r="E82" i="11"/>
  <c r="E82" i="21"/>
  <c r="E50" i="11"/>
  <c r="E50" i="21"/>
  <c r="E58" i="11"/>
  <c r="E58" i="21"/>
  <c r="K34" i="5"/>
  <c r="H34" i="5"/>
  <c r="K30" i="5"/>
  <c r="H30" i="5"/>
  <c r="K26" i="5"/>
  <c r="H26" i="5"/>
  <c r="K22" i="5"/>
  <c r="H22" i="5"/>
  <c r="K18" i="5"/>
  <c r="H18" i="5"/>
  <c r="K14" i="5"/>
  <c r="H14" i="5"/>
  <c r="K10" i="5"/>
  <c r="H10" i="5"/>
  <c r="K35" i="5"/>
  <c r="H35" i="5"/>
  <c r="K31" i="5"/>
  <c r="H31" i="5"/>
  <c r="K27" i="5"/>
  <c r="H27" i="5"/>
  <c r="K23" i="5"/>
  <c r="H23" i="5"/>
  <c r="K19" i="5"/>
  <c r="H19" i="5"/>
  <c r="K15" i="5"/>
  <c r="H15" i="5"/>
  <c r="K11" i="5"/>
  <c r="H11" i="5"/>
  <c r="H36" i="5"/>
  <c r="K36" i="5"/>
  <c r="H32" i="5"/>
  <c r="K32" i="5"/>
  <c r="H28" i="5"/>
  <c r="K28" i="5"/>
  <c r="H24" i="5"/>
  <c r="K24" i="5"/>
  <c r="H20" i="5"/>
  <c r="K20" i="5"/>
  <c r="H16" i="5"/>
  <c r="K16" i="5"/>
  <c r="H12" i="5"/>
  <c r="K12" i="5"/>
  <c r="H8" i="5"/>
  <c r="K8" i="5"/>
  <c r="K7" i="5"/>
  <c r="K33" i="5"/>
  <c r="H33" i="5"/>
  <c r="K29" i="5"/>
  <c r="H29" i="5"/>
  <c r="K25" i="5"/>
  <c r="H25" i="5"/>
  <c r="K21" i="5"/>
  <c r="H21" i="5"/>
  <c r="K17" i="5"/>
  <c r="H17" i="5"/>
  <c r="K13" i="5"/>
  <c r="H13" i="5"/>
  <c r="K9" i="5"/>
  <c r="H9" i="5"/>
  <c r="W36" i="20"/>
  <c r="W24" i="20"/>
  <c r="W16" i="20"/>
  <c r="W8" i="20"/>
  <c r="W146" i="20"/>
  <c r="W130" i="20"/>
  <c r="W122" i="20"/>
  <c r="W206" i="20"/>
  <c r="W194" i="20"/>
  <c r="W182" i="20"/>
  <c r="W236" i="20"/>
  <c r="W224" i="20"/>
  <c r="W7" i="20"/>
  <c r="W33" i="20"/>
  <c r="W29" i="20"/>
  <c r="W25" i="20"/>
  <c r="W21" i="20"/>
  <c r="W17" i="20"/>
  <c r="W13" i="20"/>
  <c r="W9" i="20"/>
  <c r="W115" i="20"/>
  <c r="W151" i="20"/>
  <c r="W147" i="20"/>
  <c r="W143" i="20"/>
  <c r="W139" i="20"/>
  <c r="W135" i="20"/>
  <c r="W131" i="20"/>
  <c r="W127" i="20"/>
  <c r="W123" i="20"/>
  <c r="W119" i="20"/>
  <c r="W181" i="20"/>
  <c r="W207" i="20"/>
  <c r="W203" i="20"/>
  <c r="W199" i="20"/>
  <c r="W195" i="20"/>
  <c r="W191" i="20"/>
  <c r="W187" i="20"/>
  <c r="W183" i="20"/>
  <c r="W245" i="20"/>
  <c r="W241" i="20"/>
  <c r="W237" i="20"/>
  <c r="W233" i="20"/>
  <c r="W229" i="20"/>
  <c r="W225" i="20"/>
  <c r="W221" i="20"/>
  <c r="W32" i="20"/>
  <c r="W138" i="20"/>
  <c r="W210" i="20"/>
  <c r="W198" i="20"/>
  <c r="W186" i="20"/>
  <c r="W244" i="20"/>
  <c r="W232" i="20"/>
  <c r="W220" i="20"/>
  <c r="W34" i="20"/>
  <c r="W30" i="20"/>
  <c r="W26" i="20"/>
  <c r="W22" i="20"/>
  <c r="W18" i="20"/>
  <c r="W14" i="20"/>
  <c r="W10" i="20"/>
  <c r="W152" i="20"/>
  <c r="W148" i="20"/>
  <c r="W144" i="20"/>
  <c r="W140" i="20"/>
  <c r="W136" i="20"/>
  <c r="W132" i="20"/>
  <c r="W128" i="20"/>
  <c r="W124" i="20"/>
  <c r="W120" i="20"/>
  <c r="W116" i="20"/>
  <c r="W208" i="20"/>
  <c r="W204" i="20"/>
  <c r="W200" i="20"/>
  <c r="W196" i="20"/>
  <c r="W192" i="20"/>
  <c r="W188" i="20"/>
  <c r="W184" i="20"/>
  <c r="W246" i="20"/>
  <c r="W242" i="20"/>
  <c r="W238" i="20"/>
  <c r="W234" i="20"/>
  <c r="W230" i="20"/>
  <c r="W226" i="20"/>
  <c r="W222" i="20"/>
  <c r="W218" i="20"/>
  <c r="W28" i="20"/>
  <c r="W20" i="20"/>
  <c r="W12" i="20"/>
  <c r="W150" i="20"/>
  <c r="W142" i="20"/>
  <c r="W134" i="20"/>
  <c r="W126" i="20"/>
  <c r="W118" i="20"/>
  <c r="W202" i="20"/>
  <c r="W190" i="20"/>
  <c r="W240" i="20"/>
  <c r="W228" i="20"/>
  <c r="W35" i="20"/>
  <c r="W31" i="20"/>
  <c r="W27" i="20"/>
  <c r="W23" i="20"/>
  <c r="W19" i="20"/>
  <c r="W15" i="20"/>
  <c r="W11" i="20"/>
  <c r="W153" i="20"/>
  <c r="W149" i="20"/>
  <c r="W145" i="20"/>
  <c r="W141" i="20"/>
  <c r="W137" i="20"/>
  <c r="W133" i="20"/>
  <c r="W129" i="20"/>
  <c r="W125" i="20"/>
  <c r="W121" i="20"/>
  <c r="W117" i="20"/>
  <c r="W209" i="20"/>
  <c r="W205" i="20"/>
  <c r="W201" i="20"/>
  <c r="W197" i="20"/>
  <c r="W193" i="20"/>
  <c r="W189" i="20"/>
  <c r="W185" i="20"/>
  <c r="W217" i="20"/>
  <c r="W243" i="20"/>
  <c r="W239" i="20"/>
  <c r="W235" i="20"/>
  <c r="W231" i="20"/>
  <c r="W227" i="20"/>
  <c r="W223" i="20"/>
  <c r="W219" i="20"/>
  <c r="A25" i="11"/>
  <c r="T23" i="20"/>
  <c r="T23" i="5" s="1"/>
  <c r="S23" i="20"/>
  <c r="AF23" i="20" s="1"/>
  <c r="G25" i="24" s="1"/>
  <c r="R23" i="20"/>
  <c r="N23" i="20"/>
  <c r="J23" i="20"/>
  <c r="H23" i="20"/>
  <c r="AE23" i="20" s="1"/>
  <c r="E25" i="24" s="1"/>
  <c r="O23" i="20"/>
  <c r="K23" i="20"/>
  <c r="I23" i="20"/>
  <c r="P23" i="20"/>
  <c r="Q23" i="5" s="1"/>
  <c r="L23" i="20"/>
  <c r="M23" i="20"/>
  <c r="A9" i="11"/>
  <c r="A8" i="11" s="1"/>
  <c r="A7" i="11" s="1"/>
  <c r="A6" i="11" s="1"/>
  <c r="T7" i="20"/>
  <c r="T7" i="5" s="1"/>
  <c r="S7" i="20"/>
  <c r="AF7" i="20" s="1"/>
  <c r="G9" i="24" s="1"/>
  <c r="R7" i="20"/>
  <c r="N7" i="20"/>
  <c r="I7" i="20"/>
  <c r="O7" i="20"/>
  <c r="K7" i="20"/>
  <c r="J7" i="20"/>
  <c r="P7" i="20"/>
  <c r="L7" i="20"/>
  <c r="M7" i="20"/>
  <c r="H7" i="20"/>
  <c r="AE7" i="20" s="1"/>
  <c r="E9" i="24" s="1"/>
  <c r="S25" i="20"/>
  <c r="AF25" i="20" s="1"/>
  <c r="G27" i="24" s="1"/>
  <c r="T25" i="20"/>
  <c r="T25" i="5" s="1"/>
  <c r="R25" i="20"/>
  <c r="L25" i="20"/>
  <c r="M25" i="20"/>
  <c r="N25" i="20"/>
  <c r="J25" i="20"/>
  <c r="H25" i="20"/>
  <c r="AE25" i="20" s="1"/>
  <c r="E27" i="24" s="1"/>
  <c r="O25" i="20"/>
  <c r="K25" i="20"/>
  <c r="I25" i="20"/>
  <c r="P25" i="20"/>
  <c r="Q25" i="5" s="1"/>
  <c r="S17" i="20"/>
  <c r="AF17" i="20" s="1"/>
  <c r="G19" i="24" s="1"/>
  <c r="T17" i="20"/>
  <c r="T17" i="5" s="1"/>
  <c r="R17" i="20"/>
  <c r="L17" i="20"/>
  <c r="M17" i="20"/>
  <c r="N17" i="20"/>
  <c r="J17" i="20"/>
  <c r="H17" i="20"/>
  <c r="AE17" i="20" s="1"/>
  <c r="E19" i="24" s="1"/>
  <c r="O17" i="20"/>
  <c r="K17" i="20"/>
  <c r="I17" i="20"/>
  <c r="P17" i="20"/>
  <c r="Q17" i="5" s="1"/>
  <c r="S9" i="20"/>
  <c r="AF9" i="20" s="1"/>
  <c r="G11" i="24" s="1"/>
  <c r="T9" i="20"/>
  <c r="T9" i="5" s="1"/>
  <c r="R9" i="20"/>
  <c r="L9" i="20"/>
  <c r="M9" i="20"/>
  <c r="N9" i="20"/>
  <c r="J9" i="20"/>
  <c r="H9" i="20"/>
  <c r="AE9" i="20" s="1"/>
  <c r="E11" i="24" s="1"/>
  <c r="O9" i="20"/>
  <c r="K9" i="20"/>
  <c r="I9" i="20"/>
  <c r="P9" i="20"/>
  <c r="Q9" i="5" s="1"/>
  <c r="S115" i="20"/>
  <c r="AF115" i="20" s="1"/>
  <c r="G111" i="24" s="1"/>
  <c r="T115" i="20"/>
  <c r="T115" i="5" s="1"/>
  <c r="R115" i="20"/>
  <c r="L115" i="20"/>
  <c r="H115" i="20"/>
  <c r="AE115" i="20" s="1"/>
  <c r="E111" i="24" s="1"/>
  <c r="M115" i="20"/>
  <c r="I115" i="20"/>
  <c r="J115" i="20"/>
  <c r="K115" i="20"/>
  <c r="N115" i="20"/>
  <c r="O115" i="20"/>
  <c r="D115" i="20"/>
  <c r="P115" i="20"/>
  <c r="T151" i="20"/>
  <c r="T151" i="5" s="1"/>
  <c r="R151" i="20"/>
  <c r="S151" i="20"/>
  <c r="AF151" i="20" s="1"/>
  <c r="G147" i="24" s="1"/>
  <c r="L151" i="20"/>
  <c r="H151" i="20"/>
  <c r="AE151" i="20" s="1"/>
  <c r="E147" i="24" s="1"/>
  <c r="M151" i="20"/>
  <c r="I151" i="20"/>
  <c r="N151" i="20"/>
  <c r="C147" i="11"/>
  <c r="O151" i="20"/>
  <c r="D151" i="20"/>
  <c r="P151" i="20"/>
  <c r="Q151" i="5" s="1"/>
  <c r="J151" i="20"/>
  <c r="K151" i="20"/>
  <c r="T147" i="20"/>
  <c r="T147" i="5" s="1"/>
  <c r="R147" i="20"/>
  <c r="S147" i="20"/>
  <c r="AF147" i="20" s="1"/>
  <c r="G143" i="24" s="1"/>
  <c r="L147" i="20"/>
  <c r="H147" i="20"/>
  <c r="AE147" i="20" s="1"/>
  <c r="E143" i="24" s="1"/>
  <c r="M147" i="20"/>
  <c r="I147" i="20"/>
  <c r="J147" i="20"/>
  <c r="K147" i="20"/>
  <c r="N147" i="20"/>
  <c r="C143" i="11"/>
  <c r="O147" i="20"/>
  <c r="D147" i="20"/>
  <c r="P147" i="20"/>
  <c r="Q147" i="5" s="1"/>
  <c r="T143" i="20"/>
  <c r="T143" i="5" s="1"/>
  <c r="R143" i="20"/>
  <c r="S143" i="20"/>
  <c r="AF143" i="20" s="1"/>
  <c r="G139" i="24" s="1"/>
  <c r="L143" i="20"/>
  <c r="H143" i="20"/>
  <c r="AE143" i="20" s="1"/>
  <c r="E139" i="24" s="1"/>
  <c r="M143" i="20"/>
  <c r="I143" i="20"/>
  <c r="N143" i="20"/>
  <c r="D143" i="20"/>
  <c r="J143" i="20"/>
  <c r="O143" i="20"/>
  <c r="K143" i="20"/>
  <c r="P143" i="20"/>
  <c r="Q143" i="5" s="1"/>
  <c r="T139" i="20"/>
  <c r="T139" i="5" s="1"/>
  <c r="R139" i="20"/>
  <c r="S139" i="20"/>
  <c r="AF139" i="20" s="1"/>
  <c r="G135" i="24" s="1"/>
  <c r="L139" i="20"/>
  <c r="H139" i="20"/>
  <c r="AE139" i="20" s="1"/>
  <c r="E135" i="24" s="1"/>
  <c r="M139" i="20"/>
  <c r="I139" i="20"/>
  <c r="J139" i="20"/>
  <c r="K139" i="20"/>
  <c r="N139" i="20"/>
  <c r="O139" i="20"/>
  <c r="D139" i="20"/>
  <c r="P139" i="20"/>
  <c r="Q139" i="5" s="1"/>
  <c r="T135" i="20"/>
  <c r="T135" i="5" s="1"/>
  <c r="R135" i="20"/>
  <c r="S135" i="20"/>
  <c r="AF135" i="20" s="1"/>
  <c r="G131" i="24" s="1"/>
  <c r="L135" i="20"/>
  <c r="H135" i="20"/>
  <c r="AE135" i="20" s="1"/>
  <c r="E131" i="24" s="1"/>
  <c r="M135" i="20"/>
  <c r="I135" i="20"/>
  <c r="N135" i="20"/>
  <c r="D135" i="20"/>
  <c r="J135" i="20"/>
  <c r="O135" i="20"/>
  <c r="K135" i="20"/>
  <c r="P135" i="20"/>
  <c r="Q135" i="5" s="1"/>
  <c r="T131" i="20"/>
  <c r="T131" i="5" s="1"/>
  <c r="R131" i="20"/>
  <c r="S131" i="20"/>
  <c r="AF131" i="20" s="1"/>
  <c r="G127" i="24" s="1"/>
  <c r="L131" i="20"/>
  <c r="H131" i="20"/>
  <c r="AE131" i="20" s="1"/>
  <c r="E127" i="24" s="1"/>
  <c r="M131" i="20"/>
  <c r="I131" i="20"/>
  <c r="J131" i="20"/>
  <c r="K131" i="20"/>
  <c r="N131" i="20"/>
  <c r="O131" i="20"/>
  <c r="D131" i="20"/>
  <c r="P131" i="20"/>
  <c r="Q131" i="5" s="1"/>
  <c r="T127" i="20"/>
  <c r="T127" i="5" s="1"/>
  <c r="R127" i="20"/>
  <c r="S127" i="20"/>
  <c r="AF127" i="20" s="1"/>
  <c r="G123" i="24" s="1"/>
  <c r="L127" i="20"/>
  <c r="H127" i="20"/>
  <c r="AE127" i="20" s="1"/>
  <c r="E123" i="24" s="1"/>
  <c r="M127" i="20"/>
  <c r="I127" i="20"/>
  <c r="N127" i="20"/>
  <c r="D127" i="20"/>
  <c r="J127" i="20"/>
  <c r="O127" i="20"/>
  <c r="K127" i="20"/>
  <c r="P127" i="20"/>
  <c r="Q127" i="5" s="1"/>
  <c r="T123" i="20"/>
  <c r="T123" i="5" s="1"/>
  <c r="R123" i="20"/>
  <c r="S123" i="20"/>
  <c r="AF123" i="20" s="1"/>
  <c r="G119" i="24" s="1"/>
  <c r="L123" i="20"/>
  <c r="H123" i="20"/>
  <c r="AE123" i="20" s="1"/>
  <c r="E119" i="24" s="1"/>
  <c r="M123" i="20"/>
  <c r="I123" i="20"/>
  <c r="J123" i="20"/>
  <c r="K123" i="20"/>
  <c r="N123" i="20"/>
  <c r="O123" i="20"/>
  <c r="D123" i="20"/>
  <c r="P123" i="20"/>
  <c r="Q123" i="5" s="1"/>
  <c r="T119" i="20"/>
  <c r="T119" i="5" s="1"/>
  <c r="R119" i="20"/>
  <c r="S119" i="20"/>
  <c r="AF119" i="20" s="1"/>
  <c r="G115" i="24" s="1"/>
  <c r="L119" i="20"/>
  <c r="H119" i="20"/>
  <c r="AE119" i="20" s="1"/>
  <c r="E115" i="24" s="1"/>
  <c r="M119" i="20"/>
  <c r="I119" i="20"/>
  <c r="N119" i="20"/>
  <c r="D119" i="20"/>
  <c r="J119" i="20"/>
  <c r="O119" i="20"/>
  <c r="K119" i="20"/>
  <c r="P119" i="20"/>
  <c r="Q119" i="5" s="1"/>
  <c r="A175" i="11"/>
  <c r="A174" i="11" s="1"/>
  <c r="A173" i="11" s="1"/>
  <c r="A172" i="11" s="1"/>
  <c r="A171" i="11" s="1"/>
  <c r="S181" i="20"/>
  <c r="AF181" i="20" s="1"/>
  <c r="G175" i="24" s="1"/>
  <c r="T181" i="20"/>
  <c r="T181" i="5" s="1"/>
  <c r="R181" i="20"/>
  <c r="L181" i="20"/>
  <c r="H181" i="20"/>
  <c r="AE181" i="20" s="1"/>
  <c r="E175" i="24" s="1"/>
  <c r="M181" i="20"/>
  <c r="I181" i="20"/>
  <c r="N181" i="20"/>
  <c r="J181" i="20"/>
  <c r="K181" i="20"/>
  <c r="D181" i="20"/>
  <c r="O181" i="20"/>
  <c r="P181" i="20"/>
  <c r="A201" i="11"/>
  <c r="T207" i="20"/>
  <c r="T207" i="5" s="1"/>
  <c r="R207" i="20"/>
  <c r="S207" i="20"/>
  <c r="AF207" i="20" s="1"/>
  <c r="G201" i="24" s="1"/>
  <c r="N207" i="20"/>
  <c r="J207" i="20"/>
  <c r="K207" i="20"/>
  <c r="D207" i="20"/>
  <c r="L207" i="20"/>
  <c r="H207" i="20"/>
  <c r="AE207" i="20" s="1"/>
  <c r="E201" i="24" s="1"/>
  <c r="O207" i="20"/>
  <c r="M207" i="20"/>
  <c r="I207" i="20"/>
  <c r="P207" i="20"/>
  <c r="Q207" i="5" s="1"/>
  <c r="A197" i="11"/>
  <c r="T203" i="20"/>
  <c r="T203" i="5" s="1"/>
  <c r="R203" i="20"/>
  <c r="S203" i="20"/>
  <c r="AF203" i="20" s="1"/>
  <c r="G197" i="24" s="1"/>
  <c r="N203" i="20"/>
  <c r="J203" i="20"/>
  <c r="K203" i="20"/>
  <c r="D203" i="20"/>
  <c r="L203" i="20"/>
  <c r="H203" i="20"/>
  <c r="AE203" i="20" s="1"/>
  <c r="E197" i="24" s="1"/>
  <c r="O203" i="20"/>
  <c r="M203" i="20"/>
  <c r="I203" i="20"/>
  <c r="P203" i="20"/>
  <c r="Q203" i="5" s="1"/>
  <c r="A193" i="11"/>
  <c r="T199" i="20"/>
  <c r="T199" i="5" s="1"/>
  <c r="R199" i="20"/>
  <c r="S199" i="20"/>
  <c r="AF199" i="20" s="1"/>
  <c r="G193" i="24" s="1"/>
  <c r="N199" i="20"/>
  <c r="J199" i="20"/>
  <c r="K199" i="20"/>
  <c r="D199" i="20"/>
  <c r="L199" i="20"/>
  <c r="H199" i="20"/>
  <c r="AE199" i="20" s="1"/>
  <c r="E193" i="24" s="1"/>
  <c r="O199" i="20"/>
  <c r="M199" i="20"/>
  <c r="I199" i="20"/>
  <c r="P199" i="20"/>
  <c r="Q199" i="5" s="1"/>
  <c r="A189" i="11"/>
  <c r="T195" i="20"/>
  <c r="T195" i="5" s="1"/>
  <c r="R195" i="20"/>
  <c r="S195" i="20"/>
  <c r="AF195" i="20" s="1"/>
  <c r="G189" i="24" s="1"/>
  <c r="N195" i="20"/>
  <c r="J195" i="20"/>
  <c r="K195" i="20"/>
  <c r="D195" i="20"/>
  <c r="L195" i="20"/>
  <c r="H195" i="20"/>
  <c r="AE195" i="20" s="1"/>
  <c r="E189" i="24" s="1"/>
  <c r="O195" i="20"/>
  <c r="M195" i="20"/>
  <c r="I195" i="20"/>
  <c r="P195" i="20"/>
  <c r="Q195" i="5" s="1"/>
  <c r="A185" i="11"/>
  <c r="T191" i="20"/>
  <c r="T191" i="5" s="1"/>
  <c r="R191" i="20"/>
  <c r="S191" i="20"/>
  <c r="AF191" i="20" s="1"/>
  <c r="G185" i="24" s="1"/>
  <c r="N191" i="20"/>
  <c r="J191" i="20"/>
  <c r="K191" i="20"/>
  <c r="D191" i="20"/>
  <c r="L191" i="20"/>
  <c r="H191" i="20"/>
  <c r="AE191" i="20" s="1"/>
  <c r="E185" i="24" s="1"/>
  <c r="O191" i="20"/>
  <c r="M191" i="20"/>
  <c r="I191" i="20"/>
  <c r="P191" i="20"/>
  <c r="Q191" i="5" s="1"/>
  <c r="A181" i="11"/>
  <c r="T187" i="20"/>
  <c r="T187" i="5" s="1"/>
  <c r="R187" i="20"/>
  <c r="S187" i="20"/>
  <c r="AF187" i="20" s="1"/>
  <c r="G181" i="24" s="1"/>
  <c r="N187" i="20"/>
  <c r="J187" i="20"/>
  <c r="K187" i="20"/>
  <c r="D187" i="20"/>
  <c r="L187" i="20"/>
  <c r="H187" i="20"/>
  <c r="AE187" i="20" s="1"/>
  <c r="E181" i="24" s="1"/>
  <c r="O187" i="20"/>
  <c r="M187" i="20"/>
  <c r="I187" i="20"/>
  <c r="P187" i="20"/>
  <c r="Q187" i="5" s="1"/>
  <c r="A177" i="11"/>
  <c r="T183" i="20"/>
  <c r="T183" i="5" s="1"/>
  <c r="R183" i="20"/>
  <c r="S183" i="20"/>
  <c r="AF183" i="20" s="1"/>
  <c r="G177" i="24" s="1"/>
  <c r="N183" i="20"/>
  <c r="J183" i="20"/>
  <c r="K183" i="20"/>
  <c r="D183" i="20"/>
  <c r="L183" i="20"/>
  <c r="H183" i="20"/>
  <c r="AE183" i="20" s="1"/>
  <c r="E177" i="24" s="1"/>
  <c r="O183" i="20"/>
  <c r="M183" i="20"/>
  <c r="I183" i="20"/>
  <c r="P183" i="20"/>
  <c r="Q183" i="5" s="1"/>
  <c r="A237" i="11"/>
  <c r="T245" i="20"/>
  <c r="T245" i="5" s="1"/>
  <c r="R245" i="20"/>
  <c r="L245" i="20"/>
  <c r="H245" i="20"/>
  <c r="AE245" i="20" s="1"/>
  <c r="E237" i="24" s="1"/>
  <c r="S245" i="20"/>
  <c r="AF245" i="20" s="1"/>
  <c r="G237" i="24" s="1"/>
  <c r="K245" i="20"/>
  <c r="N245" i="20"/>
  <c r="O245" i="20"/>
  <c r="I245" i="20"/>
  <c r="P245" i="20"/>
  <c r="Q245" i="5" s="1"/>
  <c r="J245" i="20"/>
  <c r="M245" i="20"/>
  <c r="A233" i="11"/>
  <c r="T241" i="20"/>
  <c r="T241" i="5" s="1"/>
  <c r="R241" i="20"/>
  <c r="L241" i="20"/>
  <c r="H241" i="20"/>
  <c r="AE241" i="20" s="1"/>
  <c r="E233" i="24" s="1"/>
  <c r="S241" i="20"/>
  <c r="AF241" i="20" s="1"/>
  <c r="G233" i="24" s="1"/>
  <c r="K241" i="20"/>
  <c r="N241" i="20"/>
  <c r="O241" i="20"/>
  <c r="I241" i="20"/>
  <c r="P241" i="20"/>
  <c r="Q241" i="5" s="1"/>
  <c r="J241" i="20"/>
  <c r="M241" i="20"/>
  <c r="A229" i="11"/>
  <c r="T237" i="20"/>
  <c r="T237" i="5" s="1"/>
  <c r="R237" i="20"/>
  <c r="L237" i="20"/>
  <c r="S237" i="20"/>
  <c r="AF237" i="20" s="1"/>
  <c r="G229" i="24" s="1"/>
  <c r="N237" i="20"/>
  <c r="I237" i="20"/>
  <c r="O237" i="20"/>
  <c r="J237" i="20"/>
  <c r="P237" i="20"/>
  <c r="Q237" i="5" s="1"/>
  <c r="K237" i="20"/>
  <c r="M237" i="20"/>
  <c r="H237" i="20"/>
  <c r="AE237" i="20" s="1"/>
  <c r="E229" i="24" s="1"/>
  <c r="A225" i="11"/>
  <c r="T233" i="20"/>
  <c r="T233" i="5" s="1"/>
  <c r="R233" i="20"/>
  <c r="S233" i="20"/>
  <c r="AF233" i="20" s="1"/>
  <c r="G225" i="24" s="1"/>
  <c r="M233" i="20"/>
  <c r="I233" i="20"/>
  <c r="O233" i="20"/>
  <c r="N233" i="20"/>
  <c r="J233" i="20"/>
  <c r="P233" i="20"/>
  <c r="Q233" i="5" s="1"/>
  <c r="K233" i="20"/>
  <c r="L233" i="20"/>
  <c r="H233" i="20"/>
  <c r="AE233" i="20" s="1"/>
  <c r="E225" i="24" s="1"/>
  <c r="A221" i="11"/>
  <c r="T229" i="20"/>
  <c r="T229" i="5" s="1"/>
  <c r="R229" i="20"/>
  <c r="S229" i="20"/>
  <c r="AF229" i="20" s="1"/>
  <c r="G221" i="24" s="1"/>
  <c r="M229" i="20"/>
  <c r="I229" i="20"/>
  <c r="O229" i="20"/>
  <c r="N229" i="20"/>
  <c r="J229" i="20"/>
  <c r="P229" i="20"/>
  <c r="Q229" i="5" s="1"/>
  <c r="K229" i="20"/>
  <c r="L229" i="20"/>
  <c r="H229" i="20"/>
  <c r="AE229" i="20" s="1"/>
  <c r="E221" i="24" s="1"/>
  <c r="A217" i="11"/>
  <c r="T225" i="20"/>
  <c r="T225" i="5" s="1"/>
  <c r="R225" i="20"/>
  <c r="S225" i="20"/>
  <c r="AF225" i="20" s="1"/>
  <c r="G217" i="24" s="1"/>
  <c r="M225" i="20"/>
  <c r="I225" i="20"/>
  <c r="O225" i="20"/>
  <c r="N225" i="20"/>
  <c r="J225" i="20"/>
  <c r="P225" i="20"/>
  <c r="Q225" i="5" s="1"/>
  <c r="K225" i="20"/>
  <c r="L225" i="20"/>
  <c r="H225" i="20"/>
  <c r="AE225" i="20" s="1"/>
  <c r="E217" i="24" s="1"/>
  <c r="A213" i="11"/>
  <c r="T221" i="20"/>
  <c r="T221" i="5" s="1"/>
  <c r="R221" i="20"/>
  <c r="S221" i="20"/>
  <c r="AF221" i="20" s="1"/>
  <c r="G213" i="24" s="1"/>
  <c r="M221" i="20"/>
  <c r="I221" i="20"/>
  <c r="O221" i="20"/>
  <c r="N221" i="20"/>
  <c r="J221" i="20"/>
  <c r="P221" i="20"/>
  <c r="Q221" i="5" s="1"/>
  <c r="K221" i="20"/>
  <c r="L221" i="20"/>
  <c r="H221" i="20"/>
  <c r="AE221" i="20" s="1"/>
  <c r="E213" i="24" s="1"/>
  <c r="A35" i="11"/>
  <c r="A19" i="11"/>
  <c r="A33" i="11"/>
  <c r="T31" i="20"/>
  <c r="T31" i="5" s="1"/>
  <c r="S31" i="20"/>
  <c r="AF31" i="20" s="1"/>
  <c r="G33" i="24" s="1"/>
  <c r="R31" i="20"/>
  <c r="N31" i="20"/>
  <c r="J31" i="20"/>
  <c r="H31" i="20"/>
  <c r="AE31" i="20" s="1"/>
  <c r="E33" i="24" s="1"/>
  <c r="O31" i="20"/>
  <c r="K31" i="20"/>
  <c r="I31" i="20"/>
  <c r="P31" i="20"/>
  <c r="Q31" i="5" s="1"/>
  <c r="L31" i="20"/>
  <c r="M31" i="20"/>
  <c r="A17" i="11"/>
  <c r="T15" i="20"/>
  <c r="T15" i="5" s="1"/>
  <c r="S15" i="20"/>
  <c r="AF15" i="20" s="1"/>
  <c r="G17" i="24" s="1"/>
  <c r="R15" i="20"/>
  <c r="N15" i="20"/>
  <c r="J15" i="20"/>
  <c r="H15" i="20"/>
  <c r="AE15" i="20" s="1"/>
  <c r="E17" i="24" s="1"/>
  <c r="O15" i="20"/>
  <c r="K15" i="20"/>
  <c r="I15" i="20"/>
  <c r="P15" i="20"/>
  <c r="Q15" i="5" s="1"/>
  <c r="L15" i="20"/>
  <c r="M15" i="20"/>
  <c r="A38" i="11"/>
  <c r="R36" i="20"/>
  <c r="T36" i="20"/>
  <c r="T36" i="5" s="1"/>
  <c r="S36" i="20"/>
  <c r="AF36" i="20" s="1"/>
  <c r="G38" i="24" s="1"/>
  <c r="M36" i="20"/>
  <c r="I36" i="20"/>
  <c r="P36" i="20"/>
  <c r="Q36" i="5" s="1"/>
  <c r="N36" i="20"/>
  <c r="J36" i="20"/>
  <c r="K36" i="20"/>
  <c r="L36" i="20"/>
  <c r="H36" i="20"/>
  <c r="AE36" i="20" s="1"/>
  <c r="E38" i="24" s="1"/>
  <c r="O36" i="20"/>
  <c r="A30" i="11"/>
  <c r="R28" i="20"/>
  <c r="T28" i="20"/>
  <c r="T28" i="5" s="1"/>
  <c r="S28" i="20"/>
  <c r="AF28" i="20" s="1"/>
  <c r="G30" i="24" s="1"/>
  <c r="M28" i="20"/>
  <c r="I28" i="20"/>
  <c r="P28" i="20"/>
  <c r="Q28" i="5" s="1"/>
  <c r="N28" i="20"/>
  <c r="J28" i="20"/>
  <c r="K28" i="20"/>
  <c r="L28" i="20"/>
  <c r="H28" i="20"/>
  <c r="AE28" i="20" s="1"/>
  <c r="E30" i="24" s="1"/>
  <c r="O28" i="20"/>
  <c r="S33" i="20"/>
  <c r="AF33" i="20" s="1"/>
  <c r="G35" i="24" s="1"/>
  <c r="T33" i="20"/>
  <c r="T33" i="5" s="1"/>
  <c r="R33" i="20"/>
  <c r="L33" i="20"/>
  <c r="M33" i="20"/>
  <c r="N33" i="20"/>
  <c r="J33" i="20"/>
  <c r="H33" i="20"/>
  <c r="AE33" i="20" s="1"/>
  <c r="E35" i="24" s="1"/>
  <c r="O33" i="20"/>
  <c r="K33" i="20"/>
  <c r="I33" i="20"/>
  <c r="P33" i="20"/>
  <c r="Q33" i="5" s="1"/>
  <c r="S29" i="20"/>
  <c r="AF29" i="20" s="1"/>
  <c r="G31" i="24" s="1"/>
  <c r="T29" i="20"/>
  <c r="T29" i="5" s="1"/>
  <c r="R29" i="20"/>
  <c r="L29" i="20"/>
  <c r="M29" i="20"/>
  <c r="N29" i="20"/>
  <c r="J29" i="20"/>
  <c r="H29" i="20"/>
  <c r="AE29" i="20" s="1"/>
  <c r="E31" i="24" s="1"/>
  <c r="O29" i="20"/>
  <c r="K29" i="20"/>
  <c r="I29" i="20"/>
  <c r="P29" i="20"/>
  <c r="Q29" i="5" s="1"/>
  <c r="S21" i="20"/>
  <c r="AF21" i="20" s="1"/>
  <c r="G23" i="24" s="1"/>
  <c r="T21" i="20"/>
  <c r="T21" i="5" s="1"/>
  <c r="R21" i="20"/>
  <c r="L21" i="20"/>
  <c r="M21" i="20"/>
  <c r="N21" i="20"/>
  <c r="J21" i="20"/>
  <c r="H21" i="20"/>
  <c r="AE21" i="20" s="1"/>
  <c r="E23" i="24" s="1"/>
  <c r="O21" i="20"/>
  <c r="K21" i="20"/>
  <c r="I21" i="20"/>
  <c r="P21" i="20"/>
  <c r="Q21" i="5" s="1"/>
  <c r="S13" i="20"/>
  <c r="AF13" i="20" s="1"/>
  <c r="G15" i="24" s="1"/>
  <c r="T13" i="20"/>
  <c r="T13" i="5" s="1"/>
  <c r="R13" i="20"/>
  <c r="L13" i="20"/>
  <c r="M13" i="20"/>
  <c r="N13" i="20"/>
  <c r="J13" i="20"/>
  <c r="H13" i="20"/>
  <c r="AE13" i="20" s="1"/>
  <c r="E15" i="24" s="1"/>
  <c r="O13" i="20"/>
  <c r="K13" i="20"/>
  <c r="I13" i="20"/>
  <c r="P13" i="20"/>
  <c r="Q13" i="5" s="1"/>
  <c r="A36" i="11"/>
  <c r="R34" i="20"/>
  <c r="T34" i="20"/>
  <c r="T34" i="5" s="1"/>
  <c r="S34" i="20"/>
  <c r="AF34" i="20" s="1"/>
  <c r="G36" i="24" s="1"/>
  <c r="K34" i="20"/>
  <c r="L34" i="20"/>
  <c r="H34" i="20"/>
  <c r="AE34" i="20" s="1"/>
  <c r="E36" i="24" s="1"/>
  <c r="O34" i="20"/>
  <c r="M34" i="20"/>
  <c r="I34" i="20"/>
  <c r="P34" i="20"/>
  <c r="Q34" i="5" s="1"/>
  <c r="N34" i="20"/>
  <c r="J34" i="20"/>
  <c r="A32" i="11"/>
  <c r="R30" i="20"/>
  <c r="T30" i="20"/>
  <c r="T30" i="5" s="1"/>
  <c r="S30" i="20"/>
  <c r="AF30" i="20" s="1"/>
  <c r="G32" i="24" s="1"/>
  <c r="K30" i="20"/>
  <c r="L30" i="20"/>
  <c r="H30" i="20"/>
  <c r="AE30" i="20" s="1"/>
  <c r="E32" i="24" s="1"/>
  <c r="O30" i="20"/>
  <c r="M30" i="20"/>
  <c r="I30" i="20"/>
  <c r="P30" i="20"/>
  <c r="Q30" i="5" s="1"/>
  <c r="N30" i="20"/>
  <c r="J30" i="20"/>
  <c r="A28" i="11"/>
  <c r="R26" i="20"/>
  <c r="T26" i="20"/>
  <c r="T26" i="5" s="1"/>
  <c r="S26" i="20"/>
  <c r="AF26" i="20" s="1"/>
  <c r="G28" i="24" s="1"/>
  <c r="K26" i="20"/>
  <c r="L26" i="20"/>
  <c r="H26" i="20"/>
  <c r="AE26" i="20" s="1"/>
  <c r="E28" i="24" s="1"/>
  <c r="O26" i="20"/>
  <c r="M26" i="20"/>
  <c r="I26" i="20"/>
  <c r="P26" i="20"/>
  <c r="Q26" i="5" s="1"/>
  <c r="N26" i="20"/>
  <c r="J26" i="20"/>
  <c r="A24" i="11"/>
  <c r="R22" i="20"/>
  <c r="T22" i="20"/>
  <c r="T22" i="5" s="1"/>
  <c r="S22" i="20"/>
  <c r="AF22" i="20" s="1"/>
  <c r="G24" i="24" s="1"/>
  <c r="K22" i="20"/>
  <c r="L22" i="20"/>
  <c r="H22" i="20"/>
  <c r="AE22" i="20" s="1"/>
  <c r="E24" i="24" s="1"/>
  <c r="O22" i="20"/>
  <c r="M22" i="20"/>
  <c r="I22" i="20"/>
  <c r="P22" i="20"/>
  <c r="Q22" i="5" s="1"/>
  <c r="N22" i="20"/>
  <c r="J22" i="20"/>
  <c r="A20" i="11"/>
  <c r="R18" i="20"/>
  <c r="T18" i="20"/>
  <c r="T18" i="5" s="1"/>
  <c r="S18" i="20"/>
  <c r="AF18" i="20" s="1"/>
  <c r="G20" i="24" s="1"/>
  <c r="K18" i="20"/>
  <c r="L18" i="20"/>
  <c r="H18" i="20"/>
  <c r="AE18" i="20" s="1"/>
  <c r="E20" i="24" s="1"/>
  <c r="O18" i="20"/>
  <c r="M18" i="20"/>
  <c r="I18" i="20"/>
  <c r="P18" i="20"/>
  <c r="Q18" i="5" s="1"/>
  <c r="N18" i="20"/>
  <c r="J18" i="20"/>
  <c r="A16" i="11"/>
  <c r="R14" i="20"/>
  <c r="T14" i="20"/>
  <c r="T14" i="5" s="1"/>
  <c r="S14" i="20"/>
  <c r="AF14" i="20" s="1"/>
  <c r="G16" i="24" s="1"/>
  <c r="K14" i="20"/>
  <c r="L14" i="20"/>
  <c r="H14" i="20"/>
  <c r="AE14" i="20" s="1"/>
  <c r="E16" i="24" s="1"/>
  <c r="O14" i="20"/>
  <c r="M14" i="20"/>
  <c r="I14" i="20"/>
  <c r="P14" i="20"/>
  <c r="Q14" i="5" s="1"/>
  <c r="N14" i="20"/>
  <c r="J14" i="20"/>
  <c r="A12" i="11"/>
  <c r="R10" i="20"/>
  <c r="T10" i="20"/>
  <c r="T10" i="5" s="1"/>
  <c r="S10" i="20"/>
  <c r="AF10" i="20" s="1"/>
  <c r="G12" i="24" s="1"/>
  <c r="K10" i="20"/>
  <c r="L10" i="20"/>
  <c r="H10" i="20"/>
  <c r="AE10" i="20" s="1"/>
  <c r="E12" i="24" s="1"/>
  <c r="O10" i="20"/>
  <c r="M10" i="20"/>
  <c r="I10" i="20"/>
  <c r="P10" i="20"/>
  <c r="Q10" i="5" s="1"/>
  <c r="N10" i="20"/>
  <c r="J10" i="20"/>
  <c r="A148" i="11"/>
  <c r="S152" i="20"/>
  <c r="AF152" i="20" s="1"/>
  <c r="G148" i="24" s="1"/>
  <c r="R152" i="20"/>
  <c r="T152" i="20"/>
  <c r="T152" i="5" s="1"/>
  <c r="K152" i="20"/>
  <c r="D152" i="20"/>
  <c r="L152" i="20"/>
  <c r="H152" i="20"/>
  <c r="AE152" i="20" s="1"/>
  <c r="E148" i="24" s="1"/>
  <c r="O152" i="20"/>
  <c r="M152" i="20"/>
  <c r="N152" i="20"/>
  <c r="C148" i="11"/>
  <c r="I152" i="20"/>
  <c r="P152" i="20"/>
  <c r="Q152" i="5" s="1"/>
  <c r="J152" i="20"/>
  <c r="A144" i="11"/>
  <c r="S148" i="20"/>
  <c r="AF148" i="20" s="1"/>
  <c r="G144" i="24" s="1"/>
  <c r="R148" i="20"/>
  <c r="T148" i="20"/>
  <c r="T148" i="5" s="1"/>
  <c r="K148" i="20"/>
  <c r="D148" i="20"/>
  <c r="L148" i="20"/>
  <c r="H148" i="20"/>
  <c r="AE148" i="20" s="1"/>
  <c r="E144" i="24" s="1"/>
  <c r="I148" i="20"/>
  <c r="J148" i="20"/>
  <c r="O148" i="20"/>
  <c r="M148" i="20"/>
  <c r="P148" i="20"/>
  <c r="Q148" i="5" s="1"/>
  <c r="N148" i="20"/>
  <c r="C144" i="11"/>
  <c r="A140" i="11"/>
  <c r="S144" i="20"/>
  <c r="AF144" i="20" s="1"/>
  <c r="G140" i="24" s="1"/>
  <c r="R144" i="20"/>
  <c r="T144" i="20"/>
  <c r="T144" i="5" s="1"/>
  <c r="K144" i="20"/>
  <c r="D144" i="20"/>
  <c r="L144" i="20"/>
  <c r="H144" i="20"/>
  <c r="AE144" i="20" s="1"/>
  <c r="E140" i="24" s="1"/>
  <c r="M144" i="20"/>
  <c r="N144" i="20"/>
  <c r="O144" i="20"/>
  <c r="I144" i="20"/>
  <c r="P144" i="20"/>
  <c r="Q144" i="5" s="1"/>
  <c r="J144" i="20"/>
  <c r="A136" i="11"/>
  <c r="S140" i="20"/>
  <c r="AF140" i="20" s="1"/>
  <c r="G136" i="24" s="1"/>
  <c r="R140" i="20"/>
  <c r="T140" i="20"/>
  <c r="T140" i="5" s="1"/>
  <c r="K140" i="20"/>
  <c r="D140" i="20"/>
  <c r="L140" i="20"/>
  <c r="H140" i="20"/>
  <c r="AE140" i="20" s="1"/>
  <c r="E136" i="24" s="1"/>
  <c r="I140" i="20"/>
  <c r="J140" i="20"/>
  <c r="O140" i="20"/>
  <c r="M140" i="20"/>
  <c r="P140" i="20"/>
  <c r="Q140" i="5" s="1"/>
  <c r="N140" i="20"/>
  <c r="A132" i="11"/>
  <c r="S136" i="20"/>
  <c r="AF136" i="20" s="1"/>
  <c r="G132" i="24" s="1"/>
  <c r="R136" i="20"/>
  <c r="T136" i="20"/>
  <c r="T136" i="5" s="1"/>
  <c r="K136" i="20"/>
  <c r="D136" i="20"/>
  <c r="L136" i="20"/>
  <c r="H136" i="20"/>
  <c r="AE136" i="20" s="1"/>
  <c r="E132" i="24" s="1"/>
  <c r="M136" i="20"/>
  <c r="N136" i="20"/>
  <c r="O136" i="20"/>
  <c r="I136" i="20"/>
  <c r="P136" i="20"/>
  <c r="Q136" i="5" s="1"/>
  <c r="J136" i="20"/>
  <c r="A128" i="11"/>
  <c r="S132" i="20"/>
  <c r="AF132" i="20" s="1"/>
  <c r="G128" i="24" s="1"/>
  <c r="R132" i="20"/>
  <c r="T132" i="20"/>
  <c r="T132" i="5" s="1"/>
  <c r="K132" i="20"/>
  <c r="D132" i="20"/>
  <c r="L132" i="20"/>
  <c r="H132" i="20"/>
  <c r="AE132" i="20" s="1"/>
  <c r="E128" i="24" s="1"/>
  <c r="I132" i="20"/>
  <c r="J132" i="20"/>
  <c r="O132" i="20"/>
  <c r="M132" i="20"/>
  <c r="P132" i="20"/>
  <c r="Q132" i="5" s="1"/>
  <c r="N132" i="20"/>
  <c r="A124" i="11"/>
  <c r="S128" i="20"/>
  <c r="AF128" i="20" s="1"/>
  <c r="G124" i="24" s="1"/>
  <c r="R128" i="20"/>
  <c r="T128" i="20"/>
  <c r="T128" i="5" s="1"/>
  <c r="K128" i="20"/>
  <c r="D128" i="20"/>
  <c r="L128" i="20"/>
  <c r="H128" i="20"/>
  <c r="AE128" i="20" s="1"/>
  <c r="E124" i="24" s="1"/>
  <c r="M128" i="20"/>
  <c r="N128" i="20"/>
  <c r="O128" i="20"/>
  <c r="I128" i="20"/>
  <c r="P128" i="20"/>
  <c r="Q128" i="5" s="1"/>
  <c r="J128" i="20"/>
  <c r="A120" i="11"/>
  <c r="S124" i="20"/>
  <c r="AF124" i="20" s="1"/>
  <c r="G120" i="24" s="1"/>
  <c r="R124" i="20"/>
  <c r="T124" i="20"/>
  <c r="T124" i="5" s="1"/>
  <c r="K124" i="20"/>
  <c r="D124" i="20"/>
  <c r="L124" i="20"/>
  <c r="H124" i="20"/>
  <c r="AE124" i="20" s="1"/>
  <c r="E120" i="24" s="1"/>
  <c r="I124" i="20"/>
  <c r="J124" i="20"/>
  <c r="O124" i="20"/>
  <c r="M124" i="20"/>
  <c r="P124" i="20"/>
  <c r="Q124" i="5" s="1"/>
  <c r="N124" i="20"/>
  <c r="A116" i="11"/>
  <c r="S120" i="20"/>
  <c r="AF120" i="20" s="1"/>
  <c r="G116" i="24" s="1"/>
  <c r="R120" i="20"/>
  <c r="T120" i="20"/>
  <c r="T120" i="5" s="1"/>
  <c r="K120" i="20"/>
  <c r="D120" i="20"/>
  <c r="L120" i="20"/>
  <c r="H120" i="20"/>
  <c r="AE120" i="20" s="1"/>
  <c r="E116" i="24" s="1"/>
  <c r="M120" i="20"/>
  <c r="N120" i="20"/>
  <c r="O120" i="20"/>
  <c r="I120" i="20"/>
  <c r="P120" i="20"/>
  <c r="Q120" i="5" s="1"/>
  <c r="J120" i="20"/>
  <c r="A112" i="11"/>
  <c r="S116" i="20"/>
  <c r="AF116" i="20" s="1"/>
  <c r="G112" i="24" s="1"/>
  <c r="R116" i="20"/>
  <c r="T116" i="20"/>
  <c r="T116" i="5" s="1"/>
  <c r="K116" i="20"/>
  <c r="D116" i="20"/>
  <c r="L116" i="20"/>
  <c r="H116" i="20"/>
  <c r="AE116" i="20" s="1"/>
  <c r="E112" i="24" s="1"/>
  <c r="I116" i="20"/>
  <c r="J116" i="20"/>
  <c r="O116" i="20"/>
  <c r="M116" i="20"/>
  <c r="P116" i="20"/>
  <c r="Q116" i="5" s="1"/>
  <c r="N116" i="20"/>
  <c r="A202" i="11"/>
  <c r="S208" i="20"/>
  <c r="AF208" i="20" s="1"/>
  <c r="G202" i="24" s="1"/>
  <c r="R208" i="20"/>
  <c r="T208" i="20"/>
  <c r="T208" i="5" s="1"/>
  <c r="M208" i="20"/>
  <c r="I208" i="20"/>
  <c r="N208" i="20"/>
  <c r="J208" i="20"/>
  <c r="O208" i="20"/>
  <c r="K208" i="20"/>
  <c r="D208" i="20"/>
  <c r="P208" i="20"/>
  <c r="Q208" i="5" s="1"/>
  <c r="L208" i="20"/>
  <c r="H208" i="20"/>
  <c r="AE208" i="20" s="1"/>
  <c r="E202" i="24" s="1"/>
  <c r="A198" i="11"/>
  <c r="S204" i="20"/>
  <c r="AF204" i="20" s="1"/>
  <c r="G198" i="24" s="1"/>
  <c r="R204" i="20"/>
  <c r="T204" i="20"/>
  <c r="T204" i="5" s="1"/>
  <c r="M204" i="20"/>
  <c r="I204" i="20"/>
  <c r="N204" i="20"/>
  <c r="J204" i="20"/>
  <c r="K204" i="20"/>
  <c r="D204" i="20"/>
  <c r="P204" i="20"/>
  <c r="Q204" i="5" s="1"/>
  <c r="L204" i="20"/>
  <c r="H204" i="20"/>
  <c r="AE204" i="20" s="1"/>
  <c r="E198" i="24" s="1"/>
  <c r="O204" i="20"/>
  <c r="A194" i="11"/>
  <c r="S200" i="20"/>
  <c r="AF200" i="20" s="1"/>
  <c r="G194" i="24" s="1"/>
  <c r="R200" i="20"/>
  <c r="T200" i="20"/>
  <c r="T200" i="5" s="1"/>
  <c r="M200" i="20"/>
  <c r="I200" i="20"/>
  <c r="N200" i="20"/>
  <c r="J200" i="20"/>
  <c r="K200" i="20"/>
  <c r="D200" i="20"/>
  <c r="P200" i="20"/>
  <c r="Q200" i="5" s="1"/>
  <c r="L200" i="20"/>
  <c r="H200" i="20"/>
  <c r="AE200" i="20" s="1"/>
  <c r="E194" i="24" s="1"/>
  <c r="O200" i="20"/>
  <c r="A190" i="11"/>
  <c r="S196" i="20"/>
  <c r="AF196" i="20" s="1"/>
  <c r="G190" i="24" s="1"/>
  <c r="R196" i="20"/>
  <c r="T196" i="20"/>
  <c r="T196" i="5" s="1"/>
  <c r="M196" i="20"/>
  <c r="I196" i="20"/>
  <c r="N196" i="20"/>
  <c r="J196" i="20"/>
  <c r="K196" i="20"/>
  <c r="D196" i="20"/>
  <c r="P196" i="20"/>
  <c r="Q196" i="5" s="1"/>
  <c r="L196" i="20"/>
  <c r="H196" i="20"/>
  <c r="AE196" i="20" s="1"/>
  <c r="E190" i="24" s="1"/>
  <c r="O196" i="20"/>
  <c r="A186" i="11"/>
  <c r="S192" i="20"/>
  <c r="AF192" i="20" s="1"/>
  <c r="G186" i="24" s="1"/>
  <c r="R192" i="20"/>
  <c r="T192" i="20"/>
  <c r="T192" i="5" s="1"/>
  <c r="M192" i="20"/>
  <c r="I192" i="20"/>
  <c r="N192" i="20"/>
  <c r="J192" i="20"/>
  <c r="K192" i="20"/>
  <c r="D192" i="20"/>
  <c r="P192" i="20"/>
  <c r="Q192" i="5" s="1"/>
  <c r="L192" i="20"/>
  <c r="H192" i="20"/>
  <c r="AE192" i="20" s="1"/>
  <c r="E186" i="24" s="1"/>
  <c r="O192" i="20"/>
  <c r="A182" i="11"/>
  <c r="S188" i="20"/>
  <c r="AF188" i="20" s="1"/>
  <c r="G182" i="24" s="1"/>
  <c r="R188" i="20"/>
  <c r="T188" i="20"/>
  <c r="T188" i="5" s="1"/>
  <c r="M188" i="20"/>
  <c r="I188" i="20"/>
  <c r="N188" i="20"/>
  <c r="J188" i="20"/>
  <c r="K188" i="20"/>
  <c r="D188" i="20"/>
  <c r="P188" i="20"/>
  <c r="Q188" i="5" s="1"/>
  <c r="L188" i="20"/>
  <c r="H188" i="20"/>
  <c r="AE188" i="20" s="1"/>
  <c r="E182" i="24" s="1"/>
  <c r="O188" i="20"/>
  <c r="A178" i="11"/>
  <c r="S184" i="20"/>
  <c r="AF184" i="20" s="1"/>
  <c r="G178" i="24" s="1"/>
  <c r="R184" i="20"/>
  <c r="T184" i="20"/>
  <c r="T184" i="5" s="1"/>
  <c r="M184" i="20"/>
  <c r="I184" i="20"/>
  <c r="N184" i="20"/>
  <c r="J184" i="20"/>
  <c r="K184" i="20"/>
  <c r="D184" i="20"/>
  <c r="P184" i="20"/>
  <c r="Q184" i="5" s="1"/>
  <c r="L184" i="20"/>
  <c r="H184" i="20"/>
  <c r="AE184" i="20" s="1"/>
  <c r="E178" i="24" s="1"/>
  <c r="O184" i="20"/>
  <c r="A238" i="11"/>
  <c r="L246" i="20"/>
  <c r="H246" i="20"/>
  <c r="AE246" i="20" s="1"/>
  <c r="E238" i="24" s="1"/>
  <c r="S246" i="20"/>
  <c r="AF246" i="20" s="1"/>
  <c r="G238" i="24" s="1"/>
  <c r="R246" i="20"/>
  <c r="T246" i="20"/>
  <c r="T246" i="5" s="1"/>
  <c r="K246" i="20"/>
  <c r="N246" i="20"/>
  <c r="P246" i="20"/>
  <c r="Q246" i="5" s="1"/>
  <c r="I246" i="20"/>
  <c r="J246" i="20"/>
  <c r="M246" i="20"/>
  <c r="O246" i="20"/>
  <c r="A234" i="11"/>
  <c r="L242" i="20"/>
  <c r="H242" i="20"/>
  <c r="AE242" i="20" s="1"/>
  <c r="E234" i="24" s="1"/>
  <c r="S242" i="20"/>
  <c r="AF242" i="20" s="1"/>
  <c r="G234" i="24" s="1"/>
  <c r="R242" i="20"/>
  <c r="T242" i="20"/>
  <c r="T242" i="5" s="1"/>
  <c r="K242" i="20"/>
  <c r="N242" i="20"/>
  <c r="P242" i="20"/>
  <c r="Q242" i="5" s="1"/>
  <c r="I242" i="20"/>
  <c r="J242" i="20"/>
  <c r="M242" i="20"/>
  <c r="O242" i="20"/>
  <c r="A230" i="11"/>
  <c r="L238" i="20"/>
  <c r="H238" i="20"/>
  <c r="AE238" i="20" s="1"/>
  <c r="E230" i="24" s="1"/>
  <c r="S238" i="20"/>
  <c r="AF238" i="20" s="1"/>
  <c r="G230" i="24" s="1"/>
  <c r="R238" i="20"/>
  <c r="T238" i="20"/>
  <c r="T238" i="5" s="1"/>
  <c r="K238" i="20"/>
  <c r="N238" i="20"/>
  <c r="P238" i="20"/>
  <c r="Q238" i="5" s="1"/>
  <c r="I238" i="20"/>
  <c r="J238" i="20"/>
  <c r="M238" i="20"/>
  <c r="O238" i="20"/>
  <c r="A226" i="11"/>
  <c r="S234" i="20"/>
  <c r="AF234" i="20" s="1"/>
  <c r="G226" i="24" s="1"/>
  <c r="R234" i="20"/>
  <c r="T234" i="20"/>
  <c r="T234" i="5" s="1"/>
  <c r="M234" i="20"/>
  <c r="I234" i="20"/>
  <c r="P234" i="20"/>
  <c r="Q234" i="5" s="1"/>
  <c r="N234" i="20"/>
  <c r="J234" i="20"/>
  <c r="K234" i="20"/>
  <c r="L234" i="20"/>
  <c r="H234" i="20"/>
  <c r="AE234" i="20" s="1"/>
  <c r="E226" i="24" s="1"/>
  <c r="O234" i="20"/>
  <c r="A222" i="11"/>
  <c r="S230" i="20"/>
  <c r="AF230" i="20" s="1"/>
  <c r="G222" i="24" s="1"/>
  <c r="R230" i="20"/>
  <c r="T230" i="20"/>
  <c r="T230" i="5" s="1"/>
  <c r="M230" i="20"/>
  <c r="I230" i="20"/>
  <c r="P230" i="20"/>
  <c r="Q230" i="5" s="1"/>
  <c r="N230" i="20"/>
  <c r="J230" i="20"/>
  <c r="K230" i="20"/>
  <c r="L230" i="20"/>
  <c r="H230" i="20"/>
  <c r="AE230" i="20" s="1"/>
  <c r="E222" i="24" s="1"/>
  <c r="O230" i="20"/>
  <c r="A218" i="11"/>
  <c r="S226" i="20"/>
  <c r="AF226" i="20" s="1"/>
  <c r="G218" i="24" s="1"/>
  <c r="R226" i="20"/>
  <c r="T226" i="20"/>
  <c r="T226" i="5" s="1"/>
  <c r="M226" i="20"/>
  <c r="I226" i="20"/>
  <c r="P226" i="20"/>
  <c r="Q226" i="5" s="1"/>
  <c r="N226" i="20"/>
  <c r="J226" i="20"/>
  <c r="K226" i="20"/>
  <c r="L226" i="20"/>
  <c r="H226" i="20"/>
  <c r="AE226" i="20" s="1"/>
  <c r="E218" i="24" s="1"/>
  <c r="O226" i="20"/>
  <c r="A214" i="11"/>
  <c r="S222" i="20"/>
  <c r="AF222" i="20" s="1"/>
  <c r="G214" i="24" s="1"/>
  <c r="R222" i="20"/>
  <c r="T222" i="20"/>
  <c r="T222" i="5" s="1"/>
  <c r="M222" i="20"/>
  <c r="I222" i="20"/>
  <c r="P222" i="20"/>
  <c r="Q222" i="5" s="1"/>
  <c r="N222" i="20"/>
  <c r="J222" i="20"/>
  <c r="K222" i="20"/>
  <c r="L222" i="20"/>
  <c r="H222" i="20"/>
  <c r="AE222" i="20" s="1"/>
  <c r="E214" i="24" s="1"/>
  <c r="O222" i="20"/>
  <c r="A210" i="11"/>
  <c r="S218" i="20"/>
  <c r="AF218" i="20" s="1"/>
  <c r="G210" i="24" s="1"/>
  <c r="R218" i="20"/>
  <c r="T218" i="20"/>
  <c r="T218" i="5" s="1"/>
  <c r="M218" i="20"/>
  <c r="I218" i="20"/>
  <c r="P218" i="20"/>
  <c r="Q218" i="5" s="1"/>
  <c r="N218" i="20"/>
  <c r="J218" i="20"/>
  <c r="K218" i="20"/>
  <c r="L218" i="20"/>
  <c r="H218" i="20"/>
  <c r="AE218" i="20" s="1"/>
  <c r="E210" i="24" s="1"/>
  <c r="O218" i="20"/>
  <c r="A23" i="11"/>
  <c r="A29" i="11"/>
  <c r="T27" i="20"/>
  <c r="T27" i="5" s="1"/>
  <c r="S27" i="20"/>
  <c r="AF27" i="20" s="1"/>
  <c r="G29" i="24" s="1"/>
  <c r="R27" i="20"/>
  <c r="N27" i="20"/>
  <c r="J27" i="20"/>
  <c r="H27" i="20"/>
  <c r="AE27" i="20" s="1"/>
  <c r="E29" i="24" s="1"/>
  <c r="O27" i="20"/>
  <c r="K27" i="20"/>
  <c r="I27" i="20"/>
  <c r="P27" i="20"/>
  <c r="Q27" i="5" s="1"/>
  <c r="L27" i="20"/>
  <c r="M27" i="20"/>
  <c r="A13" i="11"/>
  <c r="T11" i="20"/>
  <c r="T11" i="5" s="1"/>
  <c r="S11" i="20"/>
  <c r="AF11" i="20" s="1"/>
  <c r="G13" i="24" s="1"/>
  <c r="R11" i="20"/>
  <c r="N11" i="20"/>
  <c r="J11" i="20"/>
  <c r="H11" i="20"/>
  <c r="AE11" i="20" s="1"/>
  <c r="E13" i="24" s="1"/>
  <c r="O11" i="20"/>
  <c r="K11" i="20"/>
  <c r="I11" i="20"/>
  <c r="P11" i="20"/>
  <c r="Q11" i="5" s="1"/>
  <c r="L11" i="20"/>
  <c r="M11" i="20"/>
  <c r="A149" i="11"/>
  <c r="T153" i="20"/>
  <c r="T153" i="5" s="1"/>
  <c r="S153" i="20"/>
  <c r="AF153" i="20" s="1"/>
  <c r="G149" i="24" s="1"/>
  <c r="R153" i="20"/>
  <c r="N153" i="20"/>
  <c r="J153" i="20"/>
  <c r="O153" i="20"/>
  <c r="K153" i="20"/>
  <c r="D153" i="20"/>
  <c r="P153" i="20"/>
  <c r="Q153" i="5" s="1"/>
  <c r="L153" i="20"/>
  <c r="M153" i="20"/>
  <c r="H153" i="20"/>
  <c r="AE153" i="20" s="1"/>
  <c r="E149" i="24" s="1"/>
  <c r="I153" i="20"/>
  <c r="A145" i="11"/>
  <c r="T149" i="20"/>
  <c r="T149" i="5" s="1"/>
  <c r="S149" i="20"/>
  <c r="AF149" i="20" s="1"/>
  <c r="G145" i="24" s="1"/>
  <c r="R149" i="20"/>
  <c r="N149" i="20"/>
  <c r="J149" i="20"/>
  <c r="K149" i="20"/>
  <c r="D149" i="20"/>
  <c r="P149" i="20"/>
  <c r="Q149" i="5" s="1"/>
  <c r="H149" i="20"/>
  <c r="AE149" i="20" s="1"/>
  <c r="E145" i="24" s="1"/>
  <c r="O149" i="20"/>
  <c r="I149" i="20"/>
  <c r="L149" i="20"/>
  <c r="M149" i="20"/>
  <c r="A141" i="11"/>
  <c r="T145" i="20"/>
  <c r="T145" i="5" s="1"/>
  <c r="S145" i="20"/>
  <c r="AF145" i="20" s="1"/>
  <c r="G141" i="24" s="1"/>
  <c r="R145" i="20"/>
  <c r="N145" i="20"/>
  <c r="J145" i="20"/>
  <c r="K145" i="20"/>
  <c r="D145" i="20"/>
  <c r="L145" i="20"/>
  <c r="O145" i="20"/>
  <c r="M145" i="20"/>
  <c r="P145" i="20"/>
  <c r="Q145" i="5" s="1"/>
  <c r="H145" i="20"/>
  <c r="AE145" i="20" s="1"/>
  <c r="E141" i="24" s="1"/>
  <c r="I145" i="20"/>
  <c r="A137" i="11"/>
  <c r="T141" i="20"/>
  <c r="T141" i="5" s="1"/>
  <c r="S141" i="20"/>
  <c r="AF141" i="20" s="1"/>
  <c r="G137" i="24" s="1"/>
  <c r="R141" i="20"/>
  <c r="N141" i="20"/>
  <c r="J141" i="20"/>
  <c r="K141" i="20"/>
  <c r="D141" i="20"/>
  <c r="H141" i="20"/>
  <c r="AE141" i="20" s="1"/>
  <c r="E137" i="24" s="1"/>
  <c r="O141" i="20"/>
  <c r="I141" i="20"/>
  <c r="P141" i="20"/>
  <c r="Q141" i="5" s="1"/>
  <c r="L141" i="20"/>
  <c r="M141" i="20"/>
  <c r="A133" i="11"/>
  <c r="T137" i="20"/>
  <c r="T137" i="5" s="1"/>
  <c r="S137" i="20"/>
  <c r="AF137" i="20" s="1"/>
  <c r="G133" i="24" s="1"/>
  <c r="R137" i="20"/>
  <c r="N137" i="20"/>
  <c r="J137" i="20"/>
  <c r="K137" i="20"/>
  <c r="D137" i="20"/>
  <c r="L137" i="20"/>
  <c r="O137" i="20"/>
  <c r="M137" i="20"/>
  <c r="P137" i="20"/>
  <c r="Q137" i="5" s="1"/>
  <c r="H137" i="20"/>
  <c r="AE137" i="20" s="1"/>
  <c r="E133" i="24" s="1"/>
  <c r="I137" i="20"/>
  <c r="A129" i="11"/>
  <c r="T133" i="20"/>
  <c r="T133" i="5" s="1"/>
  <c r="S133" i="20"/>
  <c r="AF133" i="20" s="1"/>
  <c r="G129" i="24" s="1"/>
  <c r="R133" i="20"/>
  <c r="N133" i="20"/>
  <c r="J133" i="20"/>
  <c r="K133" i="20"/>
  <c r="D133" i="20"/>
  <c r="H133" i="20"/>
  <c r="AE133" i="20" s="1"/>
  <c r="E129" i="24" s="1"/>
  <c r="O133" i="20"/>
  <c r="I133" i="20"/>
  <c r="P133" i="20"/>
  <c r="Q133" i="5" s="1"/>
  <c r="L133" i="20"/>
  <c r="M133" i="20"/>
  <c r="A125" i="11"/>
  <c r="T129" i="20"/>
  <c r="T129" i="5" s="1"/>
  <c r="S129" i="20"/>
  <c r="AF129" i="20" s="1"/>
  <c r="G125" i="24" s="1"/>
  <c r="R129" i="20"/>
  <c r="N129" i="20"/>
  <c r="J129" i="20"/>
  <c r="K129" i="20"/>
  <c r="D129" i="20"/>
  <c r="L129" i="20"/>
  <c r="O129" i="20"/>
  <c r="M129" i="20"/>
  <c r="P129" i="20"/>
  <c r="Q129" i="5" s="1"/>
  <c r="H129" i="20"/>
  <c r="AE129" i="20" s="1"/>
  <c r="E125" i="24" s="1"/>
  <c r="I129" i="20"/>
  <c r="A121" i="11"/>
  <c r="T125" i="20"/>
  <c r="T125" i="5" s="1"/>
  <c r="S125" i="20"/>
  <c r="AF125" i="20" s="1"/>
  <c r="G121" i="24" s="1"/>
  <c r="R125" i="20"/>
  <c r="N125" i="20"/>
  <c r="J125" i="20"/>
  <c r="K125" i="20"/>
  <c r="D125" i="20"/>
  <c r="H125" i="20"/>
  <c r="AE125" i="20" s="1"/>
  <c r="E121" i="24" s="1"/>
  <c r="O125" i="20"/>
  <c r="I125" i="20"/>
  <c r="P125" i="20"/>
  <c r="Q125" i="5" s="1"/>
  <c r="L125" i="20"/>
  <c r="M125" i="20"/>
  <c r="A117" i="11"/>
  <c r="T121" i="20"/>
  <c r="T121" i="5" s="1"/>
  <c r="S121" i="20"/>
  <c r="AF121" i="20" s="1"/>
  <c r="G117" i="24" s="1"/>
  <c r="R121" i="20"/>
  <c r="N121" i="20"/>
  <c r="J121" i="20"/>
  <c r="K121" i="20"/>
  <c r="D121" i="20"/>
  <c r="L121" i="20"/>
  <c r="O121" i="20"/>
  <c r="M121" i="20"/>
  <c r="P121" i="20"/>
  <c r="Q121" i="5" s="1"/>
  <c r="H121" i="20"/>
  <c r="AE121" i="20" s="1"/>
  <c r="E117" i="24" s="1"/>
  <c r="I121" i="20"/>
  <c r="A113" i="11"/>
  <c r="T117" i="20"/>
  <c r="T117" i="5" s="1"/>
  <c r="S117" i="20"/>
  <c r="AF117" i="20" s="1"/>
  <c r="G113" i="24" s="1"/>
  <c r="R117" i="20"/>
  <c r="N117" i="20"/>
  <c r="J117" i="20"/>
  <c r="K117" i="20"/>
  <c r="D117" i="20"/>
  <c r="H117" i="20"/>
  <c r="AE117" i="20" s="1"/>
  <c r="E113" i="24" s="1"/>
  <c r="O117" i="20"/>
  <c r="I117" i="20"/>
  <c r="P117" i="20"/>
  <c r="Q117" i="5" s="1"/>
  <c r="L117" i="20"/>
  <c r="M117" i="20"/>
  <c r="S209" i="20"/>
  <c r="AF209" i="20" s="1"/>
  <c r="G203" i="24" s="1"/>
  <c r="T209" i="20"/>
  <c r="T209" i="5" s="1"/>
  <c r="R209" i="20"/>
  <c r="L209" i="20"/>
  <c r="H209" i="20"/>
  <c r="AE209" i="20" s="1"/>
  <c r="E203" i="24" s="1"/>
  <c r="O209" i="20"/>
  <c r="M209" i="20"/>
  <c r="I209" i="20"/>
  <c r="P209" i="20"/>
  <c r="Q209" i="5" s="1"/>
  <c r="N209" i="20"/>
  <c r="J209" i="20"/>
  <c r="K209" i="20"/>
  <c r="D209" i="20"/>
  <c r="S205" i="20"/>
  <c r="AF205" i="20" s="1"/>
  <c r="G199" i="24" s="1"/>
  <c r="T205" i="20"/>
  <c r="T205" i="5" s="1"/>
  <c r="R205" i="20"/>
  <c r="L205" i="20"/>
  <c r="H205" i="20"/>
  <c r="AE205" i="20" s="1"/>
  <c r="E199" i="24" s="1"/>
  <c r="O205" i="20"/>
  <c r="M205" i="20"/>
  <c r="I205" i="20"/>
  <c r="N205" i="20"/>
  <c r="J205" i="20"/>
  <c r="K205" i="20"/>
  <c r="D205" i="20"/>
  <c r="P205" i="20"/>
  <c r="Q205" i="5" s="1"/>
  <c r="S201" i="20"/>
  <c r="AF201" i="20" s="1"/>
  <c r="G195" i="24" s="1"/>
  <c r="T201" i="20"/>
  <c r="T201" i="5" s="1"/>
  <c r="R201" i="20"/>
  <c r="L201" i="20"/>
  <c r="H201" i="20"/>
  <c r="AE201" i="20" s="1"/>
  <c r="E195" i="24" s="1"/>
  <c r="O201" i="20"/>
  <c r="M201" i="20"/>
  <c r="I201" i="20"/>
  <c r="N201" i="20"/>
  <c r="J201" i="20"/>
  <c r="K201" i="20"/>
  <c r="D201" i="20"/>
  <c r="P201" i="20"/>
  <c r="Q201" i="5" s="1"/>
  <c r="S197" i="20"/>
  <c r="AF197" i="20" s="1"/>
  <c r="G191" i="24" s="1"/>
  <c r="T197" i="20"/>
  <c r="T197" i="5" s="1"/>
  <c r="R197" i="20"/>
  <c r="L197" i="20"/>
  <c r="H197" i="20"/>
  <c r="AE197" i="20" s="1"/>
  <c r="E191" i="24" s="1"/>
  <c r="O197" i="20"/>
  <c r="M197" i="20"/>
  <c r="I197" i="20"/>
  <c r="N197" i="20"/>
  <c r="J197" i="20"/>
  <c r="K197" i="20"/>
  <c r="D197" i="20"/>
  <c r="P197" i="20"/>
  <c r="Q197" i="5" s="1"/>
  <c r="S193" i="20"/>
  <c r="AF193" i="20" s="1"/>
  <c r="G187" i="24" s="1"/>
  <c r="T193" i="20"/>
  <c r="T193" i="5" s="1"/>
  <c r="R193" i="20"/>
  <c r="L193" i="20"/>
  <c r="H193" i="20"/>
  <c r="AE193" i="20" s="1"/>
  <c r="E187" i="24" s="1"/>
  <c r="M193" i="20"/>
  <c r="I193" i="20"/>
  <c r="N193" i="20"/>
  <c r="J193" i="20"/>
  <c r="K193" i="20"/>
  <c r="D193" i="20"/>
  <c r="O193" i="20"/>
  <c r="P193" i="20"/>
  <c r="Q193" i="5" s="1"/>
  <c r="S189" i="20"/>
  <c r="AF189" i="20" s="1"/>
  <c r="G183" i="24" s="1"/>
  <c r="T189" i="20"/>
  <c r="T189" i="5" s="1"/>
  <c r="R189" i="20"/>
  <c r="L189" i="20"/>
  <c r="H189" i="20"/>
  <c r="AE189" i="20" s="1"/>
  <c r="E183" i="24" s="1"/>
  <c r="M189" i="20"/>
  <c r="I189" i="20"/>
  <c r="N189" i="20"/>
  <c r="J189" i="20"/>
  <c r="K189" i="20"/>
  <c r="D189" i="20"/>
  <c r="O189" i="20"/>
  <c r="P189" i="20"/>
  <c r="Q189" i="5" s="1"/>
  <c r="S185" i="20"/>
  <c r="AF185" i="20" s="1"/>
  <c r="G179" i="24" s="1"/>
  <c r="T185" i="20"/>
  <c r="T185" i="5" s="1"/>
  <c r="R185" i="20"/>
  <c r="L185" i="20"/>
  <c r="H185" i="20"/>
  <c r="AE185" i="20" s="1"/>
  <c r="E179" i="24" s="1"/>
  <c r="M185" i="20"/>
  <c r="I185" i="20"/>
  <c r="N185" i="20"/>
  <c r="J185" i="20"/>
  <c r="K185" i="20"/>
  <c r="D185" i="20"/>
  <c r="O185" i="20"/>
  <c r="P185" i="20"/>
  <c r="Q185" i="5" s="1"/>
  <c r="A209" i="11"/>
  <c r="A208" i="11" s="1"/>
  <c r="A207" i="11" s="1"/>
  <c r="A206" i="11" s="1"/>
  <c r="A205" i="11" s="1"/>
  <c r="R217" i="20"/>
  <c r="T217" i="20"/>
  <c r="T217" i="5" s="1"/>
  <c r="S217" i="20"/>
  <c r="AF217" i="20" s="1"/>
  <c r="G209" i="24" s="1"/>
  <c r="M217" i="20"/>
  <c r="I217" i="20"/>
  <c r="O217" i="20"/>
  <c r="N217" i="20"/>
  <c r="J217" i="20"/>
  <c r="P217" i="20"/>
  <c r="K217" i="20"/>
  <c r="L217" i="20"/>
  <c r="H217" i="20"/>
  <c r="AE217" i="20" s="1"/>
  <c r="E209" i="24" s="1"/>
  <c r="A235" i="11"/>
  <c r="S243" i="20"/>
  <c r="AF243" i="20" s="1"/>
  <c r="G235" i="24" s="1"/>
  <c r="L243" i="20"/>
  <c r="H243" i="20"/>
  <c r="AE243" i="20" s="1"/>
  <c r="E235" i="24" s="1"/>
  <c r="T243" i="20"/>
  <c r="T243" i="5" s="1"/>
  <c r="R243" i="20"/>
  <c r="K243" i="20"/>
  <c r="N243" i="20"/>
  <c r="I243" i="20"/>
  <c r="J243" i="20"/>
  <c r="O243" i="20"/>
  <c r="M243" i="20"/>
  <c r="P243" i="20"/>
  <c r="Q243" i="5" s="1"/>
  <c r="A231" i="11"/>
  <c r="S239" i="20"/>
  <c r="AF239" i="20" s="1"/>
  <c r="G231" i="24" s="1"/>
  <c r="L239" i="20"/>
  <c r="H239" i="20"/>
  <c r="AE239" i="20" s="1"/>
  <c r="E231" i="24" s="1"/>
  <c r="T239" i="20"/>
  <c r="T239" i="5" s="1"/>
  <c r="R239" i="20"/>
  <c r="K239" i="20"/>
  <c r="N239" i="20"/>
  <c r="I239" i="20"/>
  <c r="J239" i="20"/>
  <c r="O239" i="20"/>
  <c r="M239" i="20"/>
  <c r="P239" i="20"/>
  <c r="Q239" i="5" s="1"/>
  <c r="A227" i="11"/>
  <c r="S235" i="20"/>
  <c r="AF235" i="20" s="1"/>
  <c r="G227" i="24" s="1"/>
  <c r="T235" i="20"/>
  <c r="T235" i="5" s="1"/>
  <c r="R235" i="20"/>
  <c r="M235" i="20"/>
  <c r="I235" i="20"/>
  <c r="N235" i="20"/>
  <c r="J235" i="20"/>
  <c r="K235" i="20"/>
  <c r="O235" i="20"/>
  <c r="L235" i="20"/>
  <c r="H235" i="20"/>
  <c r="AE235" i="20" s="1"/>
  <c r="E227" i="24" s="1"/>
  <c r="P235" i="20"/>
  <c r="Q235" i="5" s="1"/>
  <c r="A223" i="11"/>
  <c r="S231" i="20"/>
  <c r="AF231" i="20" s="1"/>
  <c r="G223" i="24" s="1"/>
  <c r="T231" i="20"/>
  <c r="T231" i="5" s="1"/>
  <c r="R231" i="20"/>
  <c r="M231" i="20"/>
  <c r="I231" i="20"/>
  <c r="N231" i="20"/>
  <c r="J231" i="20"/>
  <c r="K231" i="20"/>
  <c r="O231" i="20"/>
  <c r="L231" i="20"/>
  <c r="H231" i="20"/>
  <c r="AE231" i="20" s="1"/>
  <c r="E223" i="24" s="1"/>
  <c r="P231" i="20"/>
  <c r="Q231" i="5" s="1"/>
  <c r="A219" i="11"/>
  <c r="S227" i="20"/>
  <c r="AF227" i="20" s="1"/>
  <c r="G219" i="24" s="1"/>
  <c r="T227" i="20"/>
  <c r="T227" i="5" s="1"/>
  <c r="R227" i="20"/>
  <c r="M227" i="20"/>
  <c r="I227" i="20"/>
  <c r="N227" i="20"/>
  <c r="J227" i="20"/>
  <c r="K227" i="20"/>
  <c r="O227" i="20"/>
  <c r="L227" i="20"/>
  <c r="H227" i="20"/>
  <c r="AE227" i="20" s="1"/>
  <c r="E219" i="24" s="1"/>
  <c r="P227" i="20"/>
  <c r="Q227" i="5" s="1"/>
  <c r="A215" i="11"/>
  <c r="S223" i="20"/>
  <c r="AF223" i="20" s="1"/>
  <c r="G215" i="24" s="1"/>
  <c r="T223" i="20"/>
  <c r="T223" i="5" s="1"/>
  <c r="R223" i="20"/>
  <c r="M223" i="20"/>
  <c r="I223" i="20"/>
  <c r="N223" i="20"/>
  <c r="J223" i="20"/>
  <c r="K223" i="20"/>
  <c r="O223" i="20"/>
  <c r="L223" i="20"/>
  <c r="H223" i="20"/>
  <c r="AE223" i="20" s="1"/>
  <c r="E215" i="24" s="1"/>
  <c r="P223" i="20"/>
  <c r="Q223" i="5" s="1"/>
  <c r="A211" i="11"/>
  <c r="S219" i="20"/>
  <c r="AF219" i="20" s="1"/>
  <c r="G211" i="24" s="1"/>
  <c r="T219" i="20"/>
  <c r="T219" i="5" s="1"/>
  <c r="R219" i="20"/>
  <c r="M219" i="20"/>
  <c r="I219" i="20"/>
  <c r="N219" i="20"/>
  <c r="J219" i="20"/>
  <c r="K219" i="20"/>
  <c r="O219" i="20"/>
  <c r="L219" i="20"/>
  <c r="H219" i="20"/>
  <c r="AE219" i="20" s="1"/>
  <c r="E211" i="24" s="1"/>
  <c r="P219" i="20"/>
  <c r="Q219" i="5" s="1"/>
  <c r="A27" i="11"/>
  <c r="A11" i="11"/>
  <c r="A37" i="11"/>
  <c r="T35" i="20"/>
  <c r="T35" i="5" s="1"/>
  <c r="S35" i="20"/>
  <c r="AF35" i="20" s="1"/>
  <c r="G37" i="24" s="1"/>
  <c r="R35" i="20"/>
  <c r="N35" i="20"/>
  <c r="J35" i="20"/>
  <c r="H35" i="20"/>
  <c r="AE35" i="20" s="1"/>
  <c r="E37" i="24" s="1"/>
  <c r="O35" i="20"/>
  <c r="K35" i="20"/>
  <c r="I35" i="20"/>
  <c r="P35" i="20"/>
  <c r="Q35" i="5" s="1"/>
  <c r="L35" i="20"/>
  <c r="M35" i="20"/>
  <c r="A21" i="11"/>
  <c r="T19" i="20"/>
  <c r="T19" i="5" s="1"/>
  <c r="S19" i="20"/>
  <c r="AF19" i="20" s="1"/>
  <c r="G21" i="24" s="1"/>
  <c r="R19" i="20"/>
  <c r="N19" i="20"/>
  <c r="J19" i="20"/>
  <c r="H19" i="20"/>
  <c r="AE19" i="20" s="1"/>
  <c r="E21" i="24" s="1"/>
  <c r="O19" i="20"/>
  <c r="K19" i="20"/>
  <c r="I19" i="20"/>
  <c r="P19" i="20"/>
  <c r="Q19" i="5" s="1"/>
  <c r="L19" i="20"/>
  <c r="M19" i="20"/>
  <c r="A34" i="11"/>
  <c r="R32" i="20"/>
  <c r="T32" i="20"/>
  <c r="T32" i="5" s="1"/>
  <c r="S32" i="20"/>
  <c r="AF32" i="20" s="1"/>
  <c r="G34" i="24" s="1"/>
  <c r="M32" i="20"/>
  <c r="P32" i="20"/>
  <c r="Q32" i="5" s="1"/>
  <c r="N32" i="20"/>
  <c r="J32" i="20"/>
  <c r="K32" i="20"/>
  <c r="I32" i="20"/>
  <c r="L32" i="20"/>
  <c r="H32" i="20"/>
  <c r="AE32" i="20" s="1"/>
  <c r="E34" i="24" s="1"/>
  <c r="O32" i="20"/>
  <c r="A26" i="11"/>
  <c r="R24" i="20"/>
  <c r="T24" i="20"/>
  <c r="T24" i="5" s="1"/>
  <c r="S24" i="20"/>
  <c r="AF24" i="20" s="1"/>
  <c r="G26" i="24" s="1"/>
  <c r="M24" i="20"/>
  <c r="I24" i="20"/>
  <c r="P24" i="20"/>
  <c r="Q24" i="5" s="1"/>
  <c r="N24" i="20"/>
  <c r="J24" i="20"/>
  <c r="K24" i="20"/>
  <c r="L24" i="20"/>
  <c r="H24" i="20"/>
  <c r="AE24" i="20" s="1"/>
  <c r="E26" i="24" s="1"/>
  <c r="O24" i="20"/>
  <c r="A22" i="11"/>
  <c r="R20" i="20"/>
  <c r="T20" i="20"/>
  <c r="T20" i="5" s="1"/>
  <c r="S20" i="20"/>
  <c r="AF20" i="20" s="1"/>
  <c r="G22" i="24" s="1"/>
  <c r="M20" i="20"/>
  <c r="I20" i="20"/>
  <c r="P20" i="20"/>
  <c r="Q20" i="5" s="1"/>
  <c r="N20" i="20"/>
  <c r="J20" i="20"/>
  <c r="K20" i="20"/>
  <c r="L20" i="20"/>
  <c r="H20" i="20"/>
  <c r="AE20" i="20" s="1"/>
  <c r="E22" i="24" s="1"/>
  <c r="O20" i="20"/>
  <c r="A18" i="11"/>
  <c r="R16" i="20"/>
  <c r="T16" i="20"/>
  <c r="T16" i="5" s="1"/>
  <c r="S16" i="20"/>
  <c r="AF16" i="20" s="1"/>
  <c r="G18" i="24" s="1"/>
  <c r="M16" i="20"/>
  <c r="I16" i="20"/>
  <c r="P16" i="20"/>
  <c r="Q16" i="5" s="1"/>
  <c r="N16" i="20"/>
  <c r="J16" i="20"/>
  <c r="K16" i="20"/>
  <c r="L16" i="20"/>
  <c r="H16" i="20"/>
  <c r="AE16" i="20" s="1"/>
  <c r="E18" i="24" s="1"/>
  <c r="O16" i="20"/>
  <c r="A14" i="11"/>
  <c r="R12" i="20"/>
  <c r="T12" i="20"/>
  <c r="T12" i="5" s="1"/>
  <c r="S12" i="20"/>
  <c r="AF12" i="20" s="1"/>
  <c r="G14" i="24" s="1"/>
  <c r="M12" i="20"/>
  <c r="I12" i="20"/>
  <c r="P12" i="20"/>
  <c r="Q12" i="5" s="1"/>
  <c r="N12" i="20"/>
  <c r="J12" i="20"/>
  <c r="K12" i="20"/>
  <c r="L12" i="20"/>
  <c r="H12" i="20"/>
  <c r="AE12" i="20" s="1"/>
  <c r="E14" i="24" s="1"/>
  <c r="O12" i="20"/>
  <c r="A10" i="11"/>
  <c r="R8" i="20"/>
  <c r="T8" i="20"/>
  <c r="T8" i="5" s="1"/>
  <c r="S8" i="20"/>
  <c r="AF8" i="20" s="1"/>
  <c r="G10" i="24" s="1"/>
  <c r="M8" i="20"/>
  <c r="I8" i="20"/>
  <c r="P8" i="20"/>
  <c r="Q8" i="5" s="1"/>
  <c r="N8" i="20"/>
  <c r="J8" i="20"/>
  <c r="K8" i="20"/>
  <c r="L8" i="20"/>
  <c r="H8" i="20"/>
  <c r="AE8" i="20" s="1"/>
  <c r="E10" i="24" s="1"/>
  <c r="O8" i="20"/>
  <c r="A146" i="11"/>
  <c r="S150" i="20"/>
  <c r="AF150" i="20" s="1"/>
  <c r="G146" i="24" s="1"/>
  <c r="T150" i="20"/>
  <c r="T150" i="5" s="1"/>
  <c r="R150" i="20"/>
  <c r="M150" i="20"/>
  <c r="I150" i="20"/>
  <c r="N150" i="20"/>
  <c r="J150" i="20"/>
  <c r="D150" i="20"/>
  <c r="H150" i="20"/>
  <c r="AE150" i="20" s="1"/>
  <c r="E146" i="24" s="1"/>
  <c r="K150" i="20"/>
  <c r="O150" i="20"/>
  <c r="L150" i="20"/>
  <c r="P150" i="20"/>
  <c r="Q150" i="5" s="1"/>
  <c r="A142" i="11"/>
  <c r="S146" i="20"/>
  <c r="AF146" i="20" s="1"/>
  <c r="G142" i="24" s="1"/>
  <c r="T146" i="20"/>
  <c r="T146" i="5" s="1"/>
  <c r="R146" i="20"/>
  <c r="M146" i="20"/>
  <c r="I146" i="20"/>
  <c r="N146" i="20"/>
  <c r="J146" i="20"/>
  <c r="K146" i="20"/>
  <c r="P146" i="20"/>
  <c r="Q146" i="5" s="1"/>
  <c r="L146" i="20"/>
  <c r="D146" i="20"/>
  <c r="H146" i="20"/>
  <c r="AE146" i="20" s="1"/>
  <c r="E142" i="24" s="1"/>
  <c r="O146" i="20"/>
  <c r="A138" i="11"/>
  <c r="S142" i="20"/>
  <c r="AF142" i="20" s="1"/>
  <c r="G138" i="24" s="1"/>
  <c r="T142" i="20"/>
  <c r="T142" i="5" s="1"/>
  <c r="R142" i="20"/>
  <c r="M142" i="20"/>
  <c r="I142" i="20"/>
  <c r="N142" i="20"/>
  <c r="J142" i="20"/>
  <c r="D142" i="20"/>
  <c r="P142" i="20"/>
  <c r="Q142" i="5" s="1"/>
  <c r="H142" i="20"/>
  <c r="AE142" i="20" s="1"/>
  <c r="E138" i="24" s="1"/>
  <c r="K142" i="20"/>
  <c r="L142" i="20"/>
  <c r="O142" i="20"/>
  <c r="A134" i="11"/>
  <c r="S138" i="20"/>
  <c r="AF138" i="20" s="1"/>
  <c r="G134" i="24" s="1"/>
  <c r="T138" i="20"/>
  <c r="T138" i="5" s="1"/>
  <c r="R138" i="20"/>
  <c r="M138" i="20"/>
  <c r="I138" i="20"/>
  <c r="N138" i="20"/>
  <c r="J138" i="20"/>
  <c r="K138" i="20"/>
  <c r="P138" i="20"/>
  <c r="Q138" i="5" s="1"/>
  <c r="L138" i="20"/>
  <c r="D138" i="20"/>
  <c r="H138" i="20"/>
  <c r="AE138" i="20" s="1"/>
  <c r="E134" i="24" s="1"/>
  <c r="O138" i="20"/>
  <c r="A130" i="11"/>
  <c r="S134" i="20"/>
  <c r="AF134" i="20" s="1"/>
  <c r="G130" i="24" s="1"/>
  <c r="T134" i="20"/>
  <c r="T134" i="5" s="1"/>
  <c r="R134" i="20"/>
  <c r="M134" i="20"/>
  <c r="I134" i="20"/>
  <c r="N134" i="20"/>
  <c r="J134" i="20"/>
  <c r="D134" i="20"/>
  <c r="P134" i="20"/>
  <c r="Q134" i="5" s="1"/>
  <c r="H134" i="20"/>
  <c r="AE134" i="20" s="1"/>
  <c r="E130" i="24" s="1"/>
  <c r="K134" i="20"/>
  <c r="L134" i="20"/>
  <c r="O134" i="20"/>
  <c r="A126" i="11"/>
  <c r="S130" i="20"/>
  <c r="AF130" i="20" s="1"/>
  <c r="G126" i="24" s="1"/>
  <c r="T130" i="20"/>
  <c r="T130" i="5" s="1"/>
  <c r="R130" i="20"/>
  <c r="M130" i="20"/>
  <c r="I130" i="20"/>
  <c r="N130" i="20"/>
  <c r="J130" i="20"/>
  <c r="K130" i="20"/>
  <c r="P130" i="20"/>
  <c r="Q130" i="5" s="1"/>
  <c r="L130" i="20"/>
  <c r="D130" i="20"/>
  <c r="H130" i="20"/>
  <c r="AE130" i="20" s="1"/>
  <c r="E126" i="24" s="1"/>
  <c r="O130" i="20"/>
  <c r="A122" i="11"/>
  <c r="S126" i="20"/>
  <c r="AF126" i="20" s="1"/>
  <c r="G122" i="24" s="1"/>
  <c r="T126" i="20"/>
  <c r="T126" i="5" s="1"/>
  <c r="R126" i="20"/>
  <c r="M126" i="20"/>
  <c r="I126" i="20"/>
  <c r="N126" i="20"/>
  <c r="J126" i="20"/>
  <c r="D126" i="20"/>
  <c r="P126" i="20"/>
  <c r="Q126" i="5" s="1"/>
  <c r="H126" i="20"/>
  <c r="AE126" i="20" s="1"/>
  <c r="E122" i="24" s="1"/>
  <c r="K126" i="20"/>
  <c r="L126" i="20"/>
  <c r="O126" i="20"/>
  <c r="A118" i="11"/>
  <c r="S122" i="20"/>
  <c r="AF122" i="20" s="1"/>
  <c r="G118" i="24" s="1"/>
  <c r="T122" i="20"/>
  <c r="T122" i="5" s="1"/>
  <c r="R122" i="20"/>
  <c r="M122" i="20"/>
  <c r="I122" i="20"/>
  <c r="N122" i="20"/>
  <c r="J122" i="20"/>
  <c r="K122" i="20"/>
  <c r="P122" i="20"/>
  <c r="Q122" i="5" s="1"/>
  <c r="L122" i="20"/>
  <c r="D122" i="20"/>
  <c r="H122" i="20"/>
  <c r="AE122" i="20" s="1"/>
  <c r="E118" i="24" s="1"/>
  <c r="O122" i="20"/>
  <c r="A114" i="11"/>
  <c r="S118" i="20"/>
  <c r="AF118" i="20" s="1"/>
  <c r="G114" i="24" s="1"/>
  <c r="T118" i="20"/>
  <c r="T118" i="5" s="1"/>
  <c r="R118" i="20"/>
  <c r="M118" i="20"/>
  <c r="I118" i="20"/>
  <c r="N118" i="20"/>
  <c r="J118" i="20"/>
  <c r="D118" i="20"/>
  <c r="P118" i="20"/>
  <c r="Q118" i="5" s="1"/>
  <c r="H118" i="20"/>
  <c r="AE118" i="20" s="1"/>
  <c r="E114" i="24" s="1"/>
  <c r="K118" i="20"/>
  <c r="L118" i="20"/>
  <c r="O118" i="20"/>
  <c r="R210" i="20"/>
  <c r="T210" i="20"/>
  <c r="T210" i="5" s="1"/>
  <c r="S210" i="20"/>
  <c r="AF210" i="20" s="1"/>
  <c r="G204" i="24" s="1"/>
  <c r="K210" i="20"/>
  <c r="D210" i="20"/>
  <c r="P210" i="20"/>
  <c r="Q210" i="5" s="1"/>
  <c r="L210" i="20"/>
  <c r="H210" i="20"/>
  <c r="AE210" i="20" s="1"/>
  <c r="E204" i="24" s="1"/>
  <c r="M210" i="20"/>
  <c r="I210" i="20"/>
  <c r="N210" i="20"/>
  <c r="J210" i="20"/>
  <c r="O210" i="20"/>
  <c r="R206" i="20"/>
  <c r="T206" i="20"/>
  <c r="T206" i="5" s="1"/>
  <c r="S206" i="20"/>
  <c r="AF206" i="20" s="1"/>
  <c r="G200" i="24" s="1"/>
  <c r="K206" i="20"/>
  <c r="D206" i="20"/>
  <c r="P206" i="20"/>
  <c r="Q206" i="5" s="1"/>
  <c r="L206" i="20"/>
  <c r="H206" i="20"/>
  <c r="AE206" i="20" s="1"/>
  <c r="E200" i="24" s="1"/>
  <c r="M206" i="20"/>
  <c r="I206" i="20"/>
  <c r="N206" i="20"/>
  <c r="J206" i="20"/>
  <c r="O206" i="20"/>
  <c r="R202" i="20"/>
  <c r="T202" i="20"/>
  <c r="T202" i="5" s="1"/>
  <c r="S202" i="20"/>
  <c r="AF202" i="20" s="1"/>
  <c r="G196" i="24" s="1"/>
  <c r="K202" i="20"/>
  <c r="D202" i="20"/>
  <c r="P202" i="20"/>
  <c r="Q202" i="5" s="1"/>
  <c r="L202" i="20"/>
  <c r="H202" i="20"/>
  <c r="AE202" i="20" s="1"/>
  <c r="E196" i="24" s="1"/>
  <c r="M202" i="20"/>
  <c r="I202" i="20"/>
  <c r="N202" i="20"/>
  <c r="J202" i="20"/>
  <c r="O202" i="20"/>
  <c r="R198" i="20"/>
  <c r="T198" i="20"/>
  <c r="T198" i="5" s="1"/>
  <c r="S198" i="20"/>
  <c r="AF198" i="20" s="1"/>
  <c r="G192" i="24" s="1"/>
  <c r="K198" i="20"/>
  <c r="D198" i="20"/>
  <c r="P198" i="20"/>
  <c r="Q198" i="5" s="1"/>
  <c r="L198" i="20"/>
  <c r="H198" i="20"/>
  <c r="AE198" i="20" s="1"/>
  <c r="E192" i="24" s="1"/>
  <c r="M198" i="20"/>
  <c r="I198" i="20"/>
  <c r="N198" i="20"/>
  <c r="J198" i="20"/>
  <c r="O198" i="20"/>
  <c r="R194" i="20"/>
  <c r="T194" i="20"/>
  <c r="T194" i="5" s="1"/>
  <c r="S194" i="20"/>
  <c r="AF194" i="20" s="1"/>
  <c r="G188" i="24" s="1"/>
  <c r="K194" i="20"/>
  <c r="D194" i="20"/>
  <c r="L194" i="20"/>
  <c r="H194" i="20"/>
  <c r="AE194" i="20" s="1"/>
  <c r="E188" i="24" s="1"/>
  <c r="M194" i="20"/>
  <c r="I194" i="20"/>
  <c r="N194" i="20"/>
  <c r="J194" i="20"/>
  <c r="O194" i="20"/>
  <c r="P194" i="20"/>
  <c r="Q194" i="5" s="1"/>
  <c r="R190" i="20"/>
  <c r="T190" i="20"/>
  <c r="T190" i="5" s="1"/>
  <c r="S190" i="20"/>
  <c r="AF190" i="20" s="1"/>
  <c r="G184" i="24" s="1"/>
  <c r="K190" i="20"/>
  <c r="D190" i="20"/>
  <c r="L190" i="20"/>
  <c r="H190" i="20"/>
  <c r="AE190" i="20" s="1"/>
  <c r="E184" i="24" s="1"/>
  <c r="M190" i="20"/>
  <c r="I190" i="20"/>
  <c r="N190" i="20"/>
  <c r="J190" i="20"/>
  <c r="O190" i="20"/>
  <c r="P190" i="20"/>
  <c r="Q190" i="5" s="1"/>
  <c r="R186" i="20"/>
  <c r="T186" i="20"/>
  <c r="T186" i="5" s="1"/>
  <c r="S186" i="20"/>
  <c r="AF186" i="20" s="1"/>
  <c r="G180" i="24" s="1"/>
  <c r="K186" i="20"/>
  <c r="D186" i="20"/>
  <c r="L186" i="20"/>
  <c r="H186" i="20"/>
  <c r="AE186" i="20" s="1"/>
  <c r="E180" i="24" s="1"/>
  <c r="M186" i="20"/>
  <c r="I186" i="20"/>
  <c r="N186" i="20"/>
  <c r="J186" i="20"/>
  <c r="O186" i="20"/>
  <c r="P186" i="20"/>
  <c r="Q186" i="5" s="1"/>
  <c r="R182" i="20"/>
  <c r="T182" i="20"/>
  <c r="T182" i="5" s="1"/>
  <c r="S182" i="20"/>
  <c r="AF182" i="20" s="1"/>
  <c r="G176" i="24" s="1"/>
  <c r="K182" i="20"/>
  <c r="D182" i="20"/>
  <c r="L182" i="20"/>
  <c r="H182" i="20"/>
  <c r="AE182" i="20" s="1"/>
  <c r="E176" i="24" s="1"/>
  <c r="M182" i="20"/>
  <c r="I182" i="20"/>
  <c r="N182" i="20"/>
  <c r="J182" i="20"/>
  <c r="O182" i="20"/>
  <c r="P182" i="20"/>
  <c r="Q182" i="5" s="1"/>
  <c r="L244" i="20"/>
  <c r="H244" i="20"/>
  <c r="AE244" i="20" s="1"/>
  <c r="E236" i="24" s="1"/>
  <c r="T244" i="20"/>
  <c r="T244" i="5" s="1"/>
  <c r="S244" i="20"/>
  <c r="AF244" i="20" s="1"/>
  <c r="G236" i="24" s="1"/>
  <c r="R244" i="20"/>
  <c r="K244" i="20"/>
  <c r="N244" i="20"/>
  <c r="I244" i="20"/>
  <c r="O244" i="20"/>
  <c r="J244" i="20"/>
  <c r="P244" i="20"/>
  <c r="Q244" i="5" s="1"/>
  <c r="M244" i="20"/>
  <c r="L240" i="20"/>
  <c r="H240" i="20"/>
  <c r="AE240" i="20" s="1"/>
  <c r="E232" i="24" s="1"/>
  <c r="T240" i="20"/>
  <c r="T240" i="5" s="1"/>
  <c r="S240" i="20"/>
  <c r="AF240" i="20" s="1"/>
  <c r="G232" i="24" s="1"/>
  <c r="R240" i="20"/>
  <c r="K240" i="20"/>
  <c r="N240" i="20"/>
  <c r="I240" i="20"/>
  <c r="O240" i="20"/>
  <c r="J240" i="20"/>
  <c r="P240" i="20"/>
  <c r="Q240" i="5" s="1"/>
  <c r="M240" i="20"/>
  <c r="T236" i="20"/>
  <c r="T236" i="5" s="1"/>
  <c r="S236" i="20"/>
  <c r="AF236" i="20" s="1"/>
  <c r="G228" i="24" s="1"/>
  <c r="R236" i="20"/>
  <c r="M236" i="20"/>
  <c r="I236" i="20"/>
  <c r="N236" i="20"/>
  <c r="J236" i="20"/>
  <c r="O236" i="20"/>
  <c r="K236" i="20"/>
  <c r="P236" i="20"/>
  <c r="Q236" i="5" s="1"/>
  <c r="L236" i="20"/>
  <c r="H236" i="20"/>
  <c r="AE236" i="20" s="1"/>
  <c r="E228" i="24" s="1"/>
  <c r="T232" i="20"/>
  <c r="T232" i="5" s="1"/>
  <c r="S232" i="20"/>
  <c r="AF232" i="20" s="1"/>
  <c r="G224" i="24" s="1"/>
  <c r="R232" i="20"/>
  <c r="M232" i="20"/>
  <c r="I232" i="20"/>
  <c r="N232" i="20"/>
  <c r="J232" i="20"/>
  <c r="O232" i="20"/>
  <c r="K232" i="20"/>
  <c r="P232" i="20"/>
  <c r="Q232" i="5" s="1"/>
  <c r="L232" i="20"/>
  <c r="H232" i="20"/>
  <c r="AE232" i="20" s="1"/>
  <c r="E224" i="24" s="1"/>
  <c r="T228" i="20"/>
  <c r="T228" i="5" s="1"/>
  <c r="S228" i="20"/>
  <c r="AF228" i="20" s="1"/>
  <c r="G220" i="24" s="1"/>
  <c r="R228" i="20"/>
  <c r="M228" i="20"/>
  <c r="I228" i="20"/>
  <c r="N228" i="20"/>
  <c r="J228" i="20"/>
  <c r="O228" i="20"/>
  <c r="K228" i="20"/>
  <c r="P228" i="20"/>
  <c r="Q228" i="5" s="1"/>
  <c r="L228" i="20"/>
  <c r="H228" i="20"/>
  <c r="AE228" i="20" s="1"/>
  <c r="E220" i="24" s="1"/>
  <c r="T224" i="20"/>
  <c r="T224" i="5" s="1"/>
  <c r="S224" i="20"/>
  <c r="AF224" i="20" s="1"/>
  <c r="G216" i="24" s="1"/>
  <c r="R224" i="20"/>
  <c r="M224" i="20"/>
  <c r="I224" i="20"/>
  <c r="N224" i="20"/>
  <c r="J224" i="20"/>
  <c r="O224" i="20"/>
  <c r="K224" i="20"/>
  <c r="P224" i="20"/>
  <c r="Q224" i="5" s="1"/>
  <c r="L224" i="20"/>
  <c r="H224" i="20"/>
  <c r="AE224" i="20" s="1"/>
  <c r="E216" i="24" s="1"/>
  <c r="A212" i="11"/>
  <c r="T220" i="20"/>
  <c r="T220" i="5" s="1"/>
  <c r="S220" i="20"/>
  <c r="AF220" i="20" s="1"/>
  <c r="G212" i="24" s="1"/>
  <c r="R220" i="20"/>
  <c r="M220" i="20"/>
  <c r="I220" i="20"/>
  <c r="N220" i="20"/>
  <c r="J220" i="20"/>
  <c r="O220" i="20"/>
  <c r="K220" i="20"/>
  <c r="P220" i="20"/>
  <c r="Q220" i="5" s="1"/>
  <c r="L220" i="20"/>
  <c r="H220" i="20"/>
  <c r="AE220" i="20" s="1"/>
  <c r="E212" i="24" s="1"/>
  <c r="A31" i="11"/>
  <c r="A15" i="11"/>
  <c r="A115" i="11"/>
  <c r="P81" i="20"/>
  <c r="P80" i="20"/>
  <c r="P82" i="20"/>
  <c r="O82" i="20"/>
  <c r="P79" i="20"/>
  <c r="O43" i="20"/>
  <c r="O62" i="20"/>
  <c r="O58" i="20"/>
  <c r="O54" i="20"/>
  <c r="O50" i="20"/>
  <c r="O46" i="20"/>
  <c r="P60" i="20"/>
  <c r="P56" i="20"/>
  <c r="P52" i="20"/>
  <c r="P48" i="20"/>
  <c r="P44" i="20"/>
  <c r="O55" i="20"/>
  <c r="O51" i="20"/>
  <c r="P59" i="20"/>
  <c r="P47" i="20"/>
  <c r="A232" i="11"/>
  <c r="A236" i="11"/>
  <c r="A216" i="11"/>
  <c r="A228" i="11"/>
  <c r="A220" i="11"/>
  <c r="A224" i="11"/>
  <c r="A131" i="11"/>
  <c r="A147" i="11"/>
  <c r="A200" i="11"/>
  <c r="A176" i="11"/>
  <c r="A184" i="11"/>
  <c r="A192" i="11"/>
  <c r="A203" i="11"/>
  <c r="A195" i="11"/>
  <c r="A187" i="11"/>
  <c r="A179" i="11"/>
  <c r="A204" i="11"/>
  <c r="A196" i="11"/>
  <c r="A188" i="11"/>
  <c r="A180" i="11"/>
  <c r="A199" i="11"/>
  <c r="A191" i="11"/>
  <c r="A183" i="11"/>
  <c r="A139" i="11"/>
  <c r="A143" i="11"/>
  <c r="A127" i="11"/>
  <c r="A111" i="11"/>
  <c r="A110" i="11" s="1"/>
  <c r="A109" i="11" s="1"/>
  <c r="A108" i="11" s="1"/>
  <c r="A107" i="11" s="1"/>
  <c r="A135" i="11"/>
  <c r="A119" i="11"/>
  <c r="A123" i="11"/>
  <c r="C141" i="11"/>
  <c r="C142" i="11"/>
  <c r="D143" i="11"/>
  <c r="C145" i="11"/>
  <c r="D145" i="11"/>
  <c r="C146" i="11"/>
  <c r="D146" i="11"/>
  <c r="C149" i="11"/>
  <c r="F224" i="21" l="1"/>
  <c r="F224" i="11"/>
  <c r="D188" i="21"/>
  <c r="E114" i="11"/>
  <c r="E114" i="21"/>
  <c r="E122" i="11"/>
  <c r="E122" i="21"/>
  <c r="E134" i="11"/>
  <c r="E134" i="21"/>
  <c r="G10" i="21"/>
  <c r="G10" i="11"/>
  <c r="F18" i="21"/>
  <c r="F18" i="11"/>
  <c r="E26" i="11"/>
  <c r="E26" i="21"/>
  <c r="F21" i="21"/>
  <c r="F21" i="11"/>
  <c r="E37" i="11"/>
  <c r="E37" i="21"/>
  <c r="F211" i="21"/>
  <c r="F211" i="11"/>
  <c r="F227" i="21"/>
  <c r="F227" i="11"/>
  <c r="E209" i="11"/>
  <c r="E209" i="21"/>
  <c r="D183" i="21"/>
  <c r="E145" i="11"/>
  <c r="E145" i="21"/>
  <c r="E226" i="11"/>
  <c r="E226" i="21"/>
  <c r="F234" i="21"/>
  <c r="F234" i="11"/>
  <c r="E194" i="11"/>
  <c r="E194" i="21"/>
  <c r="E213" i="11"/>
  <c r="E213" i="21"/>
  <c r="G229" i="11"/>
  <c r="G229" i="21"/>
  <c r="F233" i="21"/>
  <c r="F233" i="11"/>
  <c r="F177" i="21"/>
  <c r="F177" i="11"/>
  <c r="F193" i="21"/>
  <c r="F193" i="11"/>
  <c r="G127" i="11"/>
  <c r="G127" i="21"/>
  <c r="F111" i="21"/>
  <c r="E216" i="11"/>
  <c r="E216" i="21"/>
  <c r="E228" i="11"/>
  <c r="E228" i="21"/>
  <c r="F232" i="21"/>
  <c r="F232" i="11"/>
  <c r="F236" i="21"/>
  <c r="F236" i="11"/>
  <c r="F176" i="11"/>
  <c r="F176" i="21"/>
  <c r="E184" i="11"/>
  <c r="E184" i="21"/>
  <c r="D192" i="21"/>
  <c r="G114" i="11"/>
  <c r="G114" i="21"/>
  <c r="G130" i="11"/>
  <c r="G130" i="21"/>
  <c r="F138" i="21"/>
  <c r="F138" i="11"/>
  <c r="E146" i="11"/>
  <c r="E146" i="21"/>
  <c r="G14" i="11"/>
  <c r="G14" i="21"/>
  <c r="F22" i="21"/>
  <c r="F22" i="11"/>
  <c r="G215" i="11"/>
  <c r="G215" i="21"/>
  <c r="G231" i="11"/>
  <c r="G231" i="21"/>
  <c r="G209" i="11"/>
  <c r="G209" i="21"/>
  <c r="E179" i="11"/>
  <c r="E179" i="21"/>
  <c r="G179" i="11"/>
  <c r="G179" i="21"/>
  <c r="D187" i="21"/>
  <c r="F187" i="11"/>
  <c r="F187" i="21"/>
  <c r="D191" i="21"/>
  <c r="F191" i="11"/>
  <c r="F191" i="21"/>
  <c r="E195" i="11"/>
  <c r="E195" i="21"/>
  <c r="G195" i="11"/>
  <c r="G195" i="21"/>
  <c r="E113" i="11"/>
  <c r="E113" i="21"/>
  <c r="G117" i="11"/>
  <c r="G117" i="21"/>
  <c r="E121" i="21"/>
  <c r="E121" i="11"/>
  <c r="G125" i="11"/>
  <c r="G125" i="21"/>
  <c r="E129" i="11"/>
  <c r="E129" i="21"/>
  <c r="G133" i="11"/>
  <c r="G133" i="21"/>
  <c r="E137" i="11"/>
  <c r="E137" i="21"/>
  <c r="G141" i="11"/>
  <c r="G141" i="21"/>
  <c r="G149" i="11"/>
  <c r="G149" i="21"/>
  <c r="E214" i="11"/>
  <c r="E214" i="21"/>
  <c r="F222" i="21"/>
  <c r="F222" i="11"/>
  <c r="G222" i="11"/>
  <c r="G222" i="21"/>
  <c r="G230" i="11"/>
  <c r="G230" i="21"/>
  <c r="F238" i="21"/>
  <c r="F238" i="11"/>
  <c r="D182" i="21"/>
  <c r="F182" i="21"/>
  <c r="F182" i="11"/>
  <c r="G182" i="11"/>
  <c r="G182" i="21"/>
  <c r="D190" i="21"/>
  <c r="F190" i="21"/>
  <c r="F190" i="11"/>
  <c r="G190" i="11"/>
  <c r="G190" i="21"/>
  <c r="D198" i="21"/>
  <c r="F198" i="21"/>
  <c r="F198" i="11"/>
  <c r="G198" i="21"/>
  <c r="G198" i="11"/>
  <c r="D112" i="21"/>
  <c r="G112" i="21"/>
  <c r="G112" i="11"/>
  <c r="F116" i="21"/>
  <c r="F116" i="11"/>
  <c r="E116" i="11"/>
  <c r="E116" i="21"/>
  <c r="D120" i="21"/>
  <c r="G120" i="11"/>
  <c r="G120" i="21"/>
  <c r="F124" i="21"/>
  <c r="F124" i="11"/>
  <c r="E124" i="11"/>
  <c r="E124" i="21"/>
  <c r="D128" i="21"/>
  <c r="G128" i="11"/>
  <c r="G128" i="21"/>
  <c r="F132" i="21"/>
  <c r="F132" i="11"/>
  <c r="E132" i="11"/>
  <c r="E132" i="21"/>
  <c r="D136" i="21"/>
  <c r="G136" i="11"/>
  <c r="G136" i="21"/>
  <c r="F140" i="21"/>
  <c r="F140" i="11"/>
  <c r="E140" i="11"/>
  <c r="E140" i="21"/>
  <c r="D148" i="21"/>
  <c r="G148" i="11"/>
  <c r="G148" i="21"/>
  <c r="E12" i="11"/>
  <c r="E12" i="21"/>
  <c r="G16" i="11"/>
  <c r="G16" i="21"/>
  <c r="F24" i="11"/>
  <c r="F24" i="21"/>
  <c r="E28" i="21"/>
  <c r="E28" i="11"/>
  <c r="G32" i="11"/>
  <c r="G32" i="21"/>
  <c r="G15" i="11"/>
  <c r="G15" i="21"/>
  <c r="G23" i="11"/>
  <c r="G23" i="21"/>
  <c r="G31" i="11"/>
  <c r="G31" i="21"/>
  <c r="G35" i="11"/>
  <c r="G35" i="21"/>
  <c r="F30" i="21"/>
  <c r="F30" i="11"/>
  <c r="G213" i="11"/>
  <c r="G213" i="21"/>
  <c r="E217" i="11"/>
  <c r="E217" i="21"/>
  <c r="F221" i="21"/>
  <c r="F221" i="11"/>
  <c r="E233" i="11"/>
  <c r="E233" i="21"/>
  <c r="F237" i="21"/>
  <c r="F237" i="11"/>
  <c r="G237" i="11"/>
  <c r="G237" i="21"/>
  <c r="D177" i="21"/>
  <c r="G177" i="11"/>
  <c r="G177" i="21"/>
  <c r="E181" i="11"/>
  <c r="E181" i="21"/>
  <c r="D185" i="21"/>
  <c r="G185" i="11"/>
  <c r="G185" i="21"/>
  <c r="E189" i="11"/>
  <c r="E189" i="21"/>
  <c r="D193" i="21"/>
  <c r="G193" i="21"/>
  <c r="G193" i="11"/>
  <c r="E197" i="11"/>
  <c r="E197" i="21"/>
  <c r="D201" i="21"/>
  <c r="G201" i="11"/>
  <c r="G201" i="21"/>
  <c r="E175" i="21"/>
  <c r="E175" i="11"/>
  <c r="G175" i="11"/>
  <c r="G175" i="21"/>
  <c r="F115" i="21"/>
  <c r="F115" i="11"/>
  <c r="G115" i="11"/>
  <c r="G115" i="21"/>
  <c r="D119" i="21"/>
  <c r="D123" i="21"/>
  <c r="E123" i="11"/>
  <c r="E123" i="21"/>
  <c r="F131" i="21"/>
  <c r="F131" i="11"/>
  <c r="G131" i="11"/>
  <c r="G131" i="21"/>
  <c r="D135" i="21"/>
  <c r="D139" i="21"/>
  <c r="E139" i="11"/>
  <c r="E139" i="21"/>
  <c r="F143" i="21"/>
  <c r="F143" i="11"/>
  <c r="G143" i="11"/>
  <c r="G143" i="21"/>
  <c r="E147" i="21"/>
  <c r="E147" i="11"/>
  <c r="G9" i="11"/>
  <c r="G9" i="21"/>
  <c r="F220" i="21"/>
  <c r="F220" i="11"/>
  <c r="G180" i="11"/>
  <c r="G180" i="21"/>
  <c r="F188" i="11"/>
  <c r="F188" i="21"/>
  <c r="G196" i="11"/>
  <c r="G196" i="21"/>
  <c r="D204" i="21"/>
  <c r="E130" i="11"/>
  <c r="E130" i="21"/>
  <c r="E138" i="11"/>
  <c r="E138" i="21"/>
  <c r="G26" i="11"/>
  <c r="G26" i="21"/>
  <c r="G211" i="11"/>
  <c r="G211" i="21"/>
  <c r="G227" i="11"/>
  <c r="G227" i="21"/>
  <c r="F183" i="11"/>
  <c r="F183" i="21"/>
  <c r="E191" i="11"/>
  <c r="E191" i="21"/>
  <c r="F203" i="11"/>
  <c r="F203" i="21"/>
  <c r="D117" i="21"/>
  <c r="D125" i="21"/>
  <c r="D133" i="21"/>
  <c r="D141" i="21"/>
  <c r="F29" i="21"/>
  <c r="F29" i="11"/>
  <c r="G218" i="11"/>
  <c r="G218" i="21"/>
  <c r="E238" i="11"/>
  <c r="E238" i="21"/>
  <c r="E186" i="11"/>
  <c r="E186" i="21"/>
  <c r="G12" i="11"/>
  <c r="G12" i="21"/>
  <c r="E24" i="11"/>
  <c r="E24" i="21"/>
  <c r="F36" i="11"/>
  <c r="F36" i="21"/>
  <c r="E38" i="11"/>
  <c r="E38" i="21"/>
  <c r="G225" i="11"/>
  <c r="G225" i="21"/>
  <c r="G233" i="11"/>
  <c r="G233" i="21"/>
  <c r="F185" i="21"/>
  <c r="F185" i="11"/>
  <c r="F201" i="21"/>
  <c r="F201" i="11"/>
  <c r="F127" i="21"/>
  <c r="F127" i="11"/>
  <c r="D141" i="11"/>
  <c r="E224" i="11"/>
  <c r="E224" i="21"/>
  <c r="G236" i="11"/>
  <c r="G236" i="21"/>
  <c r="G184" i="21"/>
  <c r="G184" i="11"/>
  <c r="F196" i="11"/>
  <c r="F196" i="21"/>
  <c r="E204" i="11"/>
  <c r="E204" i="21"/>
  <c r="F114" i="21"/>
  <c r="F114" i="11"/>
  <c r="D118" i="21"/>
  <c r="F122" i="21"/>
  <c r="F122" i="11"/>
  <c r="D126" i="21"/>
  <c r="F130" i="21"/>
  <c r="F130" i="11"/>
  <c r="G138" i="21"/>
  <c r="G138" i="11"/>
  <c r="F146" i="21"/>
  <c r="F146" i="11"/>
  <c r="E14" i="11"/>
  <c r="E14" i="21"/>
  <c r="G34" i="11"/>
  <c r="G34" i="21"/>
  <c r="F37" i="21"/>
  <c r="F37" i="11"/>
  <c r="F215" i="21"/>
  <c r="F215" i="11"/>
  <c r="F180" i="11"/>
  <c r="F180" i="21"/>
  <c r="D180" i="21"/>
  <c r="E188" i="11"/>
  <c r="E188" i="21"/>
  <c r="G188" i="11"/>
  <c r="G188" i="21"/>
  <c r="E192" i="11"/>
  <c r="E192" i="21"/>
  <c r="D196" i="21"/>
  <c r="F200" i="11"/>
  <c r="F200" i="21"/>
  <c r="G204" i="11"/>
  <c r="G204" i="21"/>
  <c r="D114" i="21"/>
  <c r="D122" i="21"/>
  <c r="D130" i="21"/>
  <c r="D138" i="21"/>
  <c r="D146" i="21"/>
  <c r="F10" i="21"/>
  <c r="F10" i="11"/>
  <c r="E18" i="11"/>
  <c r="E18" i="21"/>
  <c r="G18" i="21"/>
  <c r="G18" i="11"/>
  <c r="F26" i="21"/>
  <c r="F26" i="11"/>
  <c r="E211" i="21"/>
  <c r="E211" i="11"/>
  <c r="F219" i="21"/>
  <c r="F219" i="11"/>
  <c r="G219" i="11"/>
  <c r="G219" i="21"/>
  <c r="E227" i="21"/>
  <c r="E227" i="11"/>
  <c r="F231" i="21"/>
  <c r="F231" i="11"/>
  <c r="G235" i="11"/>
  <c r="G235" i="21"/>
  <c r="E183" i="11"/>
  <c r="E183" i="21"/>
  <c r="G183" i="11"/>
  <c r="G183" i="21"/>
  <c r="D195" i="21"/>
  <c r="F195" i="11"/>
  <c r="F195" i="21"/>
  <c r="E199" i="11"/>
  <c r="E199" i="21"/>
  <c r="G199" i="11"/>
  <c r="G199" i="21"/>
  <c r="D113" i="21"/>
  <c r="F117" i="21"/>
  <c r="F117" i="11"/>
  <c r="D121" i="21"/>
  <c r="F125" i="21"/>
  <c r="F125" i="11"/>
  <c r="D129" i="21"/>
  <c r="F133" i="21"/>
  <c r="F133" i="11"/>
  <c r="D137" i="21"/>
  <c r="F141" i="21"/>
  <c r="F141" i="11"/>
  <c r="F145" i="21"/>
  <c r="F145" i="11"/>
  <c r="D145" i="21"/>
  <c r="F149" i="21"/>
  <c r="F149" i="11"/>
  <c r="E13" i="11"/>
  <c r="E13" i="21"/>
  <c r="G13" i="11"/>
  <c r="G13" i="21"/>
  <c r="F210" i="21"/>
  <c r="F210" i="11"/>
  <c r="G210" i="11"/>
  <c r="G210" i="21"/>
  <c r="E218" i="11"/>
  <c r="E218" i="21"/>
  <c r="F226" i="21"/>
  <c r="F226" i="11"/>
  <c r="G226" i="11"/>
  <c r="G226" i="21"/>
  <c r="E230" i="11"/>
  <c r="E230" i="21"/>
  <c r="G234" i="11"/>
  <c r="G234" i="21"/>
  <c r="E182" i="11"/>
  <c r="E182" i="21"/>
  <c r="E190" i="11"/>
  <c r="E190" i="21"/>
  <c r="E198" i="11"/>
  <c r="E198" i="21"/>
  <c r="D202" i="21"/>
  <c r="F112" i="21"/>
  <c r="F112" i="11"/>
  <c r="F120" i="21"/>
  <c r="F120" i="11"/>
  <c r="F128" i="21"/>
  <c r="F128" i="11"/>
  <c r="F136" i="21"/>
  <c r="F136" i="11"/>
  <c r="D144" i="21"/>
  <c r="G144" i="21"/>
  <c r="G144" i="11"/>
  <c r="F148" i="21"/>
  <c r="F148" i="11"/>
  <c r="F12" i="11"/>
  <c r="F12" i="21"/>
  <c r="E16" i="11"/>
  <c r="E16" i="21"/>
  <c r="G20" i="11"/>
  <c r="G20" i="21"/>
  <c r="F28" i="11"/>
  <c r="F28" i="21"/>
  <c r="E32" i="11"/>
  <c r="E32" i="21"/>
  <c r="G36" i="11"/>
  <c r="G36" i="21"/>
  <c r="E15" i="11"/>
  <c r="E15" i="21"/>
  <c r="E23" i="11"/>
  <c r="E23" i="21"/>
  <c r="E31" i="11"/>
  <c r="E31" i="21"/>
  <c r="E35" i="21"/>
  <c r="E35" i="11"/>
  <c r="F38" i="21"/>
  <c r="F38" i="11"/>
  <c r="E17" i="11"/>
  <c r="E17" i="21"/>
  <c r="G17" i="11"/>
  <c r="G17" i="21"/>
  <c r="G217" i="11"/>
  <c r="G217" i="21"/>
  <c r="E221" i="11"/>
  <c r="E221" i="21"/>
  <c r="F225" i="21"/>
  <c r="F225" i="11"/>
  <c r="F229" i="21"/>
  <c r="F229" i="11"/>
  <c r="E237" i="11"/>
  <c r="E237" i="21"/>
  <c r="F181" i="21"/>
  <c r="F181" i="11"/>
  <c r="F189" i="21"/>
  <c r="F189" i="11"/>
  <c r="F197" i="21"/>
  <c r="F197" i="11"/>
  <c r="F119" i="21"/>
  <c r="F119" i="11"/>
  <c r="G119" i="11"/>
  <c r="G119" i="21"/>
  <c r="E127" i="11"/>
  <c r="E127" i="21"/>
  <c r="F135" i="21"/>
  <c r="F135" i="11"/>
  <c r="G135" i="11"/>
  <c r="G135" i="21"/>
  <c r="E111" i="11"/>
  <c r="E111" i="21"/>
  <c r="G111" i="11"/>
  <c r="G111" i="21"/>
  <c r="G11" i="11"/>
  <c r="G11" i="21"/>
  <c r="G19" i="11"/>
  <c r="G19" i="21"/>
  <c r="G27" i="11"/>
  <c r="G27" i="21"/>
  <c r="F9" i="21"/>
  <c r="E25" i="11"/>
  <c r="E25" i="21"/>
  <c r="G25" i="11"/>
  <c r="G25" i="21"/>
  <c r="E212" i="11"/>
  <c r="E212" i="21"/>
  <c r="F216" i="21"/>
  <c r="F216" i="11"/>
  <c r="F228" i="11"/>
  <c r="F228" i="21"/>
  <c r="E180" i="21"/>
  <c r="E180" i="11"/>
  <c r="F192" i="11"/>
  <c r="F192" i="21"/>
  <c r="E200" i="11"/>
  <c r="E200" i="21"/>
  <c r="E118" i="11"/>
  <c r="E118" i="21"/>
  <c r="E126" i="11"/>
  <c r="E126" i="21"/>
  <c r="E142" i="11"/>
  <c r="E142" i="21"/>
  <c r="E10" i="11"/>
  <c r="E10" i="21"/>
  <c r="G37" i="11"/>
  <c r="G37" i="21"/>
  <c r="E219" i="11"/>
  <c r="E219" i="21"/>
  <c r="E235" i="11"/>
  <c r="E235" i="21"/>
  <c r="G191" i="11"/>
  <c r="G191" i="21"/>
  <c r="E210" i="11"/>
  <c r="E210" i="21"/>
  <c r="F218" i="21"/>
  <c r="F218" i="11"/>
  <c r="E178" i="11"/>
  <c r="E178" i="21"/>
  <c r="E144" i="11"/>
  <c r="E144" i="21"/>
  <c r="F20" i="11"/>
  <c r="F20" i="21"/>
  <c r="G28" i="11"/>
  <c r="G28" i="21"/>
  <c r="G38" i="11"/>
  <c r="G38" i="21"/>
  <c r="F33" i="21"/>
  <c r="F33" i="11"/>
  <c r="F217" i="21"/>
  <c r="F217" i="11"/>
  <c r="E229" i="11"/>
  <c r="E229" i="21"/>
  <c r="E119" i="21"/>
  <c r="E119" i="11"/>
  <c r="E135" i="11"/>
  <c r="E135" i="21"/>
  <c r="F11" i="11"/>
  <c r="F11" i="21"/>
  <c r="F19" i="11"/>
  <c r="F19" i="21"/>
  <c r="F27" i="11"/>
  <c r="F27" i="21"/>
  <c r="E220" i="11"/>
  <c r="E220" i="21"/>
  <c r="G232" i="11"/>
  <c r="G232" i="21"/>
  <c r="D176" i="21"/>
  <c r="G200" i="11"/>
  <c r="G200" i="21"/>
  <c r="G122" i="11"/>
  <c r="G122" i="21"/>
  <c r="D134" i="21"/>
  <c r="D142" i="21"/>
  <c r="G146" i="11"/>
  <c r="G146" i="21"/>
  <c r="E34" i="11"/>
  <c r="E34" i="21"/>
  <c r="E223" i="11"/>
  <c r="E223" i="21"/>
  <c r="G212" i="21"/>
  <c r="G212" i="11"/>
  <c r="D142" i="11"/>
  <c r="F212" i="11"/>
  <c r="F212" i="21"/>
  <c r="G216" i="11"/>
  <c r="G216" i="21"/>
  <c r="G220" i="11"/>
  <c r="G220" i="21"/>
  <c r="G224" i="21"/>
  <c r="G224" i="11"/>
  <c r="G228" i="21"/>
  <c r="G228" i="11"/>
  <c r="E232" i="11"/>
  <c r="E232" i="21"/>
  <c r="E236" i="11"/>
  <c r="E236" i="21"/>
  <c r="E176" i="11"/>
  <c r="E176" i="21"/>
  <c r="G176" i="11"/>
  <c r="G176" i="21"/>
  <c r="F184" i="11"/>
  <c r="F184" i="21"/>
  <c r="D184" i="21"/>
  <c r="G192" i="11"/>
  <c r="G192" i="21"/>
  <c r="E196" i="11"/>
  <c r="E196" i="21"/>
  <c r="D200" i="21"/>
  <c r="F204" i="11"/>
  <c r="F204" i="21"/>
  <c r="F118" i="21"/>
  <c r="F118" i="11"/>
  <c r="G118" i="11"/>
  <c r="G118" i="21"/>
  <c r="F126" i="21"/>
  <c r="F126" i="11"/>
  <c r="G126" i="21"/>
  <c r="G126" i="11"/>
  <c r="F134" i="21"/>
  <c r="F134" i="11"/>
  <c r="G134" i="11"/>
  <c r="G134" i="21"/>
  <c r="F142" i="21"/>
  <c r="F142" i="11"/>
  <c r="G142" i="11"/>
  <c r="G142" i="21"/>
  <c r="F14" i="21"/>
  <c r="F14" i="11"/>
  <c r="E22" i="11"/>
  <c r="E22" i="21"/>
  <c r="G22" i="11"/>
  <c r="G22" i="21"/>
  <c r="F34" i="21"/>
  <c r="F34" i="11"/>
  <c r="E21" i="11"/>
  <c r="E21" i="21"/>
  <c r="G21" i="11"/>
  <c r="G21" i="21"/>
  <c r="E215" i="21"/>
  <c r="E215" i="11"/>
  <c r="F223" i="21"/>
  <c r="F223" i="11"/>
  <c r="G223" i="11"/>
  <c r="G223" i="21"/>
  <c r="E231" i="21"/>
  <c r="E231" i="11"/>
  <c r="F235" i="21"/>
  <c r="F235" i="11"/>
  <c r="F209" i="21"/>
  <c r="D179" i="21"/>
  <c r="F179" i="11"/>
  <c r="F179" i="21"/>
  <c r="E187" i="11"/>
  <c r="E187" i="21"/>
  <c r="G187" i="11"/>
  <c r="G187" i="21"/>
  <c r="D199" i="21"/>
  <c r="F199" i="11"/>
  <c r="F199" i="21"/>
  <c r="D203" i="21"/>
  <c r="E203" i="11"/>
  <c r="E203" i="21"/>
  <c r="G203" i="11"/>
  <c r="G203" i="21"/>
  <c r="F113" i="21"/>
  <c r="F113" i="11"/>
  <c r="G113" i="11"/>
  <c r="G113" i="21"/>
  <c r="E117" i="11"/>
  <c r="E117" i="21"/>
  <c r="F121" i="21"/>
  <c r="F121" i="11"/>
  <c r="G121" i="11"/>
  <c r="G121" i="21"/>
  <c r="E125" i="11"/>
  <c r="E125" i="21"/>
  <c r="F129" i="21"/>
  <c r="F129" i="11"/>
  <c r="G129" i="11"/>
  <c r="G129" i="21"/>
  <c r="E133" i="21"/>
  <c r="E133" i="11"/>
  <c r="F137" i="21"/>
  <c r="F137" i="11"/>
  <c r="G137" i="11"/>
  <c r="G137" i="21"/>
  <c r="E141" i="21"/>
  <c r="E141" i="11"/>
  <c r="G145" i="11"/>
  <c r="G145" i="21"/>
  <c r="E149" i="11"/>
  <c r="E149" i="21"/>
  <c r="D149" i="21"/>
  <c r="F13" i="21"/>
  <c r="F13" i="11"/>
  <c r="E29" i="11"/>
  <c r="E29" i="21"/>
  <c r="G29" i="21"/>
  <c r="G29" i="11"/>
  <c r="F214" i="21"/>
  <c r="F214" i="11"/>
  <c r="G214" i="21"/>
  <c r="G214" i="11"/>
  <c r="E222" i="11"/>
  <c r="E222" i="21"/>
  <c r="F230" i="21"/>
  <c r="F230" i="11"/>
  <c r="E234" i="11"/>
  <c r="E234" i="21"/>
  <c r="G238" i="11"/>
  <c r="G238" i="21"/>
  <c r="D178" i="21"/>
  <c r="F178" i="21"/>
  <c r="F178" i="11"/>
  <c r="G178" i="11"/>
  <c r="G178" i="21"/>
  <c r="D186" i="21"/>
  <c r="F186" i="21"/>
  <c r="F186" i="11"/>
  <c r="G186" i="11"/>
  <c r="G186" i="21"/>
  <c r="D194" i="21"/>
  <c r="F194" i="21"/>
  <c r="F194" i="11"/>
  <c r="G194" i="11"/>
  <c r="G194" i="21"/>
  <c r="E202" i="11"/>
  <c r="E202" i="21"/>
  <c r="F202" i="21"/>
  <c r="F202" i="11"/>
  <c r="G202" i="11"/>
  <c r="G202" i="21"/>
  <c r="E112" i="11"/>
  <c r="E112" i="21"/>
  <c r="D116" i="21"/>
  <c r="G116" i="21"/>
  <c r="G116" i="11"/>
  <c r="E120" i="11"/>
  <c r="E120" i="21"/>
  <c r="D124" i="21"/>
  <c r="G124" i="11"/>
  <c r="G124" i="21"/>
  <c r="E128" i="11"/>
  <c r="E128" i="21"/>
  <c r="D132" i="21"/>
  <c r="G132" i="21"/>
  <c r="G132" i="11"/>
  <c r="E136" i="11"/>
  <c r="E136" i="21"/>
  <c r="D140" i="21"/>
  <c r="G140" i="11"/>
  <c r="G140" i="21"/>
  <c r="F144" i="21"/>
  <c r="F144" i="11"/>
  <c r="E148" i="11"/>
  <c r="E148" i="21"/>
  <c r="F16" i="11"/>
  <c r="F16" i="21"/>
  <c r="E20" i="21"/>
  <c r="E20" i="11"/>
  <c r="G24" i="11"/>
  <c r="G24" i="21"/>
  <c r="F32" i="11"/>
  <c r="F32" i="21"/>
  <c r="E36" i="11"/>
  <c r="E36" i="21"/>
  <c r="F15" i="11"/>
  <c r="F15" i="21"/>
  <c r="F23" i="11"/>
  <c r="F23" i="21"/>
  <c r="F31" i="11"/>
  <c r="F31" i="21"/>
  <c r="F35" i="11"/>
  <c r="F35" i="21"/>
  <c r="E30" i="11"/>
  <c r="E30" i="21"/>
  <c r="G30" i="11"/>
  <c r="G30" i="21"/>
  <c r="F17" i="21"/>
  <c r="F17" i="11"/>
  <c r="E33" i="11"/>
  <c r="E33" i="21"/>
  <c r="G33" i="11"/>
  <c r="G33" i="21"/>
  <c r="F213" i="21"/>
  <c r="F213" i="11"/>
  <c r="G221" i="11"/>
  <c r="G221" i="21"/>
  <c r="E225" i="11"/>
  <c r="E225" i="21"/>
  <c r="E177" i="11"/>
  <c r="E177" i="21"/>
  <c r="D181" i="21"/>
  <c r="G181" i="11"/>
  <c r="G181" i="21"/>
  <c r="E185" i="11"/>
  <c r="E185" i="21"/>
  <c r="D189" i="21"/>
  <c r="G189" i="21"/>
  <c r="G189" i="11"/>
  <c r="E193" i="11"/>
  <c r="E193" i="21"/>
  <c r="D197" i="21"/>
  <c r="G197" i="11"/>
  <c r="G197" i="21"/>
  <c r="E201" i="11"/>
  <c r="E201" i="21"/>
  <c r="D175" i="21"/>
  <c r="F175" i="21"/>
  <c r="D115" i="21"/>
  <c r="E115" i="11"/>
  <c r="E115" i="21"/>
  <c r="F123" i="21"/>
  <c r="F123" i="11"/>
  <c r="G123" i="11"/>
  <c r="G123" i="21"/>
  <c r="D127" i="21"/>
  <c r="D131" i="21"/>
  <c r="E131" i="21"/>
  <c r="E131" i="11"/>
  <c r="F139" i="21"/>
  <c r="F139" i="11"/>
  <c r="G139" i="11"/>
  <c r="G139" i="21"/>
  <c r="D143" i="21"/>
  <c r="E143" i="11"/>
  <c r="E143" i="21"/>
  <c r="D147" i="21"/>
  <c r="F147" i="21"/>
  <c r="F147" i="11"/>
  <c r="G147" i="11"/>
  <c r="G147" i="21"/>
  <c r="D111" i="21"/>
  <c r="E11" i="21"/>
  <c r="E11" i="11"/>
  <c r="E19" i="11"/>
  <c r="E19" i="21"/>
  <c r="E27" i="11"/>
  <c r="E27" i="21"/>
  <c r="E9" i="21"/>
  <c r="E9" i="11"/>
  <c r="F25" i="21"/>
  <c r="F25" i="11"/>
  <c r="D147" i="11"/>
  <c r="D149" i="11"/>
  <c r="G145" i="5"/>
  <c r="H145" i="5"/>
  <c r="G151" i="5"/>
  <c r="G147" i="5"/>
  <c r="G153" i="5"/>
  <c r="G149" i="5"/>
  <c r="D148" i="11"/>
  <c r="D144" i="11"/>
  <c r="G152" i="5"/>
  <c r="G148" i="5"/>
  <c r="F153" i="5"/>
  <c r="F152" i="5"/>
  <c r="F151" i="5"/>
  <c r="F150" i="5"/>
  <c r="F149" i="5"/>
  <c r="F148" i="5"/>
  <c r="F147" i="5"/>
  <c r="F146" i="5"/>
  <c r="F145" i="5"/>
  <c r="G150" i="5"/>
  <c r="G146" i="5"/>
  <c r="H153" i="5"/>
  <c r="H151" i="5"/>
  <c r="H149" i="5"/>
  <c r="H147" i="5"/>
  <c r="H152" i="5"/>
  <c r="H150" i="5"/>
  <c r="H148" i="5"/>
  <c r="H146" i="5"/>
  <c r="K145" i="5" l="1"/>
  <c r="K146" i="5"/>
  <c r="K148" i="5"/>
  <c r="K150" i="5"/>
  <c r="K152" i="5"/>
  <c r="K147" i="5"/>
  <c r="K151" i="5"/>
  <c r="K149" i="5"/>
  <c r="K153" i="5"/>
  <c r="F209" i="11" l="1"/>
  <c r="F175" i="11"/>
  <c r="F111" i="11"/>
  <c r="F77" i="11"/>
  <c r="F43" i="11"/>
  <c r="F9" i="11"/>
  <c r="C12" i="11"/>
  <c r="C16" i="11"/>
  <c r="C17" i="11"/>
  <c r="C18" i="11"/>
  <c r="C21" i="11"/>
  <c r="C22" i="11"/>
  <c r="C24" i="11"/>
  <c r="C28" i="11"/>
  <c r="C32" i="11"/>
  <c r="C36" i="11"/>
  <c r="C44" i="11"/>
  <c r="C45" i="11"/>
  <c r="C46" i="11"/>
  <c r="C64" i="11"/>
  <c r="C65" i="11"/>
  <c r="C66" i="11"/>
  <c r="C69" i="11"/>
  <c r="D111" i="11"/>
  <c r="D114" i="11"/>
  <c r="C117" i="11"/>
  <c r="D119" i="11"/>
  <c r="D122" i="11"/>
  <c r="C125" i="11"/>
  <c r="D127" i="11"/>
  <c r="D130" i="11"/>
  <c r="C133" i="11"/>
  <c r="D135" i="11"/>
  <c r="D138" i="11"/>
  <c r="C175" i="11"/>
  <c r="D177" i="11"/>
  <c r="D180" i="11"/>
  <c r="C183" i="11"/>
  <c r="D185" i="11"/>
  <c r="D188" i="11"/>
  <c r="D189" i="11"/>
  <c r="C191" i="11"/>
  <c r="D191" i="11"/>
  <c r="D192" i="11"/>
  <c r="D193" i="11"/>
  <c r="D194" i="11"/>
  <c r="D196" i="11"/>
  <c r="D197" i="11"/>
  <c r="D198" i="11"/>
  <c r="C199" i="11"/>
  <c r="D199" i="11"/>
  <c r="D201" i="11"/>
  <c r="D202" i="11"/>
  <c r="D203" i="11"/>
  <c r="D204" i="11"/>
  <c r="C212" i="11"/>
  <c r="C216" i="11"/>
  <c r="C220" i="11"/>
  <c r="C224" i="11"/>
  <c r="C228" i="11"/>
  <c r="C232" i="11"/>
  <c r="C233" i="11"/>
  <c r="C234" i="11"/>
  <c r="C236" i="11"/>
  <c r="C237" i="11"/>
  <c r="C238" i="11"/>
  <c r="D76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77" i="11"/>
  <c r="C9" i="11"/>
  <c r="C10" i="11"/>
  <c r="C11" i="11"/>
  <c r="C13" i="11"/>
  <c r="C14" i="11"/>
  <c r="C15" i="11"/>
  <c r="C19" i="11"/>
  <c r="C20" i="11"/>
  <c r="C23" i="11"/>
  <c r="C25" i="11"/>
  <c r="C26" i="11"/>
  <c r="C27" i="11"/>
  <c r="C29" i="11"/>
  <c r="C30" i="11"/>
  <c r="C31" i="11"/>
  <c r="C33" i="11"/>
  <c r="C34" i="11"/>
  <c r="C35" i="11"/>
  <c r="C37" i="11"/>
  <c r="C38" i="11"/>
  <c r="C43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7" i="11"/>
  <c r="C68" i="11"/>
  <c r="C70" i="11"/>
  <c r="C71" i="11"/>
  <c r="C72" i="11"/>
  <c r="C111" i="11"/>
  <c r="C112" i="11"/>
  <c r="D112" i="11"/>
  <c r="C113" i="11"/>
  <c r="D113" i="11"/>
  <c r="C114" i="11"/>
  <c r="C115" i="11"/>
  <c r="D115" i="11"/>
  <c r="C116" i="11"/>
  <c r="D116" i="11"/>
  <c r="D117" i="11"/>
  <c r="C118" i="11"/>
  <c r="D118" i="11"/>
  <c r="C119" i="11"/>
  <c r="C120" i="11"/>
  <c r="D120" i="11"/>
  <c r="C121" i="11"/>
  <c r="D121" i="11"/>
  <c r="C122" i="11"/>
  <c r="C123" i="11"/>
  <c r="D123" i="11"/>
  <c r="C124" i="11"/>
  <c r="D124" i="11"/>
  <c r="D125" i="11"/>
  <c r="C126" i="11"/>
  <c r="D126" i="11"/>
  <c r="C127" i="11"/>
  <c r="C128" i="11"/>
  <c r="D128" i="11"/>
  <c r="C129" i="11"/>
  <c r="D129" i="11"/>
  <c r="C130" i="11"/>
  <c r="C131" i="11"/>
  <c r="D131" i="11"/>
  <c r="C132" i="11"/>
  <c r="D132" i="11"/>
  <c r="D133" i="11"/>
  <c r="C134" i="11"/>
  <c r="D134" i="11"/>
  <c r="C135" i="11"/>
  <c r="C136" i="11"/>
  <c r="D136" i="11"/>
  <c r="C137" i="11"/>
  <c r="D137" i="11"/>
  <c r="C138" i="11"/>
  <c r="C139" i="11"/>
  <c r="D139" i="11"/>
  <c r="C140" i="11"/>
  <c r="D140" i="11"/>
  <c r="D175" i="11"/>
  <c r="C176" i="11"/>
  <c r="D176" i="11"/>
  <c r="C177" i="11"/>
  <c r="C178" i="11"/>
  <c r="D178" i="11"/>
  <c r="C179" i="11"/>
  <c r="D179" i="11"/>
  <c r="C180" i="11"/>
  <c r="C181" i="11"/>
  <c r="D181" i="11"/>
  <c r="C182" i="11"/>
  <c r="D182" i="11"/>
  <c r="D183" i="11"/>
  <c r="C184" i="11"/>
  <c r="D184" i="11"/>
  <c r="C185" i="11"/>
  <c r="C186" i="11"/>
  <c r="D186" i="11"/>
  <c r="C187" i="11"/>
  <c r="D187" i="11"/>
  <c r="C188" i="11"/>
  <c r="C189" i="11"/>
  <c r="C190" i="11"/>
  <c r="D190" i="11"/>
  <c r="C192" i="11"/>
  <c r="C193" i="11"/>
  <c r="C194" i="11"/>
  <c r="C195" i="11"/>
  <c r="D195" i="11"/>
  <c r="C196" i="11"/>
  <c r="C197" i="11"/>
  <c r="C198" i="11"/>
  <c r="C200" i="11"/>
  <c r="D200" i="11"/>
  <c r="C201" i="11"/>
  <c r="C202" i="11"/>
  <c r="C203" i="11"/>
  <c r="C204" i="11"/>
  <c r="C209" i="11"/>
  <c r="C210" i="11"/>
  <c r="C211" i="11"/>
  <c r="C213" i="11"/>
  <c r="C214" i="11"/>
  <c r="C215" i="11"/>
  <c r="C217" i="11"/>
  <c r="C218" i="11"/>
  <c r="C219" i="11"/>
  <c r="C221" i="11"/>
  <c r="C222" i="11"/>
  <c r="C223" i="11"/>
  <c r="C225" i="11"/>
  <c r="C226" i="11"/>
  <c r="C227" i="11"/>
  <c r="C229" i="11"/>
  <c r="C230" i="11"/>
  <c r="C231" i="11"/>
  <c r="C235" i="11"/>
  <c r="H143" i="5" l="1"/>
  <c r="H207" i="5"/>
  <c r="H209" i="5"/>
  <c r="H104" i="5"/>
  <c r="F244" i="5"/>
  <c r="C102" i="11"/>
  <c r="C103" i="11"/>
  <c r="C104" i="11"/>
  <c r="C105" i="11"/>
  <c r="C106" i="11"/>
  <c r="H140" i="5"/>
  <c r="H141" i="5"/>
  <c r="H107" i="5"/>
  <c r="F68" i="5"/>
  <c r="F72" i="5"/>
  <c r="H69" i="5"/>
  <c r="H72" i="5"/>
  <c r="F35" i="5"/>
  <c r="A4" i="11"/>
  <c r="K181" i="5" l="1"/>
  <c r="K119" i="5"/>
  <c r="K123" i="5"/>
  <c r="K127" i="5"/>
  <c r="K131" i="5"/>
  <c r="K135" i="5"/>
  <c r="K139" i="5"/>
  <c r="K143" i="5"/>
  <c r="K118" i="5"/>
  <c r="K122" i="5"/>
  <c r="K126" i="5"/>
  <c r="K130" i="5"/>
  <c r="K134" i="5"/>
  <c r="K138" i="5"/>
  <c r="K142" i="5"/>
  <c r="K117" i="5"/>
  <c r="K121" i="5"/>
  <c r="K125" i="5"/>
  <c r="K129" i="5"/>
  <c r="K133" i="5"/>
  <c r="K137" i="5"/>
  <c r="K141" i="5"/>
  <c r="K115" i="5"/>
  <c r="K116" i="5"/>
  <c r="K120" i="5"/>
  <c r="K124" i="5"/>
  <c r="K128" i="5"/>
  <c r="K132" i="5"/>
  <c r="K136" i="5"/>
  <c r="K140" i="5"/>
  <c r="K144" i="5"/>
  <c r="K79" i="5"/>
  <c r="K108" i="5"/>
  <c r="K104" i="5"/>
  <c r="K100" i="5"/>
  <c r="K96" i="5"/>
  <c r="K92" i="5"/>
  <c r="K88" i="5"/>
  <c r="K84" i="5"/>
  <c r="K80" i="5"/>
  <c r="K105" i="5"/>
  <c r="K97" i="5"/>
  <c r="K89" i="5"/>
  <c r="K81" i="5"/>
  <c r="K106" i="5"/>
  <c r="K98" i="5"/>
  <c r="K90" i="5"/>
  <c r="K82" i="5"/>
  <c r="K107" i="5"/>
  <c r="K103" i="5"/>
  <c r="K99" i="5"/>
  <c r="K95" i="5"/>
  <c r="K91" i="5"/>
  <c r="K87" i="5"/>
  <c r="K83" i="5"/>
  <c r="K101" i="5"/>
  <c r="K93" i="5"/>
  <c r="K85" i="5"/>
  <c r="K102" i="5"/>
  <c r="K94" i="5"/>
  <c r="K86" i="5"/>
  <c r="H108" i="5"/>
  <c r="G144" i="5"/>
  <c r="G140" i="5"/>
  <c r="G244" i="5"/>
  <c r="F208" i="5"/>
  <c r="F206" i="5"/>
  <c r="Q104" i="5"/>
  <c r="F108" i="5"/>
  <c r="F107" i="5"/>
  <c r="F209" i="5"/>
  <c r="F105" i="5"/>
  <c r="F210" i="5"/>
  <c r="G245" i="5"/>
  <c r="F246" i="5"/>
  <c r="F245" i="5"/>
  <c r="F242" i="5"/>
  <c r="G243" i="5"/>
  <c r="F243" i="5"/>
  <c r="H210" i="5"/>
  <c r="G209" i="5"/>
  <c r="G207" i="5"/>
  <c r="F207" i="5"/>
  <c r="H206" i="5"/>
  <c r="G210" i="5"/>
  <c r="G208" i="5"/>
  <c r="G206" i="5"/>
  <c r="G142" i="5"/>
  <c r="F144" i="5"/>
  <c r="F143" i="5"/>
  <c r="F142" i="5"/>
  <c r="F141" i="5"/>
  <c r="F140" i="5"/>
  <c r="H144" i="5"/>
  <c r="F104" i="5"/>
  <c r="F106" i="5"/>
  <c r="H71" i="5"/>
  <c r="H68" i="5"/>
  <c r="G69" i="5"/>
  <c r="G34" i="5"/>
  <c r="G246" i="5"/>
  <c r="G242" i="5"/>
  <c r="G143" i="5"/>
  <c r="G141" i="5"/>
  <c r="G107" i="5"/>
  <c r="G104" i="5"/>
  <c r="G71" i="5"/>
  <c r="G105" i="5"/>
  <c r="F71" i="5"/>
  <c r="F70" i="5"/>
  <c r="G33" i="5"/>
  <c r="G70" i="5"/>
  <c r="F69" i="5"/>
  <c r="G108" i="5"/>
  <c r="G106" i="5"/>
  <c r="H208" i="5"/>
  <c r="H142" i="5"/>
  <c r="H106" i="5"/>
  <c r="H105" i="5"/>
  <c r="G72" i="5"/>
  <c r="G68" i="5"/>
  <c r="H70" i="5"/>
  <c r="K72" i="5"/>
  <c r="G35" i="5"/>
  <c r="F34" i="5"/>
  <c r="F33" i="5"/>
  <c r="F32" i="5"/>
  <c r="F36" i="5"/>
  <c r="G36" i="5"/>
  <c r="G32" i="5"/>
  <c r="K50" i="5"/>
  <c r="K62" i="5"/>
  <c r="K54" i="5"/>
  <c r="K44" i="5"/>
  <c r="K64" i="5"/>
  <c r="K63" i="5"/>
  <c r="K45" i="5" l="1"/>
  <c r="K49" i="5"/>
  <c r="K53" i="5"/>
  <c r="K57" i="5"/>
  <c r="K61" i="5"/>
  <c r="K56" i="5"/>
  <c r="K66" i="5"/>
  <c r="K65" i="5"/>
  <c r="K52" i="5"/>
  <c r="K70" i="5"/>
  <c r="K48" i="5"/>
  <c r="K69" i="5"/>
  <c r="K71" i="5"/>
  <c r="K51" i="5"/>
  <c r="K55" i="5"/>
  <c r="K60" i="5"/>
  <c r="K47" i="5"/>
  <c r="K68" i="5"/>
  <c r="K67" i="5"/>
  <c r="K46" i="5"/>
  <c r="K59" i="5"/>
  <c r="K58" i="5"/>
  <c r="K43" i="5"/>
  <c r="Q71" i="5"/>
  <c r="Q105" i="5"/>
  <c r="Q107" i="5"/>
  <c r="Q106" i="5"/>
  <c r="Q108" i="5"/>
  <c r="Q70" i="5"/>
  <c r="Q72" i="5"/>
  <c r="Q69" i="5"/>
  <c r="Q68" i="5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77" i="11"/>
  <c r="F102" i="5" l="1"/>
  <c r="F103" i="5"/>
  <c r="F217" i="5"/>
  <c r="F238" i="5"/>
  <c r="F234" i="5"/>
  <c r="F230" i="5"/>
  <c r="F226" i="5"/>
  <c r="F222" i="5"/>
  <c r="F218" i="5"/>
  <c r="F241" i="5"/>
  <c r="F237" i="5"/>
  <c r="F233" i="5"/>
  <c r="F229" i="5"/>
  <c r="F225" i="5"/>
  <c r="F221" i="5"/>
  <c r="F240" i="5"/>
  <c r="F236" i="5"/>
  <c r="F232" i="5"/>
  <c r="F228" i="5"/>
  <c r="F224" i="5"/>
  <c r="F220" i="5"/>
  <c r="F239" i="5"/>
  <c r="F235" i="5"/>
  <c r="F231" i="5"/>
  <c r="F227" i="5"/>
  <c r="F223" i="5"/>
  <c r="F219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39" i="5"/>
  <c r="F135" i="5"/>
  <c r="F131" i="5"/>
  <c r="F127" i="5"/>
  <c r="F123" i="5"/>
  <c r="F119" i="5"/>
  <c r="F115" i="5"/>
  <c r="F136" i="5"/>
  <c r="F132" i="5"/>
  <c r="F128" i="5"/>
  <c r="F124" i="5"/>
  <c r="F120" i="5"/>
  <c r="F116" i="5"/>
  <c r="F137" i="5"/>
  <c r="F133" i="5"/>
  <c r="F129" i="5"/>
  <c r="F125" i="5"/>
  <c r="F121" i="5"/>
  <c r="F117" i="5"/>
  <c r="F138" i="5"/>
  <c r="F134" i="5"/>
  <c r="F130" i="5"/>
  <c r="F126" i="5"/>
  <c r="F122" i="5"/>
  <c r="F118" i="5"/>
  <c r="F99" i="5"/>
  <c r="F91" i="5"/>
  <c r="F83" i="5"/>
  <c r="F101" i="5"/>
  <c r="F97" i="5"/>
  <c r="F93" i="5"/>
  <c r="F89" i="5"/>
  <c r="F85" i="5"/>
  <c r="F81" i="5"/>
  <c r="F98" i="5"/>
  <c r="F94" i="5"/>
  <c r="F90" i="5"/>
  <c r="F86" i="5"/>
  <c r="F82" i="5"/>
  <c r="F95" i="5"/>
  <c r="F87" i="5"/>
  <c r="F79" i="5"/>
  <c r="F100" i="5"/>
  <c r="F96" i="5"/>
  <c r="F92" i="5"/>
  <c r="F88" i="5"/>
  <c r="F84" i="5"/>
  <c r="F80" i="5"/>
  <c r="F21" i="5"/>
  <c r="F9" i="5"/>
  <c r="F30" i="5"/>
  <c r="F26" i="5"/>
  <c r="F10" i="5"/>
  <c r="F62" i="5"/>
  <c r="F58" i="5"/>
  <c r="F50" i="5"/>
  <c r="F46" i="5"/>
  <c r="F31" i="5"/>
  <c r="F27" i="5"/>
  <c r="F23" i="5"/>
  <c r="F19" i="5"/>
  <c r="F15" i="5"/>
  <c r="F11" i="5"/>
  <c r="F67" i="5"/>
  <c r="F63" i="5"/>
  <c r="F59" i="5"/>
  <c r="F55" i="5"/>
  <c r="F51" i="5"/>
  <c r="F47" i="5"/>
  <c r="F28" i="5"/>
  <c r="F43" i="5"/>
  <c r="F64" i="5"/>
  <c r="F60" i="5"/>
  <c r="F56" i="5"/>
  <c r="F52" i="5"/>
  <c r="F48" i="5"/>
  <c r="F44" i="5"/>
  <c r="F29" i="5"/>
  <c r="F17" i="5"/>
  <c r="F65" i="5"/>
  <c r="F61" i="5"/>
  <c r="F57" i="5"/>
  <c r="F53" i="5"/>
  <c r="F49" i="5"/>
  <c r="F45" i="5"/>
  <c r="F25" i="5"/>
  <c r="F13" i="5"/>
  <c r="F22" i="5"/>
  <c r="F66" i="5"/>
  <c r="F54" i="5"/>
  <c r="H181" i="5"/>
  <c r="H194" i="5"/>
  <c r="H185" i="5"/>
  <c r="H193" i="5"/>
  <c r="H133" i="5"/>
  <c r="H131" i="5"/>
  <c r="H129" i="5"/>
  <c r="H117" i="5"/>
  <c r="H132" i="5"/>
  <c r="H130" i="5"/>
  <c r="H128" i="5"/>
  <c r="H122" i="5"/>
  <c r="H116" i="5"/>
  <c r="H79" i="5"/>
  <c r="H81" i="5"/>
  <c r="H49" i="5"/>
  <c r="H53" i="5"/>
  <c r="H50" i="5"/>
  <c r="H58" i="5"/>
  <c r="H189" i="5"/>
  <c r="H197" i="5"/>
  <c r="H201" i="5"/>
  <c r="H205" i="5"/>
  <c r="H182" i="5"/>
  <c r="H186" i="5"/>
  <c r="H190" i="5"/>
  <c r="H183" i="5"/>
  <c r="H187" i="5"/>
  <c r="H191" i="5"/>
  <c r="H195" i="5"/>
  <c r="H192" i="5"/>
  <c r="H196" i="5"/>
  <c r="H200" i="5"/>
  <c r="H204" i="5"/>
  <c r="H43" i="5"/>
  <c r="H47" i="5"/>
  <c r="H51" i="5"/>
  <c r="H55" i="5"/>
  <c r="H59" i="5"/>
  <c r="H63" i="5"/>
  <c r="H67" i="5"/>
  <c r="H44" i="5"/>
  <c r="H48" i="5"/>
  <c r="H52" i="5"/>
  <c r="H56" i="5"/>
  <c r="H60" i="5"/>
  <c r="H57" i="5"/>
  <c r="H61" i="5"/>
  <c r="H62" i="5"/>
  <c r="H66" i="5"/>
  <c r="F20" i="5"/>
  <c r="F16" i="5"/>
  <c r="F8" i="5"/>
  <c r="F18" i="5"/>
  <c r="F14" i="5"/>
  <c r="F24" i="5"/>
  <c r="F12" i="5"/>
  <c r="F7" i="5"/>
  <c r="Q115" i="5" l="1"/>
  <c r="Q84" i="5"/>
  <c r="Q80" i="5"/>
  <c r="Q82" i="5"/>
  <c r="Q43" i="5"/>
  <c r="Q44" i="5"/>
  <c r="Q61" i="5"/>
  <c r="Q54" i="5"/>
  <c r="Q48" i="5"/>
  <c r="Q60" i="5"/>
  <c r="Q62" i="5"/>
  <c r="Q45" i="5"/>
  <c r="Q53" i="5"/>
  <c r="G28" i="5"/>
  <c r="G16" i="5"/>
  <c r="G27" i="5"/>
  <c r="G31" i="5"/>
  <c r="G234" i="5"/>
  <c r="G219" i="5"/>
  <c r="G228" i="5"/>
  <c r="G229" i="5"/>
  <c r="G238" i="5"/>
  <c r="G231" i="5"/>
  <c r="G221" i="5"/>
  <c r="G237" i="5"/>
  <c r="G224" i="5"/>
  <c r="G240" i="5"/>
  <c r="G225" i="5"/>
  <c r="G233" i="5"/>
  <c r="G241" i="5"/>
  <c r="G239" i="5"/>
  <c r="G223" i="5"/>
  <c r="G218" i="5"/>
  <c r="G235" i="5"/>
  <c r="G232" i="5"/>
  <c r="G222" i="5"/>
  <c r="G230" i="5"/>
  <c r="G226" i="5"/>
  <c r="G227" i="5"/>
  <c r="G236" i="5"/>
  <c r="G220" i="5"/>
  <c r="G201" i="5"/>
  <c r="G202" i="5"/>
  <c r="G190" i="5"/>
  <c r="G194" i="5"/>
  <c r="G195" i="5"/>
  <c r="G189" i="5"/>
  <c r="G199" i="5"/>
  <c r="G205" i="5"/>
  <c r="G185" i="5"/>
  <c r="G191" i="5"/>
  <c r="G192" i="5"/>
  <c r="G196" i="5"/>
  <c r="G200" i="5"/>
  <c r="G184" i="5"/>
  <c r="G193" i="5"/>
  <c r="G188" i="5"/>
  <c r="G186" i="5"/>
  <c r="G187" i="5"/>
  <c r="G204" i="5"/>
  <c r="G203" i="5"/>
  <c r="G182" i="5"/>
  <c r="G197" i="5"/>
  <c r="G183" i="5"/>
  <c r="G198" i="5"/>
  <c r="G124" i="5"/>
  <c r="G129" i="5"/>
  <c r="G120" i="5"/>
  <c r="G121" i="5"/>
  <c r="G137" i="5"/>
  <c r="G118" i="5"/>
  <c r="G134" i="5"/>
  <c r="G119" i="5"/>
  <c r="G135" i="5"/>
  <c r="G123" i="5"/>
  <c r="G133" i="5"/>
  <c r="G117" i="5"/>
  <c r="G139" i="5"/>
  <c r="G130" i="5"/>
  <c r="G131" i="5"/>
  <c r="G127" i="5"/>
  <c r="G128" i="5"/>
  <c r="G122" i="5"/>
  <c r="G132" i="5"/>
  <c r="G138" i="5"/>
  <c r="G136" i="5"/>
  <c r="G80" i="5"/>
  <c r="G90" i="5"/>
  <c r="G91" i="5"/>
  <c r="G101" i="5"/>
  <c r="G93" i="5"/>
  <c r="G79" i="5"/>
  <c r="G103" i="5"/>
  <c r="G99" i="5"/>
  <c r="G100" i="5"/>
  <c r="G85" i="5"/>
  <c r="G95" i="5"/>
  <c r="G96" i="5"/>
  <c r="G86" i="5"/>
  <c r="G92" i="5"/>
  <c r="G97" i="5"/>
  <c r="G83" i="5"/>
  <c r="G87" i="5"/>
  <c r="G98" i="5"/>
  <c r="G89" i="5"/>
  <c r="G102" i="5"/>
  <c r="G94" i="5"/>
  <c r="G88" i="5"/>
  <c r="G26" i="5"/>
  <c r="G29" i="5"/>
  <c r="G30" i="5"/>
  <c r="G25" i="5"/>
  <c r="G52" i="5"/>
  <c r="G58" i="5"/>
  <c r="G55" i="5"/>
  <c r="G45" i="5"/>
  <c r="G54" i="5"/>
  <c r="G57" i="5"/>
  <c r="G50" i="5"/>
  <c r="G63" i="5"/>
  <c r="G66" i="5"/>
  <c r="G65" i="5"/>
  <c r="G56" i="5"/>
  <c r="G47" i="5"/>
  <c r="G51" i="5"/>
  <c r="G67" i="5"/>
  <c r="G49" i="5"/>
  <c r="G59" i="5"/>
  <c r="G61" i="5"/>
  <c r="G64" i="5"/>
  <c r="H188" i="5"/>
  <c r="H184" i="5"/>
  <c r="H124" i="5"/>
  <c r="H127" i="5"/>
  <c r="H118" i="5"/>
  <c r="H126" i="5"/>
  <c r="H134" i="5"/>
  <c r="H123" i="5"/>
  <c r="H125" i="5"/>
  <c r="H121" i="5"/>
  <c r="H80" i="5"/>
  <c r="H135" i="5"/>
  <c r="H83" i="5"/>
  <c r="H54" i="5"/>
  <c r="H46" i="5"/>
  <c r="Q59" i="5"/>
  <c r="G84" i="5"/>
  <c r="Q91" i="5"/>
  <c r="Q96" i="5"/>
  <c r="G116" i="5"/>
  <c r="G126" i="5"/>
  <c r="Q95" i="5"/>
  <c r="Q89" i="5"/>
  <c r="Q50" i="5"/>
  <c r="Q52" i="5"/>
  <c r="Q65" i="5"/>
  <c r="Q86" i="5"/>
  <c r="Q100" i="5"/>
  <c r="Q66" i="5"/>
  <c r="G125" i="5"/>
  <c r="Q101" i="5"/>
  <c r="Q85" i="5"/>
  <c r="Q103" i="5"/>
  <c r="Q97" i="5"/>
  <c r="Q56" i="5"/>
  <c r="Q67" i="5"/>
  <c r="G82" i="5"/>
  <c r="Q102" i="5"/>
  <c r="Q88" i="5"/>
  <c r="Q90" i="5"/>
  <c r="Q99" i="5"/>
  <c r="Q87" i="5"/>
  <c r="Q64" i="5"/>
  <c r="Q94" i="5"/>
  <c r="Q63" i="5"/>
  <c r="Q92" i="5"/>
  <c r="Q93" i="5"/>
  <c r="Q98" i="5"/>
  <c r="H202" i="5"/>
  <c r="H198" i="5"/>
  <c r="H203" i="5"/>
  <c r="H199" i="5"/>
  <c r="H120" i="5"/>
  <c r="H136" i="5"/>
  <c r="H119" i="5"/>
  <c r="H139" i="5"/>
  <c r="H137" i="5"/>
  <c r="H115" i="5"/>
  <c r="H138" i="5"/>
  <c r="H97" i="5"/>
  <c r="H88" i="5"/>
  <c r="H95" i="5"/>
  <c r="H86" i="5"/>
  <c r="H102" i="5"/>
  <c r="H84" i="5"/>
  <c r="H93" i="5"/>
  <c r="H100" i="5"/>
  <c r="H91" i="5"/>
  <c r="H82" i="5"/>
  <c r="H98" i="5"/>
  <c r="H89" i="5"/>
  <c r="H96" i="5"/>
  <c r="H87" i="5"/>
  <c r="H103" i="5"/>
  <c r="H94" i="5"/>
  <c r="H85" i="5"/>
  <c r="H101" i="5"/>
  <c r="H92" i="5"/>
  <c r="H99" i="5"/>
  <c r="H90" i="5"/>
  <c r="H64" i="5"/>
  <c r="H65" i="5"/>
  <c r="H45" i="5"/>
  <c r="G13" i="5"/>
  <c r="G10" i="5"/>
  <c r="G24" i="5"/>
  <c r="G22" i="5"/>
  <c r="G20" i="5"/>
  <c r="G15" i="5"/>
  <c r="G17" i="5"/>
  <c r="G23" i="5"/>
  <c r="G18" i="5"/>
  <c r="G19" i="5"/>
  <c r="G14" i="5"/>
  <c r="G8" i="5"/>
  <c r="G7" i="5"/>
  <c r="Q7" i="5"/>
  <c r="Q181" i="5" l="1"/>
  <c r="Q81" i="5"/>
  <c r="Q79" i="5"/>
  <c r="Q58" i="5"/>
  <c r="Q49" i="5"/>
  <c r="Q51" i="5"/>
  <c r="Q55" i="5"/>
  <c r="Q57" i="5"/>
  <c r="Q47" i="5"/>
  <c r="Q46" i="5"/>
  <c r="G217" i="5"/>
  <c r="G181" i="5"/>
  <c r="G115" i="5"/>
  <c r="G43" i="5"/>
  <c r="G48" i="5"/>
  <c r="G46" i="5"/>
  <c r="G60" i="5"/>
  <c r="G44" i="5"/>
  <c r="G53" i="5"/>
  <c r="Q83" i="5"/>
  <c r="G81" i="5"/>
  <c r="Q217" i="5"/>
  <c r="G62" i="5"/>
  <c r="G9" i="5"/>
  <c r="G11" i="5"/>
  <c r="G12" i="5"/>
  <c r="G21" i="5"/>
  <c r="AH211" i="20" l="1"/>
  <c r="AH37" i="20"/>
  <c r="AH175" i="20"/>
  <c r="AH73" i="20" l="1"/>
  <c r="AH109" i="20"/>
  <c r="AH247" i="20"/>
  <c r="AH248" i="20" l="1"/>
  <c r="C43" i="13" s="1"/>
</calcChain>
</file>

<file path=xl/sharedStrings.xml><?xml version="1.0" encoding="utf-8"?>
<sst xmlns="http://schemas.openxmlformats.org/spreadsheetml/2006/main" count="1070" uniqueCount="263">
  <si>
    <t xml:space="preserve"> </t>
    <phoneticPr fontId="4" type="noConversion"/>
  </si>
  <si>
    <t>Measured Value</t>
  </si>
  <si>
    <r>
      <t>2</t>
    </r>
    <r>
      <rPr>
        <b/>
        <sz val="9"/>
        <color indexed="9"/>
        <rFont val="굴림"/>
        <family val="3"/>
        <charset val="129"/>
      </rPr>
      <t>회</t>
    </r>
    <phoneticPr fontId="4" type="noConversion"/>
  </si>
  <si>
    <t>AVG</t>
    <phoneticPr fontId="4" type="noConversion"/>
  </si>
  <si>
    <r>
      <t>1</t>
    </r>
    <r>
      <rPr>
        <b/>
        <sz val="9"/>
        <color indexed="9"/>
        <rFont val="굴림"/>
        <family val="3"/>
        <charset val="129"/>
      </rPr>
      <t>회</t>
    </r>
    <phoneticPr fontId="4" type="noConversion"/>
  </si>
  <si>
    <r>
      <t xml:space="preserve">  * </t>
    </r>
    <r>
      <rPr>
        <sz val="8"/>
        <rFont val="굴림"/>
        <family val="3"/>
        <charset val="129"/>
      </rPr>
      <t>세부</t>
    </r>
    <r>
      <rPr>
        <sz val="8"/>
        <rFont val="Tahoma"/>
        <family val="2"/>
      </rPr>
      <t xml:space="preserve"> </t>
    </r>
    <r>
      <rPr>
        <sz val="8"/>
        <rFont val="굴림"/>
        <family val="3"/>
        <charset val="129"/>
      </rPr>
      <t>내용은</t>
    </r>
    <r>
      <rPr>
        <sz val="8"/>
        <rFont val="Tahoma"/>
        <family val="2"/>
      </rPr>
      <t xml:space="preserve"> </t>
    </r>
    <r>
      <rPr>
        <sz val="8"/>
        <rFont val="굴림"/>
        <family val="3"/>
        <charset val="129"/>
      </rPr>
      <t>교정항목의</t>
    </r>
    <r>
      <rPr>
        <sz val="8"/>
        <rFont val="Tahoma"/>
        <family val="2"/>
      </rPr>
      <t xml:space="preserve"> </t>
    </r>
    <r>
      <rPr>
        <sz val="8"/>
        <rFont val="굴림"/>
        <family val="3"/>
        <charset val="129"/>
      </rPr>
      <t>특성에</t>
    </r>
    <r>
      <rPr>
        <sz val="8"/>
        <rFont val="Tahoma"/>
        <family val="2"/>
      </rPr>
      <t xml:space="preserve"> </t>
    </r>
    <r>
      <rPr>
        <sz val="8"/>
        <rFont val="굴림"/>
        <family val="3"/>
        <charset val="129"/>
      </rPr>
      <t>따라</t>
    </r>
    <r>
      <rPr>
        <sz val="8"/>
        <rFont val="Tahoma"/>
        <family val="2"/>
      </rPr>
      <t xml:space="preserve"> </t>
    </r>
    <r>
      <rPr>
        <sz val="8"/>
        <rFont val="굴림"/>
        <family val="3"/>
        <charset val="129"/>
      </rPr>
      <t>변경될</t>
    </r>
    <r>
      <rPr>
        <sz val="8"/>
        <rFont val="Tahoma"/>
        <family val="2"/>
      </rPr>
      <t xml:space="preserve"> </t>
    </r>
    <r>
      <rPr>
        <sz val="8"/>
        <rFont val="굴림"/>
        <family val="3"/>
        <charset val="129"/>
      </rPr>
      <t>수</t>
    </r>
    <r>
      <rPr>
        <sz val="8"/>
        <rFont val="Tahoma"/>
        <family val="2"/>
      </rPr>
      <t xml:space="preserve"> </t>
    </r>
    <r>
      <rPr>
        <sz val="8"/>
        <rFont val="굴림"/>
        <family val="3"/>
        <charset val="129"/>
      </rPr>
      <t>있음</t>
    </r>
    <r>
      <rPr>
        <sz val="8"/>
        <rFont val="Tahoma"/>
        <family val="2"/>
      </rPr>
      <t>.</t>
    </r>
    <phoneticPr fontId="4" type="noConversion"/>
  </si>
  <si>
    <r>
      <t xml:space="preserve">  * </t>
    </r>
    <r>
      <rPr>
        <sz val="8"/>
        <rFont val="굴림"/>
        <family val="3"/>
        <charset val="129"/>
      </rPr>
      <t>단위는</t>
    </r>
    <r>
      <rPr>
        <sz val="8"/>
        <rFont val="Tahoma"/>
        <family val="2"/>
      </rPr>
      <t xml:space="preserve"> </t>
    </r>
    <r>
      <rPr>
        <sz val="8"/>
        <rFont val="굴림"/>
        <family val="3"/>
        <charset val="129"/>
      </rPr>
      <t>피측정기깂</t>
    </r>
    <r>
      <rPr>
        <sz val="8"/>
        <rFont val="Tahoma"/>
        <family val="2"/>
      </rPr>
      <t xml:space="preserve"> </t>
    </r>
    <r>
      <rPr>
        <sz val="8"/>
        <rFont val="굴림"/>
        <family val="3"/>
        <charset val="129"/>
      </rPr>
      <t>단위와</t>
    </r>
    <r>
      <rPr>
        <sz val="8"/>
        <rFont val="Tahoma"/>
        <family val="2"/>
      </rPr>
      <t xml:space="preserve"> </t>
    </r>
    <r>
      <rPr>
        <sz val="8"/>
        <rFont val="굴림"/>
        <family val="3"/>
        <charset val="129"/>
      </rPr>
      <t>동일함</t>
    </r>
    <r>
      <rPr>
        <sz val="8"/>
        <rFont val="Tahoma"/>
        <family val="2"/>
      </rPr>
      <t xml:space="preserve">. </t>
    </r>
    <phoneticPr fontId="4" type="noConversion"/>
  </si>
  <si>
    <t>5. AC Current Calibration</t>
  </si>
  <si>
    <t xml:space="preserve">3. Resistance Calibration </t>
    <phoneticPr fontId="4" type="noConversion"/>
  </si>
  <si>
    <t xml:space="preserve">1. DC Voltage Calibration  </t>
    <phoneticPr fontId="4" type="noConversion"/>
  </si>
  <si>
    <t>4. AC Voltage Calibration</t>
    <phoneticPr fontId="4" type="noConversion"/>
  </si>
  <si>
    <t xml:space="preserve">2. DC Current Calibration 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</si>
  <si>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</si>
  <si>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</si>
  <si>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</si>
  <si>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</si>
  <si>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</si>
  <si>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</si>
  <si>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</si>
  <si>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</si>
  <si>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</si>
  <si>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</si>
  <si>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</si>
  <si>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</si>
  <si>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</si>
  <si>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</si>
  <si>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</si>
  <si>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</si>
  <si>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</si>
  <si>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</si>
  <si>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</si>
  <si>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</si>
  <si>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</si>
  <si>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</si>
  <si>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</si>
  <si>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</si>
  <si>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</si>
  <si>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</si>
  <si>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</si>
  <si>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</si>
  <si>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</si>
  <si>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</si>
  <si>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</si>
  <si>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</si>
  <si>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</si>
  <si>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</si>
  <si>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</si>
  <si>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</si>
  <si>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</si>
  <si>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</si>
  <si>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</si>
  <si>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t>[DC Voltage Calibration]</t>
    <phoneticPr fontId="4" type="noConversion"/>
  </si>
  <si>
    <t>[DC Current Calibration]</t>
    <phoneticPr fontId="4" type="noConversion"/>
  </si>
  <si>
    <t>[Resistance Calibration]</t>
    <phoneticPr fontId="4" type="noConversion"/>
  </si>
  <si>
    <t>[AC Voltage Calibration]</t>
    <phoneticPr fontId="4" type="noConversion"/>
  </si>
  <si>
    <t>[AC Current Calibration]</t>
    <phoneticPr fontId="4" type="noConversion"/>
  </si>
  <si>
    <t>[Frequency Calibration]</t>
    <phoneticPr fontId="4" type="noConversion"/>
  </si>
  <si>
    <t>1차</t>
    <phoneticPr fontId="4" type="noConversion"/>
  </si>
  <si>
    <t>2차</t>
  </si>
  <si>
    <t>3차</t>
  </si>
  <si>
    <t>4차</t>
  </si>
  <si>
    <t>5차</t>
  </si>
  <si>
    <t>1차</t>
    <phoneticPr fontId="4" type="noConversion"/>
  </si>
  <si>
    <t>STANDARD CALIBRATION DATA</t>
    <phoneticPr fontId="4" type="noConversion"/>
  </si>
  <si>
    <t>번호</t>
    <phoneticPr fontId="46" type="noConversion"/>
  </si>
  <si>
    <t>등록번호</t>
    <phoneticPr fontId="46" type="noConversion"/>
  </si>
  <si>
    <t>번호</t>
    <phoneticPr fontId="46" type="noConversion"/>
  </si>
  <si>
    <t>등록번호</t>
    <phoneticPr fontId="46" type="noConversion"/>
  </si>
  <si>
    <t>FUNC</t>
    <phoneticPr fontId="46" type="noConversion"/>
  </si>
  <si>
    <t>Nominal</t>
    <phoneticPr fontId="46" type="noConversion"/>
  </si>
  <si>
    <t>Standard</t>
    <phoneticPr fontId="46" type="noConversion"/>
  </si>
  <si>
    <t>Measured</t>
    <phoneticPr fontId="46" type="noConversion"/>
  </si>
  <si>
    <t>단위</t>
    <phoneticPr fontId="46" type="noConversion"/>
  </si>
  <si>
    <t>보정값</t>
    <phoneticPr fontId="46" type="noConversion"/>
  </si>
  <si>
    <t>보정값 단위</t>
    <phoneticPr fontId="46" type="noConversion"/>
  </si>
  <si>
    <t>불확도_1</t>
    <phoneticPr fontId="46" type="noConversion"/>
  </si>
  <si>
    <t>불확도 단위</t>
    <phoneticPr fontId="46" type="noConversion"/>
  </si>
  <si>
    <t>k</t>
    <phoneticPr fontId="4" type="noConversion"/>
  </si>
  <si>
    <t>기준기교정일</t>
    <phoneticPr fontId="46" type="noConversion"/>
  </si>
  <si>
    <t>보정값 단위</t>
    <phoneticPr fontId="46" type="noConversion"/>
  </si>
  <si>
    <t>Condition</t>
    <phoneticPr fontId="4" type="noConversion"/>
  </si>
  <si>
    <t>Range</t>
    <phoneticPr fontId="4" type="noConversion"/>
  </si>
  <si>
    <t>Frequency</t>
    <phoneticPr fontId="4" type="noConversion"/>
  </si>
  <si>
    <t>Standard    Value</t>
    <phoneticPr fontId="4" type="noConversion"/>
  </si>
  <si>
    <r>
      <rPr>
        <b/>
        <sz val="9"/>
        <color indexed="9"/>
        <rFont val="돋움"/>
        <family val="3"/>
        <charset val="129"/>
      </rPr>
      <t>표준편차</t>
    </r>
    <phoneticPr fontId="4" type="noConversion"/>
  </si>
  <si>
    <t>6. Frequency Calibration</t>
    <phoneticPr fontId="4" type="noConversion"/>
  </si>
  <si>
    <t>확장불확도</t>
    <phoneticPr fontId="4" type="noConversion"/>
  </si>
  <si>
    <t>보정값</t>
    <phoneticPr fontId="4" type="noConversion"/>
  </si>
  <si>
    <t xml:space="preserve"> 성적서발급번호(Certificate No) :</t>
    <phoneticPr fontId="4" type="noConversion"/>
  </si>
  <si>
    <t>Unit</t>
    <phoneticPr fontId="4" type="noConversion"/>
  </si>
  <si>
    <t>Unit</t>
    <phoneticPr fontId="4" type="noConversion"/>
  </si>
  <si>
    <t>Frequency</t>
  </si>
  <si>
    <t>■ DC Voltage Calibration</t>
    <phoneticPr fontId="4" type="noConversion"/>
  </si>
  <si>
    <t>Range</t>
    <phoneticPr fontId="4" type="noConversion"/>
  </si>
  <si>
    <t>Standard Setting</t>
    <phoneticPr fontId="4" type="noConversion"/>
  </si>
  <si>
    <t>Unit</t>
    <phoneticPr fontId="4" type="noConversion"/>
  </si>
  <si>
    <t>Measured Value</t>
    <phoneticPr fontId="4" type="noConversion"/>
  </si>
  <si>
    <t>Uncertainty</t>
    <phoneticPr fontId="4" type="noConversion"/>
  </si>
  <si>
    <t>■ DC Current Calibration</t>
    <phoneticPr fontId="4" type="noConversion"/>
  </si>
  <si>
    <t>Range</t>
    <phoneticPr fontId="4" type="noConversion"/>
  </si>
  <si>
    <t>■ Resistance Calibration</t>
    <phoneticPr fontId="4" type="noConversion"/>
  </si>
  <si>
    <t>■ AC Voltage Calibration</t>
    <phoneticPr fontId="4" type="noConversion"/>
  </si>
  <si>
    <t>■ AC Current Calibration</t>
    <phoneticPr fontId="4" type="noConversion"/>
  </si>
  <si>
    <t>■ Frequency Calibration</t>
    <phoneticPr fontId="4" type="noConversion"/>
  </si>
  <si>
    <t>Wiring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</si>
  <si>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</si>
  <si>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</si>
  <si>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</si>
  <si>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</si>
  <si>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</si>
  <si>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</si>
  <si>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</si>
  <si>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CMC 검토</t>
    <phoneticPr fontId="4" type="noConversion"/>
  </si>
  <si>
    <t>기준기등록번호</t>
    <phoneticPr fontId="4" type="noConversion"/>
  </si>
  <si>
    <t>기준값</t>
    <phoneticPr fontId="4" type="noConversion"/>
  </si>
  <si>
    <t>장기안정도</t>
    <phoneticPr fontId="4" type="noConversion"/>
  </si>
  <si>
    <r>
      <rPr>
        <b/>
        <sz val="9"/>
        <color indexed="9"/>
        <rFont val="돋움"/>
        <family val="3"/>
        <charset val="129"/>
      </rPr>
      <t>사용</t>
    </r>
    <r>
      <rPr>
        <b/>
        <sz val="9"/>
        <color indexed="9"/>
        <rFont val="Tahoma"/>
        <family val="2"/>
      </rPr>
      <t>?</t>
    </r>
    <phoneticPr fontId="4" type="noConversion"/>
  </si>
  <si>
    <t>Freq. Unit</t>
    <phoneticPr fontId="4" type="noConversion"/>
  </si>
  <si>
    <t>기준기
등록번호</t>
    <phoneticPr fontId="4" type="noConversion"/>
  </si>
  <si>
    <t>기준주파수</t>
    <phoneticPr fontId="4" type="noConversion"/>
  </si>
  <si>
    <t>단위</t>
    <phoneticPr fontId="4" type="noConversion"/>
  </si>
  <si>
    <t>기준값</t>
    <phoneticPr fontId="4" type="noConversion"/>
  </si>
  <si>
    <t>확장불확도</t>
    <phoneticPr fontId="4" type="noConversion"/>
  </si>
  <si>
    <t>장기안정도</t>
    <phoneticPr fontId="4" type="noConversion"/>
  </si>
  <si>
    <t>Format</t>
  </si>
  <si>
    <t>기준기등록번호</t>
    <phoneticPr fontId="4" type="noConversion"/>
  </si>
  <si>
    <t>기준값</t>
    <phoneticPr fontId="4" type="noConversion"/>
  </si>
  <si>
    <t>단위</t>
    <phoneticPr fontId="4" type="noConversion"/>
  </si>
  <si>
    <t>보정값</t>
    <phoneticPr fontId="4" type="noConversion"/>
  </si>
  <si>
    <t>확장불확도</t>
    <phoneticPr fontId="4" type="noConversion"/>
  </si>
  <si>
    <t>장기안정도</t>
    <phoneticPr fontId="4" type="noConversion"/>
  </si>
  <si>
    <t>단위</t>
    <phoneticPr fontId="4" type="noConversion"/>
  </si>
  <si>
    <t xml:space="preserve"> 성적서발급번호(Certificate No) :</t>
    <phoneticPr fontId="4" type="noConversion"/>
  </si>
  <si>
    <t>CALIBRATION Result</t>
    <phoneticPr fontId="4" type="noConversion"/>
  </si>
  <si>
    <t>Standard
Correction</t>
    <phoneticPr fontId="4" type="noConversion"/>
  </si>
  <si>
    <t>Calibration
Value</t>
    <phoneticPr fontId="4" type="noConversion"/>
  </si>
  <si>
    <t>Resolution</t>
    <phoneticPr fontId="4" type="noConversion"/>
  </si>
  <si>
    <t>Uncertainty</t>
    <phoneticPr fontId="4" type="noConversion"/>
  </si>
  <si>
    <t>자리수</t>
    <phoneticPr fontId="4" type="noConversion"/>
  </si>
  <si>
    <t>Number Format</t>
    <phoneticPr fontId="4" type="noConversion"/>
  </si>
  <si>
    <t>표기용</t>
    <phoneticPr fontId="4" type="noConversion"/>
  </si>
  <si>
    <t>CMC 검토</t>
    <phoneticPr fontId="4" type="noConversion"/>
  </si>
  <si>
    <t>(계산)</t>
    <phoneticPr fontId="4" type="noConversion"/>
  </si>
  <si>
    <t>유효자리</t>
    <phoneticPr fontId="4" type="noConversion"/>
  </si>
  <si>
    <t>CMC</t>
    <phoneticPr fontId="4" type="noConversion"/>
  </si>
  <si>
    <t>(선택)</t>
    <phoneticPr fontId="4" type="noConversion"/>
  </si>
  <si>
    <t>분해능</t>
    <phoneticPr fontId="4" type="noConversion"/>
  </si>
  <si>
    <t>소수점 이전</t>
    <phoneticPr fontId="4" type="noConversion"/>
  </si>
  <si>
    <t>소수점 이후</t>
    <phoneticPr fontId="4" type="noConversion"/>
  </si>
  <si>
    <t>Rawdata</t>
    <phoneticPr fontId="4" type="noConversion"/>
  </si>
  <si>
    <t>Measured</t>
    <phoneticPr fontId="4" type="noConversion"/>
  </si>
  <si>
    <t>Standard</t>
    <phoneticPr fontId="4" type="noConversion"/>
  </si>
  <si>
    <t>Spec</t>
    <phoneticPr fontId="4" type="noConversion"/>
  </si>
  <si>
    <t>Pass/Fail</t>
    <phoneticPr fontId="4" type="noConversion"/>
  </si>
  <si>
    <t>Min</t>
    <phoneticPr fontId="4" type="noConversion"/>
  </si>
  <si>
    <t>Max</t>
    <phoneticPr fontId="4" type="noConversion"/>
  </si>
  <si>
    <t>번호</t>
    <phoneticPr fontId="4" type="noConversion"/>
  </si>
  <si>
    <t>값</t>
    <phoneticPr fontId="4" type="noConversion"/>
  </si>
  <si>
    <t>Number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</si>
  <si>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</si>
  <si>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</si>
  <si>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</si>
  <si>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#</t>
  </si>
  <si>
    <t>0.000</t>
    <phoneticPr fontId="4" type="noConversion"/>
  </si>
  <si>
    <t>##</t>
  </si>
  <si>
    <t>0.000 0</t>
    <phoneticPr fontId="4" type="noConversion"/>
  </si>
  <si>
    <t># ##</t>
  </si>
  <si>
    <t>0.000 00</t>
    <phoneticPr fontId="4" type="noConversion"/>
  </si>
  <si>
    <t>## ##</t>
  </si>
  <si>
    <t>0.000 000</t>
    <phoneticPr fontId="4" type="noConversion"/>
  </si>
  <si>
    <t>### ##</t>
  </si>
  <si>
    <t>0.000 000 0</t>
    <phoneticPr fontId="4" type="noConversion"/>
  </si>
  <si>
    <t># ### ##</t>
  </si>
  <si>
    <t>0.000 000 00</t>
    <phoneticPr fontId="4" type="noConversion"/>
  </si>
  <si>
    <t>## ### ##</t>
  </si>
  <si>
    <t>0.000 000 000</t>
    <phoneticPr fontId="4" type="noConversion"/>
  </si>
  <si>
    <t>### ### ##</t>
  </si>
  <si>
    <r>
      <t xml:space="preserve"> A.  </t>
    </r>
    <r>
      <rPr>
        <b/>
        <sz val="8"/>
        <rFont val="굴림"/>
        <family val="3"/>
        <charset val="129"/>
      </rPr>
      <t>교정데이터</t>
    </r>
    <r>
      <rPr>
        <b/>
        <sz val="8"/>
        <rFont val="Tahoma"/>
        <family val="2"/>
      </rPr>
      <t xml:space="preserve"> </t>
    </r>
    <r>
      <rPr>
        <b/>
        <sz val="8"/>
        <rFont val="굴림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굴림"/>
        <family val="3"/>
        <charset val="129"/>
      </rPr>
      <t>불확도</t>
    </r>
    <r>
      <rPr>
        <b/>
        <sz val="8"/>
        <rFont val="Tahoma"/>
        <family val="2"/>
      </rPr>
      <t xml:space="preserve"> </t>
    </r>
    <r>
      <rPr>
        <b/>
        <sz val="8"/>
        <rFont val="굴림"/>
        <family val="3"/>
        <charset val="129"/>
      </rPr>
      <t>데이터</t>
    </r>
    <phoneticPr fontId="4" type="noConversion"/>
  </si>
  <si>
    <r>
      <t xml:space="preserve"> </t>
    </r>
    <r>
      <rPr>
        <b/>
        <sz val="8"/>
        <color theme="0"/>
        <rFont val="굴림"/>
        <family val="3"/>
        <charset val="129"/>
      </rPr>
      <t>구분</t>
    </r>
    <phoneticPr fontId="4" type="noConversion"/>
  </si>
  <si>
    <r>
      <rPr>
        <b/>
        <sz val="8"/>
        <color theme="0"/>
        <rFont val="돋움"/>
        <family val="3"/>
        <charset val="129"/>
      </rPr>
      <t>교정</t>
    </r>
    <r>
      <rPr>
        <b/>
        <sz val="8"/>
        <color theme="0"/>
        <rFont val="Tahoma"/>
        <family val="2"/>
      </rPr>
      <t xml:space="preserve"> </t>
    </r>
    <r>
      <rPr>
        <b/>
        <sz val="8"/>
        <color theme="0"/>
        <rFont val="돋움"/>
        <family val="3"/>
        <charset val="129"/>
      </rPr>
      <t>데이터</t>
    </r>
    <r>
      <rPr>
        <b/>
        <sz val="8"/>
        <color theme="0"/>
        <rFont val="Tahoma"/>
        <family val="2"/>
      </rPr>
      <t xml:space="preserve"> </t>
    </r>
    <phoneticPr fontId="4" type="noConversion"/>
  </si>
  <si>
    <r>
      <t xml:space="preserve"> </t>
    </r>
    <r>
      <rPr>
        <b/>
        <sz val="8"/>
        <color theme="0"/>
        <rFont val="굴림"/>
        <family val="3"/>
        <charset val="129"/>
      </rPr>
      <t>표준기</t>
    </r>
    <r>
      <rPr>
        <b/>
        <sz val="8"/>
        <color theme="0"/>
        <rFont val="Tahoma"/>
        <family val="2"/>
      </rPr>
      <t xml:space="preserve"> </t>
    </r>
    <r>
      <rPr>
        <b/>
        <sz val="8"/>
        <color theme="0"/>
        <rFont val="굴림"/>
        <family val="3"/>
        <charset val="129"/>
      </rPr>
      <t>불확도</t>
    </r>
    <phoneticPr fontId="4" type="noConversion"/>
  </si>
  <si>
    <r>
      <rPr>
        <b/>
        <sz val="8"/>
        <color theme="0"/>
        <rFont val="굴림"/>
        <family val="3"/>
        <charset val="129"/>
      </rPr>
      <t>피측정기</t>
    </r>
    <r>
      <rPr>
        <b/>
        <sz val="8"/>
        <color theme="0"/>
        <rFont val="Tahoma"/>
        <family val="2"/>
      </rPr>
      <t xml:space="preserve"> </t>
    </r>
    <r>
      <rPr>
        <b/>
        <sz val="8"/>
        <color theme="0"/>
        <rFont val="굴림"/>
        <family val="3"/>
        <charset val="129"/>
      </rPr>
      <t>불확도</t>
    </r>
    <phoneticPr fontId="4" type="noConversion"/>
  </si>
  <si>
    <r>
      <rPr>
        <b/>
        <sz val="8"/>
        <color theme="0"/>
        <rFont val="굴림"/>
        <family val="3"/>
        <charset val="129"/>
      </rPr>
      <t xml:space="preserve">합성표준
불확도
</t>
    </r>
    <r>
      <rPr>
        <b/>
        <sz val="8"/>
        <color theme="0"/>
        <rFont val="Tahoma"/>
        <family val="2"/>
      </rPr>
      <t>(</t>
    </r>
    <r>
      <rPr>
        <b/>
        <i/>
        <sz val="8"/>
        <color theme="0"/>
        <rFont val="Tahoma"/>
        <family val="2"/>
      </rPr>
      <t>u</t>
    </r>
    <r>
      <rPr>
        <b/>
        <i/>
        <vertAlign val="subscript"/>
        <sz val="8"/>
        <color theme="0"/>
        <rFont val="Tahoma"/>
        <family val="2"/>
      </rPr>
      <t>c</t>
    </r>
    <r>
      <rPr>
        <b/>
        <sz val="8"/>
        <color theme="0"/>
        <rFont val="Tahoma"/>
        <family val="2"/>
      </rPr>
      <t>)</t>
    </r>
    <phoneticPr fontId="4" type="noConversion"/>
  </si>
  <si>
    <r>
      <rPr>
        <b/>
        <sz val="8"/>
        <color theme="0"/>
        <rFont val="굴림"/>
        <family val="3"/>
        <charset val="129"/>
      </rPr>
      <t xml:space="preserve">확장
불확도
</t>
    </r>
    <r>
      <rPr>
        <b/>
        <sz val="8"/>
        <color theme="0"/>
        <rFont val="Tahoma"/>
        <family val="2"/>
      </rPr>
      <t>U(</t>
    </r>
    <r>
      <rPr>
        <b/>
        <i/>
        <sz val="8"/>
        <color theme="0"/>
        <rFont val="Tahoma"/>
        <family val="2"/>
      </rPr>
      <t>k</t>
    </r>
    <r>
      <rPr>
        <b/>
        <sz val="8"/>
        <color theme="0"/>
        <rFont val="Tahoma"/>
        <family val="2"/>
      </rPr>
      <t>=2)</t>
    </r>
    <phoneticPr fontId="4" type="noConversion"/>
  </si>
  <si>
    <t>Condition</t>
    <phoneticPr fontId="4" type="noConversion"/>
  </si>
  <si>
    <r>
      <t>Standard       Setting</t>
    </r>
    <r>
      <rPr>
        <sz val="8"/>
        <rFont val="돋움"/>
        <family val="3"/>
        <charset val="129"/>
      </rPr>
      <t/>
    </r>
    <phoneticPr fontId="4" type="noConversion"/>
  </si>
  <si>
    <t>Measured Value</t>
    <phoneticPr fontId="4" type="noConversion"/>
  </si>
  <si>
    <r>
      <rPr>
        <b/>
        <sz val="8"/>
        <color theme="0"/>
        <rFont val="굴림"/>
        <family val="3"/>
        <charset val="129"/>
      </rPr>
      <t>성적서</t>
    </r>
    <r>
      <rPr>
        <b/>
        <sz val="8"/>
        <color theme="0"/>
        <rFont val="Tahoma"/>
        <family val="2"/>
      </rPr>
      <t xml:space="preserve"> </t>
    </r>
    <r>
      <rPr>
        <b/>
        <sz val="8"/>
        <color theme="0"/>
        <rFont val="굴림"/>
        <family val="3"/>
        <charset val="129"/>
      </rPr>
      <t>불확도</t>
    </r>
    <phoneticPr fontId="4" type="noConversion"/>
  </si>
  <si>
    <r>
      <rPr>
        <b/>
        <sz val="8"/>
        <color theme="0"/>
        <rFont val="굴림"/>
        <family val="3"/>
        <charset val="129"/>
      </rPr>
      <t>장기</t>
    </r>
    <r>
      <rPr>
        <b/>
        <sz val="8"/>
        <color theme="0"/>
        <rFont val="Tahoma"/>
        <family val="2"/>
      </rPr>
      <t xml:space="preserve"> </t>
    </r>
    <r>
      <rPr>
        <b/>
        <sz val="8"/>
        <color theme="0"/>
        <rFont val="굴림"/>
        <family val="3"/>
        <charset val="129"/>
      </rPr>
      <t>안정도</t>
    </r>
    <r>
      <rPr>
        <b/>
        <sz val="8"/>
        <color theme="0"/>
        <rFont val="Tahoma"/>
        <family val="2"/>
      </rPr>
      <t xml:space="preserve"> </t>
    </r>
    <r>
      <rPr>
        <b/>
        <sz val="8"/>
        <color theme="0"/>
        <rFont val="굴림"/>
        <family val="3"/>
        <charset val="129"/>
      </rPr>
      <t>불확도</t>
    </r>
    <phoneticPr fontId="4" type="noConversion"/>
  </si>
  <si>
    <r>
      <rPr>
        <b/>
        <sz val="8"/>
        <color theme="0"/>
        <rFont val="굴림"/>
        <family val="3"/>
        <charset val="129"/>
      </rPr>
      <t>온도계수</t>
    </r>
    <phoneticPr fontId="4" type="noConversion"/>
  </si>
  <si>
    <r>
      <t>A</t>
    </r>
    <r>
      <rPr>
        <b/>
        <sz val="8"/>
        <color theme="0"/>
        <rFont val="굴림"/>
        <family val="3"/>
        <charset val="129"/>
      </rPr>
      <t>형</t>
    </r>
    <r>
      <rPr>
        <b/>
        <sz val="8"/>
        <color theme="0"/>
        <rFont val="Tahoma"/>
        <family val="2"/>
      </rPr>
      <t xml:space="preserve"> </t>
    </r>
    <r>
      <rPr>
        <b/>
        <sz val="8"/>
        <color theme="0"/>
        <rFont val="굴림"/>
        <family val="3"/>
        <charset val="129"/>
      </rPr>
      <t>불확도</t>
    </r>
    <phoneticPr fontId="4" type="noConversion"/>
  </si>
  <si>
    <r>
      <rPr>
        <b/>
        <sz val="8"/>
        <color theme="0"/>
        <rFont val="굴림"/>
        <family val="3"/>
        <charset val="129"/>
      </rPr>
      <t>분해능</t>
    </r>
    <r>
      <rPr>
        <b/>
        <sz val="8"/>
        <color theme="0"/>
        <rFont val="Tahoma"/>
        <family val="2"/>
      </rPr>
      <t xml:space="preserve"> </t>
    </r>
    <r>
      <rPr>
        <b/>
        <sz val="8"/>
        <color theme="0"/>
        <rFont val="굴림"/>
        <family val="3"/>
        <charset val="129"/>
      </rPr>
      <t>불확도</t>
    </r>
    <phoneticPr fontId="4" type="noConversion"/>
  </si>
  <si>
    <r>
      <t xml:space="preserve"> </t>
    </r>
    <r>
      <rPr>
        <b/>
        <sz val="8"/>
        <color theme="0"/>
        <rFont val="굴림"/>
        <family val="3"/>
        <charset val="129"/>
      </rPr>
      <t>확장</t>
    </r>
    <phoneticPr fontId="4" type="noConversion"/>
  </si>
  <si>
    <r>
      <t xml:space="preserve"> </t>
    </r>
    <r>
      <rPr>
        <b/>
        <sz val="8"/>
        <color theme="0"/>
        <rFont val="굴림"/>
        <family val="3"/>
        <charset val="129"/>
      </rPr>
      <t>적용인자</t>
    </r>
    <phoneticPr fontId="4" type="noConversion"/>
  </si>
  <si>
    <r>
      <rPr>
        <b/>
        <sz val="8"/>
        <color theme="0"/>
        <rFont val="굴림"/>
        <family val="3"/>
        <charset val="129"/>
      </rPr>
      <t>표준</t>
    </r>
    <phoneticPr fontId="4" type="noConversion"/>
  </si>
  <si>
    <r>
      <rPr>
        <b/>
        <sz val="8"/>
        <color theme="0"/>
        <rFont val="굴림"/>
        <family val="3"/>
        <charset val="129"/>
      </rPr>
      <t>장기</t>
    </r>
    <phoneticPr fontId="4" type="noConversion"/>
  </si>
  <si>
    <r>
      <rPr>
        <b/>
        <sz val="8"/>
        <color theme="0"/>
        <rFont val="굴림"/>
        <family val="3"/>
        <charset val="129"/>
      </rPr>
      <t>표준편차</t>
    </r>
    <phoneticPr fontId="4" type="noConversion"/>
  </si>
  <si>
    <r>
      <rPr>
        <b/>
        <sz val="8"/>
        <color theme="0"/>
        <rFont val="굴림"/>
        <family val="3"/>
        <charset val="129"/>
      </rPr>
      <t>적용인자</t>
    </r>
    <phoneticPr fontId="4" type="noConversion"/>
  </si>
  <si>
    <r>
      <rPr>
        <b/>
        <sz val="8"/>
        <color theme="0"/>
        <rFont val="굴림"/>
        <family val="3"/>
        <charset val="129"/>
      </rPr>
      <t>측정</t>
    </r>
    <phoneticPr fontId="4" type="noConversion"/>
  </si>
  <si>
    <r>
      <rPr>
        <b/>
        <sz val="8"/>
        <color theme="0"/>
        <rFont val="굴림"/>
        <family val="3"/>
        <charset val="129"/>
      </rPr>
      <t>분해능</t>
    </r>
    <phoneticPr fontId="4" type="noConversion"/>
  </si>
  <si>
    <r>
      <rPr>
        <b/>
        <sz val="8"/>
        <color theme="0"/>
        <rFont val="굴림"/>
        <family val="3"/>
        <charset val="129"/>
      </rPr>
      <t>불확도</t>
    </r>
    <phoneticPr fontId="4" type="noConversion"/>
  </si>
  <si>
    <r>
      <rPr>
        <b/>
        <sz val="8"/>
        <color theme="0"/>
        <rFont val="굴림"/>
        <family val="3"/>
        <charset val="129"/>
      </rPr>
      <t>안정도</t>
    </r>
    <phoneticPr fontId="4" type="noConversion"/>
  </si>
  <si>
    <t>부록</t>
    <phoneticPr fontId="4" type="noConversion"/>
  </si>
  <si>
    <t>Range</t>
    <phoneticPr fontId="4" type="noConversion"/>
  </si>
  <si>
    <t>Nominal</t>
    <phoneticPr fontId="4" type="noConversion"/>
  </si>
  <si>
    <t>Unit</t>
    <phoneticPr fontId="4" type="noConversion"/>
  </si>
  <si>
    <t>CMC_1</t>
    <phoneticPr fontId="4" type="noConversion"/>
  </si>
  <si>
    <t>CMC_2</t>
  </si>
  <si>
    <t>CMC</t>
    <phoneticPr fontId="4" type="noConversion"/>
  </si>
  <si>
    <t>Resolution</t>
    <phoneticPr fontId="4" type="noConversion"/>
  </si>
  <si>
    <t>교정일자</t>
    <phoneticPr fontId="82" type="noConversion"/>
  </si>
  <si>
    <t>포함인자</t>
    <phoneticPr fontId="82" type="noConversion"/>
  </si>
  <si>
    <t>불확도 단위</t>
    <phoneticPr fontId="82" type="noConversion"/>
  </si>
  <si>
    <t>불확도 1</t>
    <phoneticPr fontId="82" type="noConversion"/>
  </si>
  <si>
    <t>단위</t>
    <phoneticPr fontId="82" type="noConversion"/>
  </si>
  <si>
    <t>보정값</t>
    <phoneticPr fontId="82" type="noConversion"/>
  </si>
  <si>
    <t>측정값</t>
    <phoneticPr fontId="82" type="noConversion"/>
  </si>
  <si>
    <t>기준값</t>
    <phoneticPr fontId="82" type="noConversion"/>
  </si>
  <si>
    <t>명목값</t>
    <phoneticPr fontId="82" type="noConversion"/>
  </si>
  <si>
    <t>등록번호</t>
    <phoneticPr fontId="82" type="noConversion"/>
  </si>
  <si>
    <t>번호</t>
    <phoneticPr fontId="82" type="noConversion"/>
  </si>
  <si>
    <t>CMC_Unit</t>
    <phoneticPr fontId="4" type="noConversion"/>
  </si>
  <si>
    <t>최소눈금</t>
    <phoneticPr fontId="4" type="noConversion"/>
  </si>
  <si>
    <t>분해능</t>
    <phoneticPr fontId="4" type="noConversion"/>
  </si>
  <si>
    <t>단위</t>
    <phoneticPr fontId="4" type="noConversion"/>
  </si>
  <si>
    <t>표시형식</t>
    <phoneticPr fontId="4" type="noConversion"/>
  </si>
  <si>
    <t>Unit</t>
    <phoneticPr fontId="4" type="noConversion"/>
  </si>
  <si>
    <t>Min</t>
    <phoneticPr fontId="4" type="noConversion"/>
  </si>
  <si>
    <t>Max</t>
    <phoneticPr fontId="4" type="noConversion"/>
  </si>
  <si>
    <t>Condition</t>
    <phoneticPr fontId="4" type="noConversion"/>
  </si>
  <si>
    <t>Spec</t>
    <phoneticPr fontId="4" type="noConversion"/>
  </si>
  <si>
    <t>Measured Value</t>
    <phoneticPr fontId="4" type="noConversion"/>
  </si>
  <si>
    <t>Frequency</t>
    <phoneticPr fontId="4" type="noConversion"/>
  </si>
  <si>
    <t>판정결과</t>
    <phoneticPr fontId="4" type="noConversion"/>
  </si>
  <si>
    <t>교정항목</t>
    <phoneticPr fontId="82" type="noConversion"/>
  </si>
  <si>
    <t>Range</t>
    <phoneticPr fontId="82" type="noConversion"/>
  </si>
  <si>
    <t>Unit</t>
    <phoneticPr fontId="82" type="noConversion"/>
  </si>
  <si>
    <t>주파수</t>
    <phoneticPr fontId="4" type="noConversion"/>
  </si>
  <si>
    <t>Unit</t>
    <phoneticPr fontId="4" type="noConversion"/>
  </si>
  <si>
    <t>장기안정도 1</t>
    <phoneticPr fontId="82" type="noConversion"/>
  </si>
  <si>
    <t>단위</t>
    <phoneticPr fontId="4" type="noConversion"/>
  </si>
  <si>
    <t>장기안정도 2</t>
    <phoneticPr fontId="4" type="noConversion"/>
  </si>
  <si>
    <t>Range</t>
    <phoneticPr fontId="46" type="noConversion"/>
  </si>
  <si>
    <t>Unit</t>
    <phoneticPr fontId="4" type="noConversion"/>
  </si>
  <si>
    <t>장기안정도_1</t>
    <phoneticPr fontId="46" type="noConversion"/>
  </si>
  <si>
    <t>장기안정도_2</t>
    <phoneticPr fontId="46" type="noConversion"/>
  </si>
  <si>
    <t>FUNC</t>
    <phoneticPr fontId="46" type="noConversion"/>
  </si>
  <si>
    <t>Frequency</t>
    <phoneticPr fontId="4" type="noConversion"/>
  </si>
  <si>
    <t>불확도 단위</t>
    <phoneticPr fontId="46" type="noConversion"/>
  </si>
  <si>
    <t>k</t>
    <phoneticPr fontId="4" type="noConversion"/>
  </si>
  <si>
    <t>Unit</t>
    <phoneticPr fontId="4" type="noConversion"/>
  </si>
  <si>
    <t>장기안정도_2</t>
    <phoneticPr fontId="46" type="noConversion"/>
  </si>
  <si>
    <t>기준기교정일</t>
    <phoneticPr fontId="46" type="noConversion"/>
  </si>
  <si>
    <t>Range</t>
    <phoneticPr fontId="4" type="noConversion"/>
  </si>
  <si>
    <t>unit</t>
    <phoneticPr fontId="4" type="noConversion"/>
  </si>
  <si>
    <t>Voltage</t>
    <phoneticPr fontId="4" type="noConversion"/>
  </si>
  <si>
    <t>Spec</t>
    <phoneticPr fontId="4" type="noConversion"/>
  </si>
  <si>
    <t>Decision</t>
    <phoneticPr fontId="4" type="noConversion"/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</si>
  <si>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</si>
  <si>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</si>
  <si>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</si>
  <si>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fees</t>
    <phoneticPr fontId="4" type="noConversion"/>
  </si>
  <si>
    <t>P/F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</si>
</sst>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1" formatCode="_-* #,##0_-;\-* #,##0_-;_-* &quot;-&quot;_-;_-@_-"/>
    <numFmt numFmtId="43" formatCode="_-* #,##0.00_-;\-* #,##0.00_-;_-* &quot;-&quot;??_-;_-@_-"/>
    <numFmt numFmtId="176" formatCode="0.000_ "/>
    <numFmt numFmtId="177" formatCode="0_ "/>
    <numFmt numFmtId="178" formatCode="0.000000_ "/>
    <numFmt numFmtId="179" formatCode="0.000\ 00\ "/>
    <numFmt numFmtId="180" formatCode="0.000\ 00_ "/>
    <numFmt numFmtId="181" formatCode="_ &quot;₩&quot;* #,##0.00_ ;_ &quot;₩&quot;* &quot;₩&quot;&quot;₩&quot;&quot;₩&quot;&quot;₩&quot;&quot;₩&quot;&quot;₩&quot;&quot;₩&quot;\-#,##0.00_ ;_ &quot;₩&quot;* &quot;-&quot;??_ ;_ @_ "/>
    <numFmt numFmtId="182" formatCode="&quot;₩&quot;#,##0;&quot;₩&quot;&quot;₩&quot;&quot;₩&quot;&quot;₩&quot;&quot;₩&quot;&quot;₩&quot;&quot;₩&quot;&quot;₩&quot;&quot;₩&quot;\-#,##0"/>
    <numFmt numFmtId="183" formatCode="_ * #,##0.00_ ;_ * &quot;₩&quot;&quot;₩&quot;&quot;₩&quot;&quot;₩&quot;&quot;₩&quot;&quot;₩&quot;&quot;₩&quot;\-#,##0.00_ ;_ * &quot;-&quot;??_ ;_ @_ "/>
    <numFmt numFmtId="184" formatCode="&quot;₩&quot;#,##0;[Red]&quot;₩&quot;&quot;₩&quot;&quot;₩&quot;&quot;₩&quot;&quot;₩&quot;&quot;₩&quot;&quot;₩&quot;&quot;₩&quot;&quot;₩&quot;\-#,##0"/>
    <numFmt numFmtId="185" formatCode="_ * #,##0_ ;_ * \-#,##0_ ;_ * &quot;-&quot;_ ;_ @_ "/>
    <numFmt numFmtId="186" formatCode="_ * #,##0.00_ ;_ * \-#,##0.00_ ;_ * &quot;-&quot;??_ ;_ @_ "/>
    <numFmt numFmtId="187" formatCode="&quot;₩&quot;#,##0;&quot;₩&quot;&quot;₩&quot;&quot;₩&quot;&quot;₩&quot;&quot;₩&quot;&quot;₩&quot;&quot;₩&quot;&quot;₩&quot;\-#,##0"/>
    <numFmt numFmtId="188" formatCode="&quot;₩&quot;#,##0.00;&quot;₩&quot;&quot;₩&quot;&quot;₩&quot;&quot;₩&quot;&quot;₩&quot;&quot;₩&quot;&quot;₩&quot;&quot;₩&quot;\-#,##0.00"/>
    <numFmt numFmtId="189" formatCode="################################"/>
    <numFmt numFmtId="190" formatCode="0.0\ &quot;℃&quot;"/>
    <numFmt numFmtId="191" formatCode="0\ &quot;％ R.H.&quot;"/>
    <numFmt numFmtId="192" formatCode="0.0\ &quot;hPa&quot;"/>
    <numFmt numFmtId="193" formatCode="0.000\ 00"/>
    <numFmt numFmtId="194" formatCode="0.000\ 000"/>
    <numFmt numFmtId="195" formatCode="0.00_ "/>
    <numFmt numFmtId="196" formatCode="&quot;1/&quot;0&quot;/√3&quot;"/>
  </numFmts>
  <fonts count="85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b/>
      <sz val="9"/>
      <color indexed="9"/>
      <name val="굴림"/>
      <family val="3"/>
      <charset val="129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10"/>
      <name val="Tahoma"/>
      <family val="2"/>
    </font>
    <font>
      <b/>
      <sz val="8"/>
      <name val="굴림"/>
      <family val="3"/>
      <charset val="129"/>
    </font>
    <font>
      <sz val="8"/>
      <name val="굴림"/>
      <family val="3"/>
      <charset val="129"/>
    </font>
    <font>
      <sz val="8"/>
      <color indexed="8"/>
      <name val="Tahoma"/>
      <family val="2"/>
    </font>
    <font>
      <sz val="8"/>
      <color indexed="39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b/>
      <sz val="9"/>
      <color indexed="10"/>
      <name val="Tahoma"/>
      <family val="2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i/>
      <sz val="9"/>
      <color theme="0"/>
      <name val="맑은 고딕"/>
      <family val="3"/>
      <charset val="129"/>
    </font>
    <font>
      <b/>
      <sz val="10"/>
      <color indexed="9"/>
      <name val="맑은 고딕"/>
      <family val="3"/>
      <charset val="129"/>
      <scheme val="minor"/>
    </font>
    <font>
      <b/>
      <i/>
      <sz val="10"/>
      <color indexed="9"/>
      <name val="맑은 고딕"/>
      <family val="3"/>
      <charset val="129"/>
      <scheme val="minor"/>
    </font>
    <font>
      <sz val="9"/>
      <color rgb="FFFF0000"/>
      <name val="Arial Unicode MS"/>
      <family val="3"/>
      <charset val="129"/>
    </font>
    <font>
      <b/>
      <sz val="9"/>
      <name val="Arial Unicode MS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20"/>
      <name val="Felix Titling"/>
      <family val="5"/>
    </font>
    <font>
      <b/>
      <sz val="8"/>
      <color theme="0"/>
      <name val="Tahoma"/>
      <family val="2"/>
    </font>
    <font>
      <b/>
      <sz val="8"/>
      <color theme="0"/>
      <name val="굴림"/>
      <family val="3"/>
      <charset val="129"/>
    </font>
    <font>
      <b/>
      <sz val="8"/>
      <color theme="0"/>
      <name val="돋움"/>
      <family val="3"/>
      <charset val="129"/>
    </font>
    <font>
      <b/>
      <i/>
      <sz val="8"/>
      <color theme="0"/>
      <name val="Tahoma"/>
      <family val="2"/>
    </font>
    <font>
      <b/>
      <i/>
      <vertAlign val="subscript"/>
      <sz val="8"/>
      <color theme="0"/>
      <name val="Tahoma"/>
      <family val="2"/>
    </font>
    <font>
      <sz val="9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FF0000"/>
      <name val="Tahoma"/>
      <family val="2"/>
    </font>
    <font>
      <sz val="9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8">
    <xf numFmtId="0" fontId="0" fillId="0" borderId="0">
      <alignment vertical="center"/>
    </xf>
    <xf numFmtId="0" fontId="18" fillId="0" borderId="0"/>
    <xf numFmtId="0" fontId="18" fillId="0" borderId="0"/>
    <xf numFmtId="40" fontId="38" fillId="0" borderId="0" applyFont="0" applyFill="0" applyBorder="0" applyAlignment="0" applyProtection="0"/>
    <xf numFmtId="38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2" fillId="0" borderId="0"/>
    <xf numFmtId="0" fontId="42" fillId="0" borderId="0"/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181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39" fillId="0" borderId="0"/>
    <xf numFmtId="185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38" fontId="40" fillId="16" borderId="0" applyNumberFormat="0" applyBorder="0" applyAlignment="0" applyProtection="0"/>
    <xf numFmtId="10" fontId="40" fillId="17" borderId="1" applyNumberFormat="0" applyBorder="0" applyAlignment="0" applyProtection="0"/>
    <xf numFmtId="0" fontId="41" fillId="0" borderId="0"/>
    <xf numFmtId="0" fontId="7" fillId="0" borderId="0"/>
    <xf numFmtId="10" fontId="7" fillId="0" borderId="0" applyFont="0" applyFill="0" applyBorder="0" applyAlignment="0" applyProtection="0"/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2" borderId="2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47" fillId="0" borderId="0"/>
    <xf numFmtId="0" fontId="26" fillId="0" borderId="0" applyNumberFormat="0" applyFill="0" applyBorder="0" applyAlignment="0" applyProtection="0">
      <alignment vertical="center"/>
    </xf>
    <xf numFmtId="0" fontId="27" fillId="25" borderId="4" applyNumberFormat="0" applyAlignment="0" applyProtection="0">
      <alignment vertical="center"/>
    </xf>
    <xf numFmtId="0" fontId="7" fillId="0" borderId="0"/>
    <xf numFmtId="0" fontId="28" fillId="0" borderId="5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0" fillId="7" borderId="2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8" fillId="0" borderId="0">
      <alignment vertical="center"/>
    </xf>
    <xf numFmtId="0" fontId="3" fillId="0" borderId="0">
      <alignment vertical="center"/>
    </xf>
    <xf numFmtId="0" fontId="3" fillId="0" borderId="0"/>
    <xf numFmtId="0" fontId="57" fillId="0" borderId="0">
      <alignment vertical="center"/>
    </xf>
    <xf numFmtId="0" fontId="19" fillId="0" borderId="0">
      <alignment vertical="center"/>
    </xf>
    <xf numFmtId="0" fontId="3" fillId="0" borderId="0"/>
    <xf numFmtId="0" fontId="48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4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10" fontId="40" fillId="17" borderId="29" applyNumberFormat="0" applyBorder="0" applyAlignment="0" applyProtection="0"/>
    <xf numFmtId="0" fontId="22" fillId="22" borderId="56" applyNumberFormat="0" applyAlignment="0" applyProtection="0">
      <alignment vertical="center"/>
    </xf>
    <xf numFmtId="0" fontId="3" fillId="23" borderId="28" applyNumberFormat="0" applyFont="0" applyAlignment="0" applyProtection="0">
      <alignment vertical="center"/>
    </xf>
    <xf numFmtId="0" fontId="29" fillId="0" borderId="57" applyNumberFormat="0" applyFill="0" applyAlignment="0" applyProtection="0">
      <alignment vertical="center"/>
    </xf>
    <xf numFmtId="0" fontId="30" fillId="7" borderId="56" applyNumberFormat="0" applyAlignment="0" applyProtection="0">
      <alignment vertical="center"/>
    </xf>
    <xf numFmtId="0" fontId="36" fillId="22" borderId="58" applyNumberFormat="0" applyAlignment="0" applyProtection="0">
      <alignment vertical="center"/>
    </xf>
    <xf numFmtId="9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10" fontId="40" fillId="17" borderId="29" applyNumberFormat="0" applyBorder="0" applyAlignment="0" applyProtection="0"/>
    <xf numFmtId="0" fontId="22" fillId="22" borderId="56" applyNumberFormat="0" applyAlignment="0" applyProtection="0">
      <alignment vertical="center"/>
    </xf>
    <xf numFmtId="0" fontId="3" fillId="23" borderId="3" applyNumberFormat="0" applyFont="0" applyAlignment="0" applyProtection="0">
      <alignment vertical="center"/>
    </xf>
    <xf numFmtId="0" fontId="29" fillId="0" borderId="57" applyNumberFormat="0" applyFill="0" applyAlignment="0" applyProtection="0">
      <alignment vertical="center"/>
    </xf>
    <xf numFmtId="0" fontId="30" fillId="7" borderId="56" applyNumberFormat="0" applyAlignment="0" applyProtection="0">
      <alignment vertical="center"/>
    </xf>
    <xf numFmtId="0" fontId="36" fillId="22" borderId="58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40" fillId="17" borderId="29" applyNumberFormat="0" applyBorder="0" applyAlignment="0" applyProtection="0"/>
    <xf numFmtId="0" fontId="22" fillId="22" borderId="56" applyNumberFormat="0" applyAlignment="0" applyProtection="0">
      <alignment vertical="center"/>
    </xf>
    <xf numFmtId="0" fontId="3" fillId="23" borderId="3" applyNumberFormat="0" applyFont="0" applyAlignment="0" applyProtection="0">
      <alignment vertical="center"/>
    </xf>
    <xf numFmtId="0" fontId="29" fillId="0" borderId="57" applyNumberFormat="0" applyFill="0" applyAlignment="0" applyProtection="0">
      <alignment vertical="center"/>
    </xf>
    <xf numFmtId="0" fontId="30" fillId="7" borderId="56" applyNumberFormat="0" applyAlignment="0" applyProtection="0">
      <alignment vertical="center"/>
    </xf>
    <xf numFmtId="0" fontId="36" fillId="22" borderId="58" applyNumberFormat="0" applyAlignment="0" applyProtection="0">
      <alignment vertical="center"/>
    </xf>
  </cellStyleXfs>
  <cellXfs count="270">
    <xf numFmtId="0" fontId="0" fillId="0" borderId="0" xfId="0">
      <alignment vertical="center"/>
    </xf>
    <xf numFmtId="0" fontId="9" fillId="26" borderId="0" xfId="0" applyNumberFormat="1" applyFont="1" applyFill="1" applyBorder="1" applyAlignment="1">
      <alignment vertical="center"/>
    </xf>
    <xf numFmtId="0" fontId="9" fillId="26" borderId="0" xfId="0" applyNumberFormat="1" applyFont="1" applyFill="1" applyAlignment="1"/>
    <xf numFmtId="0" fontId="9" fillId="26" borderId="14" xfId="0" applyNumberFormat="1" applyFont="1" applyFill="1" applyBorder="1" applyAlignment="1"/>
    <xf numFmtId="0" fontId="9" fillId="26" borderId="15" xfId="0" applyNumberFormat="1" applyFont="1" applyFill="1" applyBorder="1" applyAlignment="1"/>
    <xf numFmtId="0" fontId="9" fillId="26" borderId="16" xfId="0" applyNumberFormat="1" applyFont="1" applyFill="1" applyBorder="1" applyAlignment="1"/>
    <xf numFmtId="49" fontId="1" fillId="0" borderId="0" xfId="79" applyNumberFormat="1" applyFont="1" applyFill="1" applyBorder="1" applyAlignment="1">
      <alignment horizontal="left" vertical="center"/>
    </xf>
    <xf numFmtId="49" fontId="1" fillId="0" borderId="0" xfId="79" applyNumberFormat="1" applyFont="1" applyFill="1" applyAlignment="1">
      <alignment horizontal="left" vertical="center"/>
    </xf>
    <xf numFmtId="0" fontId="1" fillId="0" borderId="0" xfId="0" applyFont="1" applyFill="1" applyBorder="1">
      <alignment vertical="center"/>
    </xf>
    <xf numFmtId="0" fontId="46" fillId="0" borderId="1" xfId="0" applyFont="1" applyFill="1" applyBorder="1" applyAlignment="1" applyProtection="1">
      <alignment horizontal="center" vertical="center" shrinkToFit="1"/>
    </xf>
    <xf numFmtId="0" fontId="9" fillId="0" borderId="1" xfId="0" applyFont="1" applyFill="1" applyBorder="1" applyAlignment="1" applyProtection="1">
      <alignment horizontal="center" vertical="center" shrinkToFit="1"/>
    </xf>
    <xf numFmtId="0" fontId="49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46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9" fillId="0" borderId="1" xfId="0" applyFont="1" applyFill="1" applyBorder="1" applyAlignment="1" applyProtection="1">
      <alignment horizontal="center" vertical="center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54" fillId="0" borderId="0" xfId="79" applyFont="1"/>
    <xf numFmtId="0" fontId="54" fillId="0" borderId="0" xfId="0" applyFont="1">
      <alignment vertical="center"/>
    </xf>
    <xf numFmtId="49" fontId="54" fillId="0" borderId="19" xfId="79" applyNumberFormat="1" applyFont="1" applyFill="1" applyBorder="1" applyAlignment="1">
      <alignment horizontal="left" vertical="center"/>
    </xf>
    <xf numFmtId="49" fontId="54" fillId="0" borderId="19" xfId="79" applyNumberFormat="1" applyFont="1" applyFill="1" applyBorder="1" applyAlignment="1">
      <alignment horizontal="center" vertical="center"/>
    </xf>
    <xf numFmtId="49" fontId="56" fillId="0" borderId="19" xfId="80" applyNumberFormat="1" applyFont="1" applyFill="1" applyBorder="1" applyAlignment="1">
      <alignment horizontal="right" vertical="center"/>
    </xf>
    <xf numFmtId="0" fontId="54" fillId="0" borderId="19" xfId="79" applyNumberFormat="1" applyFont="1" applyFill="1" applyBorder="1" applyAlignment="1">
      <alignment horizontal="right" vertical="center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0" fontId="58" fillId="0" borderId="0" xfId="0" applyFont="1" applyAlignment="1">
      <alignment horizontal="center" vertical="center"/>
    </xf>
    <xf numFmtId="0" fontId="59" fillId="28" borderId="0" xfId="0" applyFont="1" applyFill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9" fillId="28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left" vertical="center"/>
    </xf>
    <xf numFmtId="0" fontId="59" fillId="28" borderId="27" xfId="0" applyFont="1" applyFill="1" applyBorder="1" applyAlignment="1">
      <alignment horizontal="center" vertical="center" wrapText="1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0" fontId="60" fillId="0" borderId="0" xfId="0" applyFont="1" applyAlignment="1">
      <alignment vertical="center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0" fontId="1" fillId="0" borderId="3" xfId="78" applyNumberFormat="1" applyFont="1" applyFill="1" applyBorder="1" applyAlignment="1">
      <alignment horizontal="center" vertical="center"/>
    </xf>
    <xf numFmtId="0" fontId="9" fillId="26" borderId="0" xfId="0" applyNumberFormat="1" applyFont="1" applyFill="1" applyAlignment="1">
      <alignment vertical="center"/>
    </xf>
    <xf numFmtId="0" fontId="9" fillId="26" borderId="11" xfId="0" applyNumberFormat="1" applyFont="1" applyFill="1" applyBorder="1" applyAlignment="1" applyProtection="1">
      <alignment vertical="center"/>
    </xf>
    <xf numFmtId="0" fontId="9" fillId="26" borderId="1" xfId="0" applyNumberFormat="1" applyFont="1" applyFill="1" applyBorder="1" applyAlignment="1" applyProtection="1">
      <alignment vertical="center"/>
    </xf>
    <xf numFmtId="0" fontId="9" fillId="26" borderId="1" xfId="0" applyNumberFormat="1" applyFont="1" applyFill="1" applyBorder="1" applyAlignment="1">
      <alignment vertical="center" shrinkToFit="1"/>
    </xf>
    <xf numFmtId="0" fontId="16" fillId="26" borderId="1" xfId="0" quotePrefix="1" applyNumberFormat="1" applyFont="1" applyFill="1" applyBorder="1" applyAlignment="1">
      <alignment vertical="center" shrinkToFit="1"/>
    </xf>
    <xf numFmtId="0" fontId="9" fillId="26" borderId="14" xfId="0" applyNumberFormat="1" applyFont="1" applyFill="1" applyBorder="1" applyAlignment="1">
      <alignment vertical="center"/>
    </xf>
    <xf numFmtId="0" fontId="9" fillId="26" borderId="11" xfId="0" applyNumberFormat="1" applyFont="1" applyFill="1" applyBorder="1" applyAlignment="1">
      <alignment vertical="center"/>
    </xf>
    <xf numFmtId="0" fontId="10" fillId="26" borderId="0" xfId="0" applyNumberFormat="1" applyFont="1" applyFill="1" applyAlignment="1">
      <alignment vertical="center"/>
    </xf>
    <xf numFmtId="0" fontId="58" fillId="0" borderId="0" xfId="0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5" fillId="29" borderId="27" xfId="81" applyFont="1" applyFill="1" applyBorder="1" applyAlignment="1">
      <alignment horizontal="center" vertical="center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0" fontId="9" fillId="26" borderId="14" xfId="0" applyNumberFormat="1" applyFont="1" applyFill="1" applyBorder="1" applyAlignment="1" applyProtection="1">
      <alignment vertical="center"/>
    </xf>
    <xf numFmtId="0" fontId="9" fillId="26" borderId="14" xfId="0" applyNumberFormat="1" applyFont="1" applyFill="1" applyBorder="1" applyAlignment="1">
      <alignment vertical="center" shrinkToFit="1"/>
    </xf>
    <xf numFmtId="0" fontId="16" fillId="26" borderId="14" xfId="0" quotePrefix="1" applyNumberFormat="1" applyFont="1" applyFill="1" applyBorder="1" applyAlignment="1">
      <alignment vertical="center" shrinkToFit="1"/>
    </xf>
    <xf numFmtId="0" fontId="17" fillId="26" borderId="14" xfId="0" applyNumberFormat="1" applyFont="1" applyFill="1" applyBorder="1" applyAlignment="1">
      <alignment vertical="center" shrinkToFit="1"/>
    </xf>
    <xf numFmtId="0" fontId="13" fillId="26" borderId="14" xfId="0" applyNumberFormat="1" applyFont="1" applyFill="1" applyBorder="1" applyAlignment="1">
      <alignment vertical="center" shrinkToFit="1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193" fontId="9" fillId="26" borderId="1" xfId="0" applyNumberFormat="1" applyFont="1" applyFill="1" applyBorder="1" applyAlignment="1" applyProtection="1">
      <alignment vertical="center"/>
    </xf>
    <xf numFmtId="193" fontId="17" fillId="26" borderId="1" xfId="0" applyNumberFormat="1" applyFont="1" applyFill="1" applyBorder="1" applyAlignment="1">
      <alignment vertical="center" shrinkToFit="1"/>
    </xf>
    <xf numFmtId="193" fontId="17" fillId="26" borderId="11" xfId="0" applyNumberFormat="1" applyFont="1" applyFill="1" applyBorder="1" applyAlignment="1">
      <alignment vertical="center" shrinkToFit="1"/>
    </xf>
    <xf numFmtId="0" fontId="13" fillId="26" borderId="22" xfId="0" applyNumberFormat="1" applyFont="1" applyFill="1" applyBorder="1" applyAlignment="1">
      <alignment vertical="center" shrinkToFit="1"/>
    </xf>
    <xf numFmtId="0" fontId="65" fillId="29" borderId="12" xfId="81" applyFont="1" applyFill="1" applyBorder="1" applyAlignment="1">
      <alignment horizontal="center" vertical="center"/>
    </xf>
    <xf numFmtId="193" fontId="13" fillId="26" borderId="1" xfId="0" applyNumberFormat="1" applyFont="1" applyFill="1" applyBorder="1" applyAlignment="1">
      <alignment vertical="center" shrinkToFit="1"/>
    </xf>
    <xf numFmtId="49" fontId="2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54" fillId="0" borderId="19" xfId="79" applyNumberFormat="1" applyFont="1" applyFill="1" applyBorder="1" applyAlignment="1">
      <alignment vertical="center"/>
    </xf>
    <xf numFmtId="0" fontId="54" fillId="0" borderId="0" xfId="79" applyNumberFormat="1" applyFont="1"/>
    <xf numFmtId="0" fontId="54" fillId="0" borderId="19" xfId="79" applyNumberFormat="1" applyFont="1" applyFill="1" applyBorder="1" applyAlignment="1">
      <alignment horizontal="left" vertical="center"/>
    </xf>
    <xf numFmtId="0" fontId="61" fillId="0" borderId="29" xfId="0" applyFont="1" applyBorder="1" applyAlignment="1">
      <alignment horizontal="center" vertical="center"/>
    </xf>
    <xf numFmtId="0" fontId="58" fillId="0" borderId="29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 vertical="center" indent="1"/>
    </xf>
    <xf numFmtId="0" fontId="1" fillId="0" borderId="0" xfId="0" applyNumberFormat="1" applyFont="1" applyFill="1" applyAlignment="1">
      <alignment horizontal="center" vertical="center"/>
    </xf>
    <xf numFmtId="177" fontId="5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179" fontId="1" fillId="0" borderId="0" xfId="78" applyNumberFormat="1" applyFont="1" applyFill="1" applyBorder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vertical="center"/>
    </xf>
    <xf numFmtId="0" fontId="11" fillId="0" borderId="0" xfId="0" applyNumberFormat="1" applyFont="1" applyFill="1" applyAlignment="1">
      <alignment horizontal="center" vertical="center"/>
    </xf>
    <xf numFmtId="0" fontId="5" fillId="32" borderId="3" xfId="0" applyNumberFormat="1" applyFont="1" applyFill="1" applyBorder="1" applyAlignment="1">
      <alignment horizontal="center" vertical="center"/>
    </xf>
    <xf numFmtId="49" fontId="5" fillId="32" borderId="3" xfId="0" applyNumberFormat="1" applyFont="1" applyFill="1" applyBorder="1" applyAlignment="1">
      <alignment horizontal="center" vertical="center"/>
    </xf>
    <xf numFmtId="0" fontId="1" fillId="0" borderId="28" xfId="0" applyNumberFormat="1" applyFont="1" applyFill="1" applyBorder="1" applyAlignment="1">
      <alignment horizontal="left" vertical="center"/>
    </xf>
    <xf numFmtId="49" fontId="1" fillId="0" borderId="28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Alignment="1">
      <alignment vertical="center"/>
    </xf>
    <xf numFmtId="0" fontId="1" fillId="0" borderId="28" xfId="0" applyNumberFormat="1" applyFont="1" applyFill="1" applyBorder="1" applyAlignment="1">
      <alignment horizontal="center" vertical="center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0" fontId="2" fillId="0" borderId="0" xfId="0" applyNumberFormat="1" applyFont="1" applyFill="1" applyBorder="1" applyAlignment="1">
      <alignment vertical="center"/>
    </xf>
    <xf numFmtId="0" fontId="65" fillId="29" borderId="15" xfId="81" applyFont="1" applyFill="1" applyBorder="1" applyAlignment="1">
      <alignment horizontal="center" vertical="center"/>
    </xf>
    <xf numFmtId="0" fontId="66" fillId="29" borderId="12" xfId="81" applyFont="1" applyFill="1" applyBorder="1" applyAlignment="1">
      <alignment horizontal="center" vertical="center"/>
    </xf>
    <xf numFmtId="0" fontId="58" fillId="0" borderId="0" xfId="0" applyNumberFormat="1" applyFont="1" applyBorder="1" applyAlignment="1">
      <alignment horizontal="center" vertical="center"/>
    </xf>
    <xf numFmtId="49" fontId="61" fillId="0" borderId="29" xfId="0" applyNumberFormat="1" applyFont="1" applyBorder="1" applyAlignment="1">
      <alignment horizontal="center" vertical="center"/>
    </xf>
    <xf numFmtId="49" fontId="61" fillId="0" borderId="1" xfId="0" applyNumberFormat="1" applyFont="1" applyBorder="1" applyAlignment="1">
      <alignment horizontal="center" vertical="center"/>
    </xf>
    <xf numFmtId="0" fontId="9" fillId="33" borderId="11" xfId="0" applyFont="1" applyFill="1" applyBorder="1" applyAlignment="1" applyProtection="1">
      <alignment horizontal="center" vertical="center"/>
      <protection locked="0"/>
    </xf>
    <xf numFmtId="0" fontId="9" fillId="33" borderId="1" xfId="0" applyFont="1" applyFill="1" applyBorder="1" applyAlignment="1" applyProtection="1">
      <alignment horizontal="center" vertical="center" shrinkToFit="1"/>
      <protection locked="0"/>
    </xf>
    <xf numFmtId="0" fontId="62" fillId="0" borderId="0" xfId="0" applyNumberFormat="1" applyFont="1" applyAlignment="1">
      <alignment horizontal="left" vertical="center"/>
    </xf>
    <xf numFmtId="0" fontId="58" fillId="0" borderId="0" xfId="0" applyNumberFormat="1" applyFont="1" applyAlignment="1">
      <alignment horizontal="center" vertical="center"/>
    </xf>
    <xf numFmtId="0" fontId="60" fillId="0" borderId="0" xfId="0" applyNumberFormat="1" applyFont="1" applyAlignment="1">
      <alignment vertical="center"/>
    </xf>
    <xf numFmtId="0" fontId="59" fillId="28" borderId="0" xfId="0" applyNumberFormat="1" applyFont="1" applyFill="1" applyAlignment="1">
      <alignment horizontal="center" vertical="center"/>
    </xf>
    <xf numFmtId="0" fontId="59" fillId="28" borderId="0" xfId="0" applyNumberFormat="1" applyFont="1" applyFill="1" applyAlignment="1">
      <alignment horizontal="center" vertical="center" wrapText="1"/>
    </xf>
    <xf numFmtId="0" fontId="61" fillId="0" borderId="29" xfId="0" applyNumberFormat="1" applyFont="1" applyBorder="1" applyAlignment="1">
      <alignment horizontal="center" vertical="center"/>
    </xf>
    <xf numFmtId="0" fontId="58" fillId="0" borderId="29" xfId="0" applyNumberFormat="1" applyFont="1" applyBorder="1" applyAlignment="1">
      <alignment horizontal="center" vertical="center"/>
    </xf>
    <xf numFmtId="0" fontId="61" fillId="0" borderId="1" xfId="0" applyNumberFormat="1" applyFont="1" applyBorder="1" applyAlignment="1">
      <alignment horizontal="center" vertical="center"/>
    </xf>
    <xf numFmtId="0" fontId="58" fillId="0" borderId="1" xfId="0" applyNumberFormat="1" applyFont="1" applyBorder="1" applyAlignment="1">
      <alignment horizontal="center" vertical="center"/>
    </xf>
    <xf numFmtId="0" fontId="58" fillId="0" borderId="0" xfId="0" applyNumberFormat="1" applyFont="1" applyFill="1" applyBorder="1" applyAlignment="1">
      <alignment horizontal="center" vertical="center"/>
    </xf>
    <xf numFmtId="178" fontId="1" fillId="0" borderId="28" xfId="0" applyNumberFormat="1" applyFont="1" applyFill="1" applyBorder="1" applyAlignment="1">
      <alignment horizontal="center" vertical="center"/>
    </xf>
    <xf numFmtId="49" fontId="54" fillId="0" borderId="0" xfId="79" applyNumberFormat="1" applyFont="1" applyFill="1" applyBorder="1" applyAlignment="1">
      <alignment vertical="center"/>
    </xf>
    <xf numFmtId="0" fontId="54" fillId="0" borderId="0" xfId="79" applyNumberFormat="1" applyFont="1" applyFill="1" applyBorder="1" applyAlignment="1">
      <alignment vertical="center"/>
    </xf>
    <xf numFmtId="0" fontId="69" fillId="0" borderId="0" xfId="0" applyNumberFormat="1" applyFont="1" applyFill="1" applyBorder="1" applyAlignment="1">
      <alignment horizontal="center" vertical="center"/>
    </xf>
    <xf numFmtId="0" fontId="70" fillId="0" borderId="0" xfId="0" applyNumberFormat="1" applyFont="1" applyFill="1" applyBorder="1" applyAlignment="1">
      <alignment vertical="center"/>
    </xf>
    <xf numFmtId="49" fontId="54" fillId="0" borderId="0" xfId="79" applyNumberFormat="1" applyFont="1" applyFill="1" applyAlignment="1">
      <alignment horizontal="center" vertical="center"/>
    </xf>
    <xf numFmtId="0" fontId="54" fillId="0" borderId="0" xfId="0" applyNumberFormat="1" applyFont="1" applyFill="1" applyBorder="1" applyAlignment="1">
      <alignment vertical="center"/>
    </xf>
    <xf numFmtId="178" fontId="70" fillId="0" borderId="19" xfId="0" applyNumberFormat="1" applyFont="1" applyFill="1" applyBorder="1" applyAlignment="1">
      <alignment horizontal="center" vertical="center" wrapText="1"/>
    </xf>
    <xf numFmtId="178" fontId="70" fillId="0" borderId="19" xfId="0" applyNumberFormat="1" applyFont="1" applyFill="1" applyBorder="1" applyAlignment="1">
      <alignment horizontal="center" vertical="center"/>
    </xf>
    <xf numFmtId="0" fontId="54" fillId="0" borderId="0" xfId="0" applyNumberFormat="1" applyFont="1" applyFill="1" applyBorder="1" applyAlignment="1">
      <alignment horizontal="center" vertical="center"/>
    </xf>
    <xf numFmtId="0" fontId="54" fillId="0" borderId="0" xfId="0" applyNumberFormat="1" applyFont="1" applyFill="1" applyBorder="1" applyAlignment="1">
      <alignment horizontal="left" vertical="center"/>
    </xf>
    <xf numFmtId="49" fontId="54" fillId="0" borderId="0" xfId="0" applyNumberFormat="1" applyFont="1" applyFill="1" applyBorder="1" applyAlignment="1">
      <alignment vertical="center"/>
    </xf>
    <xf numFmtId="49" fontId="54" fillId="0" borderId="0" xfId="0" applyNumberFormat="1" applyFont="1" applyFill="1" applyBorder="1" applyAlignment="1">
      <alignment horizontal="center" vertical="center"/>
    </xf>
    <xf numFmtId="0" fontId="54" fillId="0" borderId="0" xfId="79" applyNumberFormat="1" applyFont="1" applyFill="1" applyAlignment="1">
      <alignment horizontal="center" vertical="center"/>
    </xf>
    <xf numFmtId="0" fontId="5" fillId="32" borderId="3" xfId="0" applyNumberFormat="1" applyFont="1" applyFill="1" applyBorder="1" applyAlignment="1">
      <alignment horizontal="center" vertical="center"/>
    </xf>
    <xf numFmtId="0" fontId="12" fillId="0" borderId="0" xfId="0" applyFont="1" applyFill="1" applyBorder="1">
      <alignment vertical="center"/>
    </xf>
    <xf numFmtId="0" fontId="5" fillId="32" borderId="3" xfId="0" applyNumberFormat="1" applyFont="1" applyFill="1" applyBorder="1" applyAlignment="1">
      <alignment horizontal="center" vertical="center"/>
    </xf>
    <xf numFmtId="195" fontId="73" fillId="31" borderId="29" xfId="0" applyNumberFormat="1" applyFont="1" applyFill="1" applyBorder="1" applyAlignment="1">
      <alignment horizontal="center" vertical="center"/>
    </xf>
    <xf numFmtId="196" fontId="9" fillId="26" borderId="29" xfId="0" applyNumberFormat="1" applyFont="1" applyFill="1" applyBorder="1" applyAlignment="1">
      <alignment horizontal="left" vertical="center" shrinkToFit="1"/>
    </xf>
    <xf numFmtId="194" fontId="17" fillId="26" borderId="29" xfId="0" applyNumberFormat="1" applyFont="1" applyFill="1" applyBorder="1" applyAlignment="1">
      <alignment vertical="center" shrinkToFit="1"/>
    </xf>
    <xf numFmtId="0" fontId="5" fillId="32" borderId="28" xfId="0" applyNumberFormat="1" applyFont="1" applyFill="1" applyBorder="1" applyAlignment="1">
      <alignment horizontal="center" vertical="center"/>
    </xf>
    <xf numFmtId="0" fontId="1" fillId="0" borderId="28" xfId="78" applyNumberFormat="1" applyFont="1" applyFill="1" applyBorder="1" applyAlignment="1">
      <alignment horizontal="center" vertical="center"/>
    </xf>
    <xf numFmtId="0" fontId="2" fillId="0" borderId="28" xfId="78" applyNumberFormat="1" applyFont="1" applyFill="1" applyBorder="1" applyAlignment="1">
      <alignment horizontal="center" vertical="center"/>
    </xf>
    <xf numFmtId="178" fontId="5" fillId="32" borderId="31" xfId="0" applyNumberFormat="1" applyFont="1" applyFill="1" applyBorder="1" applyAlignment="1">
      <alignment horizontal="center" vertical="center"/>
    </xf>
    <xf numFmtId="0" fontId="58" fillId="30" borderId="29" xfId="0" applyFont="1" applyFill="1" applyBorder="1" applyAlignment="1">
      <alignment horizontal="center" vertical="center"/>
    </xf>
    <xf numFmtId="0" fontId="58" fillId="30" borderId="29" xfId="0" applyNumberFormat="1" applyFont="1" applyFill="1" applyBorder="1" applyAlignment="1">
      <alignment horizontal="center" vertical="center"/>
    </xf>
    <xf numFmtId="0" fontId="70" fillId="35" borderId="0" xfId="0" applyNumberFormat="1" applyFont="1" applyFill="1" applyBorder="1" applyAlignment="1">
      <alignment vertical="center"/>
    </xf>
    <xf numFmtId="0" fontId="54" fillId="35" borderId="0" xfId="0" applyNumberFormat="1" applyFont="1" applyFill="1" applyBorder="1" applyAlignment="1">
      <alignment vertical="center"/>
    </xf>
    <xf numFmtId="49" fontId="70" fillId="35" borderId="0" xfId="0" applyNumberFormat="1" applyFont="1" applyFill="1" applyBorder="1" applyAlignment="1">
      <alignment vertical="center"/>
    </xf>
    <xf numFmtId="178" fontId="8" fillId="32" borderId="30" xfId="0" applyNumberFormat="1" applyFont="1" applyFill="1" applyBorder="1" applyAlignment="1">
      <alignment horizontal="center" vertical="center" wrapText="1"/>
    </xf>
    <xf numFmtId="178" fontId="8" fillId="32" borderId="28" xfId="0" applyNumberFormat="1" applyFont="1" applyFill="1" applyBorder="1" applyAlignment="1">
      <alignment horizontal="center" vertical="center" wrapText="1"/>
    </xf>
    <xf numFmtId="178" fontId="5" fillId="32" borderId="28" xfId="0" applyNumberFormat="1" applyFont="1" applyFill="1" applyBorder="1" applyAlignment="1">
      <alignment horizontal="center" vertical="center"/>
    </xf>
    <xf numFmtId="0" fontId="5" fillId="32" borderId="3" xfId="0" applyNumberFormat="1" applyFont="1" applyFill="1" applyBorder="1" applyAlignment="1">
      <alignment horizontal="center" vertical="center"/>
    </xf>
    <xf numFmtId="178" fontId="8" fillId="32" borderId="28" xfId="0" applyNumberFormat="1" applyFont="1" applyFill="1" applyBorder="1" applyAlignment="1">
      <alignment horizontal="center" vertical="center"/>
    </xf>
    <xf numFmtId="0" fontId="8" fillId="32" borderId="28" xfId="0" applyNumberFormat="1" applyFont="1" applyFill="1" applyBorder="1" applyAlignment="1">
      <alignment horizontal="center" vertical="center" wrapText="1"/>
    </xf>
    <xf numFmtId="195" fontId="73" fillId="31" borderId="40" xfId="83" applyNumberFormat="1" applyFont="1" applyFill="1" applyBorder="1" applyAlignment="1">
      <alignment horizontal="center" vertical="center"/>
    </xf>
    <xf numFmtId="0" fontId="12" fillId="26" borderId="41" xfId="0" applyNumberFormat="1" applyFont="1" applyFill="1" applyBorder="1" applyAlignment="1">
      <alignment vertical="center"/>
    </xf>
    <xf numFmtId="0" fontId="12" fillId="27" borderId="41" xfId="0" applyNumberFormat="1" applyFont="1" applyFill="1" applyBorder="1" applyAlignment="1">
      <alignment vertical="center"/>
    </xf>
    <xf numFmtId="0" fontId="9" fillId="26" borderId="42" xfId="0" applyNumberFormat="1" applyFont="1" applyFill="1" applyBorder="1" applyAlignment="1" applyProtection="1">
      <alignment vertical="center"/>
    </xf>
    <xf numFmtId="0" fontId="9" fillId="26" borderId="41" xfId="0" applyNumberFormat="1" applyFont="1" applyFill="1" applyBorder="1" applyAlignment="1" applyProtection="1">
      <alignment vertical="center"/>
    </xf>
    <xf numFmtId="0" fontId="9" fillId="26" borderId="41" xfId="0" applyNumberFormat="1" applyFont="1" applyFill="1" applyBorder="1" applyAlignment="1">
      <alignment vertical="center"/>
    </xf>
    <xf numFmtId="0" fontId="12" fillId="26" borderId="42" xfId="0" applyNumberFormat="1" applyFont="1" applyFill="1" applyBorder="1" applyAlignment="1">
      <alignment vertical="center"/>
    </xf>
    <xf numFmtId="0" fontId="12" fillId="26" borderId="43" xfId="0" applyNumberFormat="1" applyFont="1" applyFill="1" applyBorder="1" applyAlignment="1">
      <alignment vertical="center"/>
    </xf>
    <xf numFmtId="0" fontId="12" fillId="27" borderId="42" xfId="0" applyNumberFormat="1" applyFont="1" applyFill="1" applyBorder="1" applyAlignment="1">
      <alignment vertical="center"/>
    </xf>
    <xf numFmtId="0" fontId="12" fillId="27" borderId="43" xfId="0" applyNumberFormat="1" applyFont="1" applyFill="1" applyBorder="1" applyAlignment="1">
      <alignment vertical="center"/>
    </xf>
    <xf numFmtId="0" fontId="75" fillId="36" borderId="48" xfId="0" applyNumberFormat="1" applyFont="1" applyFill="1" applyBorder="1" applyAlignment="1">
      <alignment horizontal="center" vertical="center" shrinkToFit="1"/>
    </xf>
    <xf numFmtId="0" fontId="75" fillId="36" borderId="48" xfId="0" applyNumberFormat="1" applyFont="1" applyFill="1" applyBorder="1" applyAlignment="1">
      <alignment horizontal="center" vertical="center"/>
    </xf>
    <xf numFmtId="0" fontId="75" fillId="36" borderId="50" xfId="0" applyNumberFormat="1" applyFont="1" applyFill="1" applyBorder="1" applyAlignment="1">
      <alignment horizontal="center" vertical="center" shrinkToFit="1"/>
    </xf>
    <xf numFmtId="0" fontId="75" fillId="36" borderId="50" xfId="0" applyNumberFormat="1" applyFont="1" applyFill="1" applyBorder="1" applyAlignment="1">
      <alignment horizontal="center" vertical="center"/>
    </xf>
    <xf numFmtId="193" fontId="9" fillId="33" borderId="1" xfId="0" applyNumberFormat="1" applyFont="1" applyFill="1" applyBorder="1" applyAlignment="1">
      <alignment vertical="center" shrinkToFit="1"/>
    </xf>
    <xf numFmtId="180" fontId="9" fillId="33" borderId="1" xfId="0" applyNumberFormat="1" applyFont="1" applyFill="1" applyBorder="1" applyAlignment="1">
      <alignment vertical="center" shrinkToFit="1"/>
    </xf>
    <xf numFmtId="0" fontId="9" fillId="33" borderId="1" xfId="0" applyNumberFormat="1" applyFont="1" applyFill="1" applyBorder="1" applyAlignment="1">
      <alignment vertical="center" shrinkToFit="1"/>
    </xf>
    <xf numFmtId="0" fontId="9" fillId="33" borderId="1" xfId="0" applyNumberFormat="1" applyFont="1" applyFill="1" applyBorder="1" applyAlignment="1">
      <alignment vertical="center"/>
    </xf>
    <xf numFmtId="194" fontId="9" fillId="33" borderId="1" xfId="0" applyNumberFormat="1" applyFont="1" applyFill="1" applyBorder="1" applyAlignment="1">
      <alignment vertical="center" shrinkToFit="1"/>
    </xf>
    <xf numFmtId="49" fontId="54" fillId="0" borderId="19" xfId="80" applyNumberFormat="1" applyFont="1" applyFill="1" applyBorder="1" applyAlignment="1">
      <alignment horizontal="right" vertical="center"/>
    </xf>
    <xf numFmtId="0" fontId="5" fillId="32" borderId="30" xfId="84" applyNumberFormat="1" applyFont="1" applyFill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80" fillId="0" borderId="0" xfId="0" applyFont="1">
      <alignment vertical="center"/>
    </xf>
    <xf numFmtId="0" fontId="81" fillId="37" borderId="29" xfId="0" applyFont="1" applyFill="1" applyBorder="1">
      <alignment vertical="center"/>
    </xf>
    <xf numFmtId="49" fontId="1" fillId="0" borderId="19" xfId="79" applyNumberFormat="1" applyFont="1" applyFill="1" applyBorder="1" applyAlignment="1">
      <alignment horizontal="left" vertical="center"/>
    </xf>
    <xf numFmtId="0" fontId="52" fillId="17" borderId="1" xfId="0" applyNumberFormat="1" applyFont="1" applyFill="1" applyBorder="1" applyAlignment="1" applyProtection="1">
      <alignment horizontal="center" vertical="center" shrinkToFit="1"/>
      <protection locked="0"/>
    </xf>
    <xf numFmtId="0" fontId="67" fillId="28" borderId="35" xfId="0" applyNumberFormat="1" applyFont="1" applyFill="1" applyBorder="1" applyAlignment="1">
      <alignment horizontal="center" vertical="center"/>
    </xf>
    <xf numFmtId="0" fontId="67" fillId="28" borderId="32" xfId="0" applyNumberFormat="1" applyFont="1" applyFill="1" applyBorder="1" applyAlignment="1">
      <alignment horizontal="center" vertical="center"/>
    </xf>
    <xf numFmtId="0" fontId="68" fillId="28" borderId="32" xfId="0" applyNumberFormat="1" applyFont="1" applyFill="1" applyBorder="1" applyAlignment="1">
      <alignment horizontal="center" vertical="center"/>
    </xf>
    <xf numFmtId="0" fontId="67" fillId="28" borderId="43" xfId="0" applyNumberFormat="1" applyFont="1" applyFill="1" applyBorder="1" applyAlignment="1">
      <alignment horizontal="center" vertical="center"/>
    </xf>
    <xf numFmtId="0" fontId="67" fillId="28" borderId="29" xfId="0" applyNumberFormat="1" applyFont="1" applyFill="1" applyBorder="1" applyAlignment="1">
      <alignment horizontal="center" vertical="center"/>
    </xf>
    <xf numFmtId="0" fontId="68" fillId="28" borderId="29" xfId="0" applyNumberFormat="1" applyFont="1" applyFill="1" applyBorder="1" applyAlignment="1">
      <alignment horizontal="center" vertical="center"/>
    </xf>
    <xf numFmtId="0" fontId="75" fillId="36" borderId="48" xfId="0" applyNumberFormat="1" applyFont="1" applyFill="1" applyBorder="1" applyAlignment="1">
      <alignment horizontal="center" vertical="center"/>
    </xf>
    <xf numFmtId="0" fontId="75" fillId="36" borderId="47" xfId="0" applyNumberFormat="1" applyFont="1" applyFill="1" applyBorder="1" applyAlignment="1">
      <alignment horizontal="center" vertical="center"/>
    </xf>
    <xf numFmtId="190" fontId="9" fillId="17" borderId="1" xfId="0" applyNumberFormat="1" applyFont="1" applyFill="1" applyBorder="1" applyAlignment="1" applyProtection="1">
      <alignment horizontal="center" vertical="center" shrinkToFit="1"/>
    </xf>
    <xf numFmtId="191" fontId="9" fillId="17" borderId="1" xfId="0" applyNumberFormat="1" applyFont="1" applyFill="1" applyBorder="1" applyAlignment="1" applyProtection="1">
      <alignment horizontal="center" vertical="center" shrinkToFit="1"/>
    </xf>
    <xf numFmtId="192" fontId="9" fillId="0" borderId="1" xfId="0" applyNumberFormat="1" applyFont="1" applyFill="1" applyBorder="1" applyAlignment="1" applyProtection="1">
      <alignment horizontal="center" vertical="center" shrinkToFit="1"/>
    </xf>
    <xf numFmtId="0" fontId="1" fillId="31" borderId="0" xfId="0" applyFont="1" applyFill="1" applyBorder="1" applyProtection="1">
      <alignment vertical="center"/>
      <protection locked="0"/>
    </xf>
    <xf numFmtId="0" fontId="83" fillId="31" borderId="28" xfId="0" applyNumberFormat="1" applyFont="1" applyFill="1" applyBorder="1" applyAlignment="1">
      <alignment horizontal="center" vertical="center"/>
    </xf>
    <xf numFmtId="0" fontId="81" fillId="37" borderId="59" xfId="0" applyFont="1" applyFill="1" applyBorder="1">
      <alignment vertical="center"/>
    </xf>
    <xf numFmtId="0" fontId="72" fillId="0" borderId="29" xfId="0" applyFont="1" applyFill="1" applyBorder="1" applyAlignment="1">
      <alignment horizontal="center" vertical="center"/>
    </xf>
    <xf numFmtId="0" fontId="72" fillId="0" borderId="32" xfId="0" applyFont="1" applyFill="1" applyBorder="1" applyAlignment="1">
      <alignment horizontal="center" vertical="center" wrapText="1"/>
    </xf>
    <xf numFmtId="0" fontId="72" fillId="0" borderId="17" xfId="0" applyFont="1" applyFill="1" applyBorder="1" applyAlignment="1">
      <alignment horizontal="center" vertical="center" wrapText="1"/>
    </xf>
    <xf numFmtId="0" fontId="72" fillId="0" borderId="13" xfId="0" applyFont="1" applyFill="1" applyBorder="1" applyAlignment="1">
      <alignment horizontal="center" vertical="center" wrapText="1"/>
    </xf>
    <xf numFmtId="0" fontId="72" fillId="0" borderId="33" xfId="0" applyFont="1" applyFill="1" applyBorder="1" applyAlignment="1" applyProtection="1">
      <alignment horizontal="left" vertical="center" wrapText="1"/>
      <protection locked="0"/>
    </xf>
    <xf numFmtId="0" fontId="72" fillId="0" borderId="34" xfId="0" applyFont="1" applyFill="1" applyBorder="1" applyAlignment="1" applyProtection="1">
      <alignment horizontal="left" vertical="center" wrapText="1"/>
      <protection locked="0"/>
    </xf>
    <xf numFmtId="0" fontId="72" fillId="0" borderId="35" xfId="0" applyFont="1" applyFill="1" applyBorder="1" applyAlignment="1" applyProtection="1">
      <alignment horizontal="left" vertical="center" wrapText="1"/>
      <protection locked="0"/>
    </xf>
    <xf numFmtId="0" fontId="72" fillId="0" borderId="36" xfId="0" applyFont="1" applyFill="1" applyBorder="1" applyAlignment="1" applyProtection="1">
      <alignment horizontal="left" vertical="center" wrapText="1"/>
      <protection locked="0"/>
    </xf>
    <xf numFmtId="0" fontId="72" fillId="0" borderId="0" xfId="0" applyFont="1" applyFill="1" applyBorder="1" applyAlignment="1" applyProtection="1">
      <alignment horizontal="left" vertical="center" wrapText="1"/>
      <protection locked="0"/>
    </xf>
    <xf numFmtId="0" fontId="72" fillId="0" borderId="21" xfId="0" applyFont="1" applyFill="1" applyBorder="1" applyAlignment="1" applyProtection="1">
      <alignment horizontal="left" vertical="center" wrapText="1"/>
      <protection locked="0"/>
    </xf>
    <xf numFmtId="0" fontId="72" fillId="0" borderId="18" xfId="0" applyFont="1" applyFill="1" applyBorder="1" applyAlignment="1" applyProtection="1">
      <alignment horizontal="left" vertical="center" wrapText="1"/>
      <protection locked="0"/>
    </xf>
    <xf numFmtId="0" fontId="72" fillId="0" borderId="19" xfId="0" applyFont="1" applyFill="1" applyBorder="1" applyAlignment="1" applyProtection="1">
      <alignment horizontal="left" vertical="center" wrapText="1"/>
      <protection locked="0"/>
    </xf>
    <xf numFmtId="0" fontId="72" fillId="0" borderId="20" xfId="0" applyFont="1" applyFill="1" applyBorder="1" applyAlignment="1" applyProtection="1">
      <alignment horizontal="left" vertical="center" wrapText="1"/>
      <protection locked="0"/>
    </xf>
    <xf numFmtId="0" fontId="72" fillId="34" borderId="29" xfId="0" applyFont="1" applyFill="1" applyBorder="1" applyAlignment="1" applyProtection="1">
      <alignment horizontal="center" vertical="center"/>
      <protection locked="0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0" fontId="9" fillId="17" borderId="1" xfId="0" applyFont="1" applyFill="1" applyBorder="1" applyAlignment="1" applyProtection="1">
      <alignment horizontal="center" vertical="center" shrinkToFit="1"/>
      <protection locked="0"/>
    </xf>
    <xf numFmtId="0" fontId="9" fillId="0" borderId="23" xfId="0" applyNumberFormat="1" applyFont="1" applyFill="1" applyBorder="1" applyAlignment="1" applyProtection="1">
      <alignment horizontal="center" vertical="center" shrinkToFit="1"/>
    </xf>
    <xf numFmtId="0" fontId="9" fillId="0" borderId="18" xfId="0" applyNumberFormat="1" applyFont="1" applyFill="1" applyBorder="1" applyAlignment="1" applyProtection="1">
      <alignment horizontal="center" vertical="center" shrinkToFit="1"/>
    </xf>
    <xf numFmtId="0" fontId="12" fillId="0" borderId="0" xfId="0" applyFont="1" applyFill="1" applyBorder="1" applyAlignment="1" applyProtection="1">
      <alignment horizontal="left" vertical="center" shrinkToFit="1"/>
    </xf>
    <xf numFmtId="0" fontId="46" fillId="33" borderId="24" xfId="0" applyFont="1" applyFill="1" applyBorder="1" applyAlignment="1" applyProtection="1">
      <alignment horizontal="left" vertical="center" wrapText="1"/>
    </xf>
    <xf numFmtId="0" fontId="46" fillId="33" borderId="16" xfId="0" applyFont="1" applyFill="1" applyBorder="1" applyAlignment="1" applyProtection="1">
      <alignment horizontal="left" vertical="center"/>
    </xf>
    <xf numFmtId="0" fontId="46" fillId="0" borderId="12" xfId="0" applyFont="1" applyFill="1" applyBorder="1" applyAlignment="1" applyProtection="1">
      <alignment horizontal="center" vertical="center"/>
    </xf>
    <xf numFmtId="0" fontId="46" fillId="0" borderId="13" xfId="0" applyFont="1" applyFill="1" applyBorder="1" applyAlignment="1" applyProtection="1">
      <alignment horizontal="center" vertical="center"/>
    </xf>
    <xf numFmtId="0" fontId="46" fillId="0" borderId="25" xfId="0" applyFont="1" applyFill="1" applyBorder="1" applyAlignment="1" applyProtection="1">
      <alignment horizontal="left" vertical="center" wrapText="1"/>
    </xf>
    <xf numFmtId="0" fontId="46" fillId="0" borderId="15" xfId="0" applyFont="1" applyFill="1" applyBorder="1" applyAlignment="1" applyProtection="1">
      <alignment horizontal="left" vertical="center"/>
    </xf>
    <xf numFmtId="0" fontId="46" fillId="0" borderId="26" xfId="0" applyFont="1" applyFill="1" applyBorder="1" applyAlignment="1" applyProtection="1">
      <alignment horizontal="left" vertical="center"/>
    </xf>
    <xf numFmtId="0" fontId="46" fillId="0" borderId="20" xfId="0" applyFont="1" applyFill="1" applyBorder="1" applyAlignment="1" applyProtection="1">
      <alignment horizontal="left" vertical="center"/>
    </xf>
    <xf numFmtId="0" fontId="9" fillId="33" borderId="11" xfId="0" applyFont="1" applyFill="1" applyBorder="1" applyAlignment="1" applyProtection="1">
      <alignment horizontal="left" vertical="center" wrapText="1"/>
    </xf>
    <xf numFmtId="0" fontId="9" fillId="33" borderId="14" xfId="0" applyFont="1" applyFill="1" applyBorder="1" applyAlignment="1" applyProtection="1">
      <alignment horizontal="left" vertical="center" wrapText="1"/>
    </xf>
    <xf numFmtId="0" fontId="9" fillId="33" borderId="16" xfId="0" applyFont="1" applyFill="1" applyBorder="1" applyAlignment="1" applyProtection="1">
      <alignment horizontal="left" vertical="center" wrapText="1"/>
    </xf>
    <xf numFmtId="0" fontId="46" fillId="0" borderId="1" xfId="0" applyFont="1" applyFill="1" applyBorder="1" applyAlignment="1" applyProtection="1">
      <alignment horizontal="center" vertical="center" shrinkToFit="1"/>
    </xf>
    <xf numFmtId="0" fontId="9" fillId="0" borderId="1" xfId="0" applyFont="1" applyFill="1" applyBorder="1" applyAlignment="1" applyProtection="1">
      <alignment horizontal="center" vertical="center" shrinkToFit="1"/>
    </xf>
    <xf numFmtId="0" fontId="9" fillId="33" borderId="1" xfId="0" applyFont="1" applyFill="1" applyBorder="1" applyAlignment="1" applyProtection="1">
      <alignment horizontal="center" vertical="center" shrinkToFit="1"/>
      <protection locked="0"/>
    </xf>
    <xf numFmtId="0" fontId="9" fillId="33" borderId="1" xfId="0" applyFont="1" applyFill="1" applyBorder="1" applyAlignment="1" applyProtection="1">
      <alignment vertical="center" shrinkToFit="1"/>
      <protection locked="0"/>
    </xf>
    <xf numFmtId="49" fontId="9" fillId="0" borderId="1" xfId="0" applyNumberFormat="1" applyFont="1" applyFill="1" applyBorder="1" applyAlignment="1" applyProtection="1">
      <alignment horizontal="center" vertical="center" shrinkToFit="1"/>
    </xf>
    <xf numFmtId="49" fontId="9" fillId="0" borderId="1" xfId="0" applyNumberFormat="1" applyFont="1" applyFill="1" applyBorder="1" applyAlignment="1" applyProtection="1">
      <alignment vertical="center" shrinkToFit="1"/>
    </xf>
    <xf numFmtId="0" fontId="9" fillId="0" borderId="1" xfId="0" applyFont="1" applyFill="1" applyBorder="1" applyAlignment="1" applyProtection="1">
      <alignment vertical="center" shrinkToFit="1"/>
    </xf>
    <xf numFmtId="189" fontId="9" fillId="0" borderId="1" xfId="0" applyNumberFormat="1" applyFont="1" applyFill="1" applyBorder="1" applyAlignment="1" applyProtection="1">
      <alignment horizontal="center" vertical="center" shrinkToFit="1"/>
    </xf>
    <xf numFmtId="0" fontId="50" fillId="0" borderId="1" xfId="0" applyFont="1" applyFill="1" applyBorder="1" applyAlignment="1" applyProtection="1">
      <alignment horizontal="center" vertical="center" shrinkToFit="1"/>
    </xf>
    <xf numFmtId="0" fontId="43" fillId="0" borderId="11" xfId="0" applyFont="1" applyFill="1" applyBorder="1" applyAlignment="1" applyProtection="1">
      <alignment horizontal="center" vertical="center"/>
    </xf>
    <xf numFmtId="0" fontId="43" fillId="0" borderId="14" xfId="0" applyFont="1" applyFill="1" applyBorder="1" applyAlignment="1" applyProtection="1">
      <alignment horizontal="center" vertical="center"/>
    </xf>
    <xf numFmtId="0" fontId="10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2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53" fillId="0" borderId="0" xfId="79" applyFont="1" applyAlignment="1">
      <alignment horizontal="center" wrapText="1"/>
    </xf>
    <xf numFmtId="49" fontId="74" fillId="0" borderId="0" xfId="82" applyNumberFormat="1" applyFont="1" applyFill="1" applyBorder="1" applyAlignment="1">
      <alignment horizontal="center" vertical="center" wrapText="1"/>
    </xf>
    <xf numFmtId="0" fontId="5" fillId="32" borderId="37" xfId="0" applyNumberFormat="1" applyFont="1" applyFill="1" applyBorder="1" applyAlignment="1">
      <alignment horizontal="center" vertical="center"/>
    </xf>
    <xf numFmtId="0" fontId="5" fillId="32" borderId="38" xfId="0" applyNumberFormat="1" applyFont="1" applyFill="1" applyBorder="1" applyAlignment="1">
      <alignment horizontal="center" vertical="center"/>
    </xf>
    <xf numFmtId="0" fontId="5" fillId="32" borderId="39" xfId="0" applyNumberFormat="1" applyFont="1" applyFill="1" applyBorder="1" applyAlignment="1">
      <alignment horizontal="center" vertical="center"/>
    </xf>
    <xf numFmtId="0" fontId="5" fillId="32" borderId="3" xfId="0" applyNumberFormat="1" applyFont="1" applyFill="1" applyBorder="1" applyAlignment="1">
      <alignment horizontal="center" vertical="center" wrapText="1"/>
    </xf>
    <xf numFmtId="178" fontId="8" fillId="32" borderId="3" xfId="0" applyNumberFormat="1" applyFont="1" applyFill="1" applyBorder="1" applyAlignment="1">
      <alignment horizontal="center" vertical="center" wrapText="1"/>
    </xf>
    <xf numFmtId="178" fontId="5" fillId="32" borderId="3" xfId="0" applyNumberFormat="1" applyFont="1" applyFill="1" applyBorder="1" applyAlignment="1">
      <alignment horizontal="center" vertical="center"/>
    </xf>
    <xf numFmtId="0" fontId="75" fillId="36" borderId="52" xfId="0" applyNumberFormat="1" applyFont="1" applyFill="1" applyBorder="1" applyAlignment="1">
      <alignment horizontal="center" vertical="center"/>
    </xf>
    <xf numFmtId="0" fontId="75" fillId="36" borderId="53" xfId="0" applyNumberFormat="1" applyFont="1" applyFill="1" applyBorder="1" applyAlignment="1">
      <alignment horizontal="center" vertical="center"/>
    </xf>
    <xf numFmtId="0" fontId="75" fillId="36" borderId="54" xfId="0" applyNumberFormat="1" applyFont="1" applyFill="1" applyBorder="1" applyAlignment="1">
      <alignment horizontal="center" vertical="center"/>
    </xf>
    <xf numFmtId="0" fontId="75" fillId="36" borderId="55" xfId="0" applyNumberFormat="1" applyFont="1" applyFill="1" applyBorder="1" applyAlignment="1">
      <alignment horizontal="center" vertical="center"/>
    </xf>
    <xf numFmtId="0" fontId="75" fillId="36" borderId="44" xfId="0" applyNumberFormat="1" applyFont="1" applyFill="1" applyBorder="1" applyAlignment="1">
      <alignment horizontal="center" vertical="center"/>
    </xf>
    <xf numFmtId="0" fontId="75" fillId="36" borderId="45" xfId="0" applyNumberFormat="1" applyFont="1" applyFill="1" applyBorder="1" applyAlignment="1">
      <alignment horizontal="center" vertical="center"/>
    </xf>
    <xf numFmtId="0" fontId="75" fillId="36" borderId="48" xfId="0" applyNumberFormat="1" applyFont="1" applyFill="1" applyBorder="1" applyAlignment="1">
      <alignment horizontal="center" vertical="center" wrapText="1"/>
    </xf>
    <xf numFmtId="0" fontId="75" fillId="36" borderId="50" xfId="0" applyNumberFormat="1" applyFont="1" applyFill="1" applyBorder="1" applyAlignment="1">
      <alignment horizontal="center" vertical="center" wrapText="1"/>
    </xf>
    <xf numFmtId="0" fontId="75" fillId="36" borderId="48" xfId="0" applyNumberFormat="1" applyFont="1" applyFill="1" applyBorder="1" applyAlignment="1">
      <alignment horizontal="center" vertical="center"/>
    </xf>
    <xf numFmtId="0" fontId="75" fillId="36" borderId="50" xfId="0" applyNumberFormat="1" applyFont="1" applyFill="1" applyBorder="1" applyAlignment="1">
      <alignment horizontal="center" vertical="center"/>
    </xf>
    <xf numFmtId="0" fontId="75" fillId="36" borderId="48" xfId="0" applyNumberFormat="1" applyFont="1" applyFill="1" applyBorder="1" applyAlignment="1">
      <alignment horizontal="center" vertical="center" shrinkToFit="1"/>
    </xf>
    <xf numFmtId="0" fontId="75" fillId="36" borderId="45" xfId="0" applyNumberFormat="1" applyFont="1" applyFill="1" applyBorder="1" applyAlignment="1">
      <alignment horizontal="center" vertical="center" wrapText="1"/>
    </xf>
    <xf numFmtId="0" fontId="75" fillId="36" borderId="46" xfId="0" applyNumberFormat="1" applyFont="1" applyFill="1" applyBorder="1" applyAlignment="1">
      <alignment horizontal="center" vertical="center" wrapText="1"/>
    </xf>
    <xf numFmtId="0" fontId="75" fillId="36" borderId="49" xfId="0" applyNumberFormat="1" applyFont="1" applyFill="1" applyBorder="1" applyAlignment="1">
      <alignment horizontal="center" vertical="center" wrapText="1"/>
    </xf>
    <xf numFmtId="0" fontId="75" fillId="36" borderId="51" xfId="0" applyNumberFormat="1" applyFont="1" applyFill="1" applyBorder="1" applyAlignment="1">
      <alignment horizontal="center" vertical="center" wrapText="1"/>
    </xf>
    <xf numFmtId="178" fontId="8" fillId="32" borderId="30" xfId="0" applyNumberFormat="1" applyFont="1" applyFill="1" applyBorder="1" applyAlignment="1">
      <alignment horizontal="center" vertical="center" wrapText="1"/>
    </xf>
    <xf numFmtId="178" fontId="8" fillId="32" borderId="31" xfId="0" applyNumberFormat="1" applyFont="1" applyFill="1" applyBorder="1" applyAlignment="1">
      <alignment horizontal="center" vertical="center" wrapText="1"/>
    </xf>
    <xf numFmtId="178" fontId="8" fillId="32" borderId="28" xfId="0" applyNumberFormat="1" applyFont="1" applyFill="1" applyBorder="1" applyAlignment="1">
      <alignment horizontal="center" vertical="center" wrapText="1"/>
    </xf>
    <xf numFmtId="178" fontId="5" fillId="32" borderId="28" xfId="0" applyNumberFormat="1" applyFont="1" applyFill="1" applyBorder="1" applyAlignment="1">
      <alignment horizontal="center" vertical="center"/>
    </xf>
    <xf numFmtId="178" fontId="8" fillId="32" borderId="37" xfId="0" applyNumberFormat="1" applyFont="1" applyFill="1" applyBorder="1" applyAlignment="1">
      <alignment horizontal="center" vertical="center" wrapText="1"/>
    </xf>
    <xf numFmtId="178" fontId="8" fillId="32" borderId="38" xfId="0" applyNumberFormat="1" applyFont="1" applyFill="1" applyBorder="1" applyAlignment="1">
      <alignment horizontal="center" vertical="center" wrapText="1"/>
    </xf>
    <xf numFmtId="178" fontId="8" fillId="32" borderId="39" xfId="0" applyNumberFormat="1" applyFont="1" applyFill="1" applyBorder="1" applyAlignment="1">
      <alignment horizontal="center" vertical="center" wrapText="1"/>
    </xf>
    <xf numFmtId="178" fontId="5" fillId="32" borderId="38" xfId="0" applyNumberFormat="1" applyFont="1" applyFill="1" applyBorder="1" applyAlignment="1">
      <alignment horizontal="center" vertical="center" wrapText="1"/>
    </xf>
    <xf numFmtId="178" fontId="5" fillId="32" borderId="39" xfId="0" applyNumberFormat="1" applyFont="1" applyFill="1" applyBorder="1" applyAlignment="1">
      <alignment horizontal="center" vertical="center" wrapText="1"/>
    </xf>
    <xf numFmtId="178" fontId="5" fillId="32" borderId="28" xfId="0" applyNumberFormat="1" applyFont="1" applyFill="1" applyBorder="1" applyAlignment="1">
      <alignment horizontal="center" vertical="center" wrapText="1"/>
    </xf>
    <xf numFmtId="0" fontId="5" fillId="32" borderId="3" xfId="0" applyNumberFormat="1" applyFont="1" applyFill="1" applyBorder="1" applyAlignment="1">
      <alignment horizontal="center" vertical="center"/>
    </xf>
  </cellXfs>
  <cellStyles count="108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95"/>
    <cellStyle name="Input [yellow] 3" xfId="102"/>
    <cellStyle name="Input [yellow] 4" xfId="85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96"/>
    <cellStyle name="계산 3" xfId="103"/>
    <cellStyle name="계산 4" xfId="86"/>
    <cellStyle name="나쁨" xfId="49" builtinId="27" customBuiltin="1"/>
    <cellStyle name="뒤에 오는 하이퍼링크_불확도(OPM)" xfId="50"/>
    <cellStyle name="메모" xfId="51" builtinId="10" customBuiltin="1"/>
    <cellStyle name="메모 2" xfId="97"/>
    <cellStyle name="메모 3" xfId="104"/>
    <cellStyle name="메모 4" xfId="87"/>
    <cellStyle name="백분율 2" xfId="91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 2" xfId="101"/>
    <cellStyle name="쉼표 [0] 3" xfId="94"/>
    <cellStyle name="스타일 1" xfId="56"/>
    <cellStyle name="연결된 셀" xfId="57" builtinId="24" customBuiltin="1"/>
    <cellStyle name="요약" xfId="58" builtinId="25" customBuiltin="1"/>
    <cellStyle name="요약 2" xfId="98"/>
    <cellStyle name="요약 3" xfId="105"/>
    <cellStyle name="요약 4" xfId="88"/>
    <cellStyle name="입력" xfId="59" builtinId="20" customBuiltin="1"/>
    <cellStyle name="입력 2" xfId="99"/>
    <cellStyle name="입력 3" xfId="106"/>
    <cellStyle name="입력 4" xfId="89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100"/>
    <cellStyle name="출력 3" xfId="107"/>
    <cellStyle name="출력 4" xfId="90"/>
    <cellStyle name="콤마 [0]_  갑 지  " xfId="67"/>
    <cellStyle name="콤마_  갑 지  " xfId="68"/>
    <cellStyle name="표준" xfId="0" builtinId="0" customBuiltin="1"/>
    <cellStyle name="표준 18" xfId="84"/>
    <cellStyle name="표준 2" xfId="69"/>
    <cellStyle name="표준 2 2" xfId="70"/>
    <cellStyle name="표준 2 3" xfId="92"/>
    <cellStyle name="표준 2 3 2" xfId="93"/>
    <cellStyle name="표준 22" xfId="83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0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8" customWidth="1"/>
    <col min="12" max="16384" width="8.109375" style="8"/>
  </cols>
  <sheetData>
    <row r="1" spans="1:13" ht="51.95" customHeight="1">
      <c r="A1" s="229" t="s">
        <v>15</v>
      </c>
      <c r="B1" s="230"/>
      <c r="C1" s="230"/>
      <c r="D1" s="230"/>
      <c r="E1" s="230"/>
      <c r="F1" s="230"/>
      <c r="G1" s="230"/>
      <c r="H1" s="231"/>
      <c r="I1" s="232"/>
      <c r="J1" s="233"/>
    </row>
    <row r="2" spans="1:13" ht="12.95" customHeight="1">
      <c r="A2" s="208" t="s">
        <v>16</v>
      </c>
      <c r="B2" s="208"/>
      <c r="C2" s="208"/>
      <c r="D2" s="208"/>
      <c r="E2" s="208"/>
      <c r="F2" s="208"/>
      <c r="G2" s="208"/>
      <c r="H2" s="208"/>
      <c r="I2" s="208"/>
      <c r="J2" s="208"/>
    </row>
    <row r="3" spans="1:13" ht="12.95" customHeight="1">
      <c r="A3" s="220" t="s">
        <v>17</v>
      </c>
      <c r="B3" s="221"/>
      <c r="C3" s="234"/>
      <c r="D3" s="234"/>
      <c r="E3" s="234"/>
      <c r="F3" s="221" t="s">
        <v>18</v>
      </c>
      <c r="G3" s="221"/>
      <c r="H3" s="224"/>
      <c r="I3" s="226"/>
      <c r="J3" s="226"/>
    </row>
    <row r="4" spans="1:13" ht="12.95" customHeight="1">
      <c r="A4" s="221" t="s">
        <v>19</v>
      </c>
      <c r="B4" s="221"/>
      <c r="C4" s="235"/>
      <c r="D4" s="221"/>
      <c r="E4" s="221"/>
      <c r="F4" s="221" t="s">
        <v>20</v>
      </c>
      <c r="G4" s="221"/>
      <c r="H4" s="221"/>
      <c r="I4" s="226"/>
      <c r="J4" s="226"/>
    </row>
    <row r="5" spans="1:13" ht="12.95" customHeight="1">
      <c r="A5" s="221" t="s">
        <v>21</v>
      </c>
      <c r="B5" s="221"/>
      <c r="C5" s="221"/>
      <c r="D5" s="226"/>
      <c r="E5" s="226"/>
      <c r="F5" s="220" t="s">
        <v>22</v>
      </c>
      <c r="G5" s="221"/>
      <c r="H5" s="222"/>
      <c r="I5" s="223"/>
      <c r="J5" s="223"/>
    </row>
    <row r="6" spans="1:13" ht="12.95" customHeight="1">
      <c r="A6" s="221" t="s">
        <v>23</v>
      </c>
      <c r="B6" s="221"/>
      <c r="C6" s="221"/>
      <c r="D6" s="226"/>
      <c r="E6" s="226"/>
      <c r="F6" s="220" t="s">
        <v>24</v>
      </c>
      <c r="G6" s="221"/>
      <c r="H6" s="222"/>
      <c r="I6" s="223"/>
      <c r="J6" s="223"/>
    </row>
    <row r="7" spans="1:13" ht="12.95" customHeight="1">
      <c r="A7" s="221" t="s">
        <v>25</v>
      </c>
      <c r="B7" s="221"/>
      <c r="C7" s="227"/>
      <c r="D7" s="226"/>
      <c r="E7" s="226"/>
      <c r="F7" s="220" t="s">
        <v>26</v>
      </c>
      <c r="G7" s="221"/>
      <c r="H7" s="221"/>
      <c r="I7" s="226"/>
      <c r="J7" s="226"/>
    </row>
    <row r="8" spans="1:13" ht="12.95" customHeight="1">
      <c r="A8" s="221" t="s">
        <v>27</v>
      </c>
      <c r="B8" s="221"/>
      <c r="C8" s="224"/>
      <c r="D8" s="225"/>
      <c r="E8" s="225"/>
      <c r="F8" s="220" t="s">
        <v>28</v>
      </c>
      <c r="G8" s="221"/>
      <c r="H8" s="221"/>
      <c r="I8" s="226"/>
      <c r="J8" s="226"/>
    </row>
    <row r="9" spans="1:13" ht="12.95" customHeight="1">
      <c r="A9" s="220" t="s">
        <v>50</v>
      </c>
      <c r="B9" s="221"/>
      <c r="C9" s="222"/>
      <c r="D9" s="223"/>
      <c r="E9" s="223"/>
      <c r="F9" s="228" t="s">
        <v>29</v>
      </c>
      <c r="G9" s="228"/>
      <c r="H9" s="222"/>
      <c r="I9" s="223"/>
      <c r="J9" s="223"/>
    </row>
    <row r="10" spans="1:13" ht="23.25" customHeight="1">
      <c r="A10" s="221" t="s">
        <v>30</v>
      </c>
      <c r="B10" s="221"/>
      <c r="C10" s="222"/>
      <c r="D10" s="223"/>
      <c r="E10" s="223"/>
      <c r="F10" s="221" t="s">
        <v>31</v>
      </c>
      <c r="G10" s="221"/>
      <c r="H10" s="103"/>
      <c r="I10" s="209" t="s">
        <v>32</v>
      </c>
      <c r="J10" s="210"/>
      <c r="K10" s="11"/>
    </row>
    <row r="11" spans="1:13" ht="12.95" customHeight="1">
      <c r="A11" s="208" t="s">
        <v>33</v>
      </c>
      <c r="B11" s="208"/>
      <c r="C11" s="208"/>
      <c r="D11" s="208"/>
      <c r="E11" s="208"/>
      <c r="F11" s="208"/>
      <c r="G11" s="208"/>
      <c r="H11" s="208"/>
      <c r="I11" s="208"/>
      <c r="J11" s="208"/>
      <c r="K11" s="12"/>
    </row>
    <row r="12" spans="1:13" ht="17.25" customHeight="1">
      <c r="A12" s="10" t="s">
        <v>34</v>
      </c>
      <c r="B12" s="184"/>
      <c r="C12" s="13" t="s">
        <v>35</v>
      </c>
      <c r="D12" s="185"/>
      <c r="E12" s="13" t="s">
        <v>36</v>
      </c>
      <c r="F12" s="186"/>
      <c r="G12" s="211" t="s">
        <v>37</v>
      </c>
      <c r="H12" s="206"/>
      <c r="I12" s="213" t="s">
        <v>38</v>
      </c>
      <c r="J12" s="214"/>
      <c r="K12" s="11"/>
      <c r="L12" s="14"/>
      <c r="M12" s="14"/>
    </row>
    <row r="13" spans="1:13" ht="17.25" customHeight="1">
      <c r="A13" s="15" t="s">
        <v>39</v>
      </c>
      <c r="B13" s="184"/>
      <c r="C13" s="15" t="s">
        <v>40</v>
      </c>
      <c r="D13" s="185"/>
      <c r="E13" s="13" t="s">
        <v>41</v>
      </c>
      <c r="F13" s="186"/>
      <c r="G13" s="212"/>
      <c r="H13" s="207"/>
      <c r="I13" s="215"/>
      <c r="J13" s="216"/>
      <c r="K13" s="12"/>
    </row>
    <row r="14" spans="1:13" ht="12.95" customHeight="1">
      <c r="A14" s="208" t="s">
        <v>42</v>
      </c>
      <c r="B14" s="208"/>
      <c r="C14" s="208"/>
      <c r="D14" s="208"/>
      <c r="E14" s="208"/>
      <c r="F14" s="208"/>
      <c r="G14" s="208"/>
      <c r="H14" s="208"/>
      <c r="I14" s="208"/>
      <c r="J14" s="208"/>
      <c r="K14" s="12"/>
    </row>
    <row r="15" spans="1:13" ht="39" customHeight="1">
      <c r="A15" s="217"/>
      <c r="B15" s="218"/>
      <c r="C15" s="218"/>
      <c r="D15" s="218"/>
      <c r="E15" s="218"/>
      <c r="F15" s="218"/>
      <c r="G15" s="218"/>
      <c r="H15" s="218"/>
      <c r="I15" s="218"/>
      <c r="J15" s="219"/>
    </row>
    <row r="16" spans="1:13" ht="12.95" customHeight="1">
      <c r="A16" s="208" t="s">
        <v>43</v>
      </c>
      <c r="B16" s="208"/>
      <c r="C16" s="208"/>
      <c r="D16" s="208"/>
      <c r="E16" s="208"/>
      <c r="F16" s="208"/>
      <c r="G16" s="208"/>
      <c r="H16" s="208"/>
      <c r="I16" s="208"/>
      <c r="J16" s="208"/>
    </row>
    <row r="17" spans="1:12" ht="12.95" customHeight="1">
      <c r="A17" s="10" t="s">
        <v>44</v>
      </c>
      <c r="B17" s="220" t="s">
        <v>45</v>
      </c>
      <c r="C17" s="221"/>
      <c r="D17" s="221"/>
      <c r="E17" s="221"/>
      <c r="F17" s="220" t="s">
        <v>46</v>
      </c>
      <c r="G17" s="221"/>
      <c r="H17" s="10" t="s">
        <v>25</v>
      </c>
      <c r="I17" s="9" t="s">
        <v>47</v>
      </c>
      <c r="J17" s="9" t="s">
        <v>48</v>
      </c>
      <c r="L17" s="12"/>
    </row>
    <row r="18" spans="1:12" ht="12.95" customHeight="1">
      <c r="A18" s="104"/>
      <c r="B18" s="204"/>
      <c r="C18" s="205"/>
      <c r="D18" s="205"/>
      <c r="E18" s="205"/>
      <c r="F18" s="204"/>
      <c r="G18" s="205"/>
      <c r="H18" s="33"/>
      <c r="I18" s="33"/>
      <c r="J18" s="175"/>
      <c r="L18" s="12"/>
    </row>
    <row r="19" spans="1:12" ht="12.95" customHeight="1">
      <c r="A19" s="104"/>
      <c r="B19" s="204"/>
      <c r="C19" s="205"/>
      <c r="D19" s="205"/>
      <c r="E19" s="205"/>
      <c r="F19" s="204"/>
      <c r="G19" s="205"/>
      <c r="H19" s="52"/>
      <c r="I19" s="52"/>
      <c r="J19" s="175"/>
      <c r="L19" s="12"/>
    </row>
    <row r="20" spans="1:12" ht="12.95" customHeight="1">
      <c r="A20" s="104"/>
      <c r="B20" s="204"/>
      <c r="C20" s="205"/>
      <c r="D20" s="205"/>
      <c r="E20" s="205"/>
      <c r="F20" s="204"/>
      <c r="G20" s="205"/>
      <c r="H20" s="96"/>
      <c r="I20" s="96"/>
      <c r="J20" s="175"/>
      <c r="L20" s="12"/>
    </row>
    <row r="21" spans="1:12" ht="12.95" customHeight="1">
      <c r="A21" s="104"/>
      <c r="B21" s="204"/>
      <c r="C21" s="205"/>
      <c r="D21" s="205"/>
      <c r="E21" s="205"/>
      <c r="F21" s="204"/>
      <c r="G21" s="205"/>
      <c r="H21" s="96"/>
      <c r="I21" s="16"/>
      <c r="J21" s="175"/>
      <c r="L21" s="12"/>
    </row>
    <row r="22" spans="1:12" ht="12.95" customHeight="1">
      <c r="A22" s="104"/>
      <c r="B22" s="204"/>
      <c r="C22" s="205"/>
      <c r="D22" s="205"/>
      <c r="E22" s="205"/>
      <c r="F22" s="204"/>
      <c r="G22" s="205"/>
      <c r="H22" s="46"/>
      <c r="I22" s="24"/>
      <c r="J22" s="175"/>
      <c r="L22" s="12"/>
    </row>
    <row r="23" spans="1:12" ht="12.95" customHeight="1">
      <c r="A23" s="104"/>
      <c r="B23" s="204"/>
      <c r="C23" s="205"/>
      <c r="D23" s="205"/>
      <c r="E23" s="205"/>
      <c r="F23" s="204"/>
      <c r="G23" s="205"/>
      <c r="H23" s="24"/>
      <c r="I23" s="16"/>
      <c r="J23" s="175"/>
      <c r="L23" s="12"/>
    </row>
    <row r="24" spans="1:12" ht="12.95" customHeight="1">
      <c r="A24" s="104"/>
      <c r="B24" s="204"/>
      <c r="C24" s="205"/>
      <c r="D24" s="205"/>
      <c r="E24" s="205"/>
      <c r="F24" s="204"/>
      <c r="G24" s="205"/>
      <c r="H24" s="31"/>
      <c r="I24" s="16"/>
      <c r="J24" s="175"/>
      <c r="L24" s="12"/>
    </row>
    <row r="25" spans="1:12" ht="12.95" customHeight="1">
      <c r="A25" s="104"/>
      <c r="B25" s="204"/>
      <c r="C25" s="205"/>
      <c r="D25" s="205"/>
      <c r="E25" s="205"/>
      <c r="F25" s="204"/>
      <c r="G25" s="205"/>
      <c r="H25" s="31"/>
      <c r="I25" s="16"/>
      <c r="J25" s="175"/>
      <c r="L25" s="12"/>
    </row>
    <row r="26" spans="1:12" ht="12.95" customHeight="1">
      <c r="A26" s="104"/>
      <c r="B26" s="204"/>
      <c r="C26" s="205"/>
      <c r="D26" s="205"/>
      <c r="E26" s="205"/>
      <c r="F26" s="204"/>
      <c r="G26" s="205"/>
      <c r="H26" s="31"/>
      <c r="I26" s="16"/>
      <c r="J26" s="175"/>
      <c r="L26" s="12"/>
    </row>
    <row r="27" spans="1:12" ht="12.95" customHeight="1">
      <c r="A27" s="104"/>
      <c r="B27" s="204"/>
      <c r="C27" s="205"/>
      <c r="D27" s="205"/>
      <c r="E27" s="205"/>
      <c r="F27" s="204"/>
      <c r="G27" s="205"/>
      <c r="H27" s="16"/>
      <c r="I27" s="16"/>
      <c r="J27" s="175"/>
    </row>
    <row r="28" spans="1:12" ht="12.95" customHeight="1">
      <c r="A28" s="104"/>
      <c r="B28" s="204"/>
      <c r="C28" s="205"/>
      <c r="D28" s="205"/>
      <c r="E28" s="205"/>
      <c r="F28" s="204"/>
      <c r="G28" s="205"/>
      <c r="H28" s="16"/>
      <c r="I28" s="16"/>
      <c r="J28" s="175"/>
    </row>
    <row r="29" spans="1:12" ht="12.95" customHeight="1">
      <c r="A29" s="104"/>
      <c r="B29" s="204"/>
      <c r="C29" s="205"/>
      <c r="D29" s="205"/>
      <c r="E29" s="205"/>
      <c r="F29" s="204"/>
      <c r="G29" s="205"/>
      <c r="H29" s="16"/>
      <c r="I29" s="16"/>
      <c r="J29" s="175"/>
    </row>
    <row r="30" spans="1:12" ht="12.95" customHeight="1">
      <c r="A30" s="104"/>
      <c r="B30" s="204"/>
      <c r="C30" s="205"/>
      <c r="D30" s="205"/>
      <c r="E30" s="205"/>
      <c r="F30" s="204"/>
      <c r="G30" s="205"/>
      <c r="H30" s="16"/>
      <c r="I30" s="16"/>
      <c r="J30" s="175"/>
    </row>
    <row r="31" spans="1:12" ht="12.95" customHeight="1">
      <c r="A31" s="104"/>
      <c r="B31" s="204"/>
      <c r="C31" s="205"/>
      <c r="D31" s="205"/>
      <c r="E31" s="205"/>
      <c r="F31" s="204"/>
      <c r="G31" s="205"/>
      <c r="H31" s="16"/>
      <c r="I31" s="16"/>
      <c r="J31" s="175"/>
    </row>
    <row r="32" spans="1:12" ht="12.95" customHeight="1">
      <c r="A32" s="104"/>
      <c r="B32" s="204"/>
      <c r="C32" s="205"/>
      <c r="D32" s="205"/>
      <c r="E32" s="205"/>
      <c r="F32" s="204"/>
      <c r="G32" s="205"/>
      <c r="H32" s="16"/>
      <c r="I32" s="16"/>
      <c r="J32" s="175"/>
    </row>
    <row r="33" spans="1:10" ht="12.95" customHeight="1">
      <c r="A33" s="104"/>
      <c r="B33" s="204"/>
      <c r="C33" s="205"/>
      <c r="D33" s="205"/>
      <c r="E33" s="205"/>
      <c r="F33" s="204"/>
      <c r="G33" s="205"/>
      <c r="H33" s="16"/>
      <c r="I33" s="16"/>
      <c r="J33" s="175"/>
    </row>
    <row r="34" spans="1:10" ht="12.95" customHeight="1">
      <c r="A34" s="104"/>
      <c r="B34" s="204"/>
      <c r="C34" s="205"/>
      <c r="D34" s="205"/>
      <c r="E34" s="205"/>
      <c r="F34" s="204"/>
      <c r="G34" s="205"/>
      <c r="H34" s="16"/>
      <c r="I34" s="16"/>
      <c r="J34" s="175"/>
    </row>
    <row r="35" spans="1:10" ht="12.95" customHeight="1">
      <c r="A35" s="104"/>
      <c r="B35" s="204"/>
      <c r="C35" s="205"/>
      <c r="D35" s="205"/>
      <c r="E35" s="205"/>
      <c r="F35" s="204"/>
      <c r="G35" s="205"/>
      <c r="H35" s="16"/>
      <c r="I35" s="16"/>
      <c r="J35" s="175"/>
    </row>
    <row r="36" spans="1:10" ht="12.95" customHeight="1">
      <c r="A36" s="104"/>
      <c r="B36" s="204"/>
      <c r="C36" s="205"/>
      <c r="D36" s="205"/>
      <c r="E36" s="205"/>
      <c r="F36" s="204"/>
      <c r="G36" s="205"/>
      <c r="H36" s="16"/>
      <c r="I36" s="16"/>
      <c r="J36" s="175"/>
    </row>
    <row r="37" spans="1:10" ht="12.95" customHeight="1">
      <c r="A37" s="104"/>
      <c r="B37" s="204"/>
      <c r="C37" s="205"/>
      <c r="D37" s="205"/>
      <c r="E37" s="205"/>
      <c r="F37" s="204"/>
      <c r="G37" s="205"/>
      <c r="H37" s="16"/>
      <c r="I37" s="16"/>
      <c r="J37" s="175"/>
    </row>
    <row r="38" spans="1:10" ht="12.95" customHeight="1">
      <c r="A38" s="130" t="s">
        <v>105</v>
      </c>
      <c r="B38" s="12"/>
      <c r="C38" s="12"/>
      <c r="D38" s="12"/>
      <c r="E38" s="12"/>
      <c r="J38" s="17"/>
    </row>
    <row r="39" spans="1:10" ht="12.95" customHeight="1">
      <c r="A39" s="190" t="s">
        <v>106</v>
      </c>
      <c r="B39" s="190"/>
      <c r="C39" s="190"/>
      <c r="D39" s="190"/>
      <c r="E39" s="190"/>
      <c r="F39" s="191" t="s">
        <v>107</v>
      </c>
      <c r="G39" s="194"/>
      <c r="H39" s="195"/>
      <c r="I39" s="195"/>
      <c r="J39" s="196"/>
    </row>
    <row r="40" spans="1:10" ht="12.95" customHeight="1">
      <c r="A40" s="190" t="s">
        <v>108</v>
      </c>
      <c r="B40" s="190"/>
      <c r="C40" s="190"/>
      <c r="D40" s="190"/>
      <c r="E40" s="190"/>
      <c r="F40" s="192"/>
      <c r="G40" s="197"/>
      <c r="H40" s="198"/>
      <c r="I40" s="198"/>
      <c r="J40" s="199"/>
    </row>
    <row r="41" spans="1:10" ht="12.95" customHeight="1">
      <c r="A41" s="190" t="s">
        <v>109</v>
      </c>
      <c r="B41" s="190"/>
      <c r="C41" s="190"/>
      <c r="D41" s="190"/>
      <c r="E41" s="190"/>
      <c r="F41" s="192"/>
      <c r="G41" s="197"/>
      <c r="H41" s="198"/>
      <c r="I41" s="198"/>
      <c r="J41" s="199"/>
    </row>
    <row r="42" spans="1:10" ht="12.95" customHeight="1">
      <c r="A42" s="190" t="s">
        <v>110</v>
      </c>
      <c r="B42" s="190"/>
      <c r="C42" s="203" t="s">
        <v>111</v>
      </c>
      <c r="D42" s="203"/>
      <c r="E42" s="203"/>
      <c r="F42" s="193"/>
      <c r="G42" s="200"/>
      <c r="H42" s="201"/>
      <c r="I42" s="201"/>
      <c r="J42" s="202"/>
    </row>
    <row r="43" spans="1:10" ht="12.95" customHeight="1">
      <c r="A43" s="190" t="s">
        <v>112</v>
      </c>
      <c r="B43" s="190"/>
      <c r="C43" s="190" t="str">
        <f>Calcu!AH248</f>
        <v/>
      </c>
      <c r="D43" s="190"/>
      <c r="E43" s="190"/>
    </row>
    <row r="46" spans="1:10" ht="12.95" customHeight="1">
      <c r="B46" s="8" t="s">
        <v>259</v>
      </c>
    </row>
    <row r="47" spans="1:10" ht="12.95" customHeight="1">
      <c r="B47" s="8" t="s">
        <v>260</v>
      </c>
    </row>
    <row r="48" spans="1:10" ht="12.95" customHeight="1">
      <c r="B48" s="8" t="s">
        <v>261</v>
      </c>
    </row>
    <row r="49" spans="1:2" ht="12.95" customHeight="1">
      <c r="A49" s="187"/>
    </row>
    <row r="50" spans="1:2" ht="12.95" customHeight="1">
      <c r="A50" s="8" t="str">
        <f>Calcu!AS248</f>
        <v>PASS</v>
      </c>
      <c r="B50" s="8" t="s">
        <v>262</v>
      </c>
    </row>
  </sheetData>
  <sheetProtection selectLockedCells="1"/>
  <mergeCells count="95">
    <mergeCell ref="A43:B43"/>
    <mergeCell ref="C43:E43"/>
    <mergeCell ref="A4:B4"/>
    <mergeCell ref="C4:E4"/>
    <mergeCell ref="F4:G4"/>
    <mergeCell ref="A6:B6"/>
    <mergeCell ref="C6:E6"/>
    <mergeCell ref="F6:G6"/>
    <mergeCell ref="B22:E22"/>
    <mergeCell ref="F22:G22"/>
    <mergeCell ref="B20:E20"/>
    <mergeCell ref="F18:G18"/>
    <mergeCell ref="F19:G19"/>
    <mergeCell ref="B18:E18"/>
    <mergeCell ref="B19:E19"/>
    <mergeCell ref="F20:G20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H9:J9"/>
    <mergeCell ref="C10:E10"/>
    <mergeCell ref="A10:B10"/>
    <mergeCell ref="B21:E21"/>
    <mergeCell ref="F21:G21"/>
    <mergeCell ref="A15:J15"/>
    <mergeCell ref="A16:J16"/>
    <mergeCell ref="B17:E17"/>
    <mergeCell ref="F17:G17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I36"/>
  <sheetViews>
    <sheetView zoomScaleNormal="100" workbookViewId="0"/>
  </sheetViews>
  <sheetFormatPr defaultColWidth="9" defaultRowHeight="17.100000000000001" customHeight="1"/>
  <cols>
    <col min="1" max="36" width="10.44140625" style="100" customWidth="1"/>
    <col min="37" max="16384" width="9" style="100"/>
  </cols>
  <sheetData>
    <row r="1" spans="1:24" s="25" customFormat="1" ht="33" customHeight="1">
      <c r="A1" s="29" t="s">
        <v>51</v>
      </c>
    </row>
    <row r="2" spans="1:24" s="25" customFormat="1" ht="17.100000000000001" customHeight="1">
      <c r="A2" s="32" t="s">
        <v>229</v>
      </c>
      <c r="D2" s="171" t="s">
        <v>208</v>
      </c>
      <c r="G2" s="171" t="s">
        <v>209</v>
      </c>
      <c r="H2" s="171"/>
      <c r="K2" s="32" t="s">
        <v>230</v>
      </c>
      <c r="N2" s="32" t="s">
        <v>231</v>
      </c>
      <c r="S2" s="32" t="s">
        <v>63</v>
      </c>
    </row>
    <row r="3" spans="1:24" s="25" customFormat="1" ht="27">
      <c r="A3" s="26" t="s">
        <v>203</v>
      </c>
      <c r="B3" s="28" t="s">
        <v>204</v>
      </c>
      <c r="C3" s="26" t="s">
        <v>205</v>
      </c>
      <c r="D3" s="28" t="s">
        <v>206</v>
      </c>
      <c r="E3" s="28" t="s">
        <v>207</v>
      </c>
      <c r="F3" s="28" t="s">
        <v>221</v>
      </c>
      <c r="G3" s="28" t="s">
        <v>225</v>
      </c>
      <c r="H3" s="28" t="s">
        <v>222</v>
      </c>
      <c r="I3" s="28" t="s">
        <v>223</v>
      </c>
      <c r="J3" s="28" t="s">
        <v>224</v>
      </c>
      <c r="K3" s="28" t="s">
        <v>227</v>
      </c>
      <c r="L3" s="28" t="s">
        <v>228</v>
      </c>
      <c r="M3" s="28" t="s">
        <v>226</v>
      </c>
      <c r="N3" s="30" t="s">
        <v>62</v>
      </c>
      <c r="O3" s="28" t="s">
        <v>58</v>
      </c>
      <c r="P3" s="28" t="s">
        <v>59</v>
      </c>
      <c r="Q3" s="28" t="s">
        <v>60</v>
      </c>
      <c r="R3" s="28" t="s">
        <v>61</v>
      </c>
      <c r="S3" s="28" t="s">
        <v>113</v>
      </c>
      <c r="T3" s="28" t="s">
        <v>114</v>
      </c>
      <c r="U3" s="28" t="s">
        <v>131</v>
      </c>
      <c r="V3" s="28" t="s">
        <v>87</v>
      </c>
      <c r="W3" s="28" t="s">
        <v>86</v>
      </c>
      <c r="X3" s="45" t="s">
        <v>115</v>
      </c>
    </row>
    <row r="4" spans="1:24" s="25" customFormat="1" ht="17.100000000000001" customHeight="1">
      <c r="A4" s="101"/>
      <c r="B4" s="65"/>
      <c r="C4" s="65"/>
      <c r="D4" s="65"/>
      <c r="E4" s="65"/>
      <c r="F4" s="65"/>
      <c r="G4" s="65"/>
      <c r="H4" s="65"/>
      <c r="I4" s="65"/>
      <c r="J4" s="65"/>
      <c r="K4" s="66"/>
      <c r="L4" s="66"/>
      <c r="M4" s="66"/>
      <c r="N4" s="65"/>
      <c r="O4" s="66"/>
      <c r="P4" s="66"/>
      <c r="Q4" s="66"/>
      <c r="R4" s="66"/>
      <c r="S4" s="139">
        <f>B37</f>
        <v>0</v>
      </c>
      <c r="T4" s="139">
        <f>N37</f>
        <v>0</v>
      </c>
      <c r="U4" s="139">
        <f>Q37</f>
        <v>0</v>
      </c>
      <c r="V4" s="139">
        <f>R37</f>
        <v>0</v>
      </c>
      <c r="W4" s="139">
        <f>T37</f>
        <v>0</v>
      </c>
      <c r="X4" s="140">
        <f>ABS(B4)*Y37+AA37</f>
        <v>0</v>
      </c>
    </row>
    <row r="5" spans="1:24" s="25" customFormat="1" ht="17.100000000000001" customHeight="1">
      <c r="A5" s="101"/>
      <c r="B5" s="65"/>
      <c r="C5" s="65"/>
      <c r="D5" s="65"/>
      <c r="E5" s="65"/>
      <c r="F5" s="65"/>
      <c r="G5" s="65"/>
      <c r="H5" s="65"/>
      <c r="I5" s="65"/>
      <c r="J5" s="65"/>
      <c r="K5" s="66"/>
      <c r="L5" s="66"/>
      <c r="M5" s="66"/>
      <c r="N5" s="66"/>
      <c r="O5" s="66"/>
      <c r="P5" s="66"/>
      <c r="Q5" s="66"/>
      <c r="R5" s="66"/>
      <c r="S5" s="139">
        <f t="shared" ref="S5:S33" si="0">B38</f>
        <v>0</v>
      </c>
      <c r="T5" s="139">
        <f t="shared" ref="T5:T33" si="1">N38</f>
        <v>0</v>
      </c>
      <c r="U5" s="139">
        <f t="shared" ref="U5:V20" si="2">Q38</f>
        <v>0</v>
      </c>
      <c r="V5" s="139">
        <f t="shared" si="2"/>
        <v>0</v>
      </c>
      <c r="W5" s="139">
        <f t="shared" ref="W5:W33" si="3">T38</f>
        <v>0</v>
      </c>
      <c r="X5" s="140">
        <f t="shared" ref="X5:X33" si="4">ABS(B5)*Y38+AA38</f>
        <v>0</v>
      </c>
    </row>
    <row r="6" spans="1:24" s="25" customFormat="1" ht="17.100000000000001" customHeight="1">
      <c r="A6" s="101"/>
      <c r="B6" s="65"/>
      <c r="C6" s="65"/>
      <c r="D6" s="65"/>
      <c r="E6" s="65"/>
      <c r="F6" s="65"/>
      <c r="G6" s="65"/>
      <c r="H6" s="65"/>
      <c r="I6" s="65"/>
      <c r="J6" s="65"/>
      <c r="K6" s="66"/>
      <c r="L6" s="66"/>
      <c r="M6" s="66"/>
      <c r="N6" s="66"/>
      <c r="O6" s="66"/>
      <c r="P6" s="66"/>
      <c r="Q6" s="66"/>
      <c r="R6" s="66"/>
      <c r="S6" s="139">
        <f t="shared" si="0"/>
        <v>0</v>
      </c>
      <c r="T6" s="139">
        <f t="shared" si="1"/>
        <v>0</v>
      </c>
      <c r="U6" s="139">
        <f t="shared" si="2"/>
        <v>0</v>
      </c>
      <c r="V6" s="139">
        <f t="shared" si="2"/>
        <v>0</v>
      </c>
      <c r="W6" s="139">
        <f t="shared" si="3"/>
        <v>0</v>
      </c>
      <c r="X6" s="140">
        <f t="shared" si="4"/>
        <v>0</v>
      </c>
    </row>
    <row r="7" spans="1:24" s="25" customFormat="1" ht="17.100000000000001" customHeight="1">
      <c r="A7" s="101"/>
      <c r="B7" s="65"/>
      <c r="C7" s="65"/>
      <c r="D7" s="65"/>
      <c r="E7" s="65"/>
      <c r="F7" s="65"/>
      <c r="G7" s="65"/>
      <c r="H7" s="65"/>
      <c r="I7" s="65"/>
      <c r="J7" s="65"/>
      <c r="K7" s="66"/>
      <c r="L7" s="66"/>
      <c r="M7" s="66"/>
      <c r="N7" s="66"/>
      <c r="O7" s="66"/>
      <c r="P7" s="66"/>
      <c r="Q7" s="66"/>
      <c r="R7" s="66"/>
      <c r="S7" s="139">
        <f t="shared" si="0"/>
        <v>0</v>
      </c>
      <c r="T7" s="139">
        <f t="shared" si="1"/>
        <v>0</v>
      </c>
      <c r="U7" s="139">
        <f t="shared" si="2"/>
        <v>0</v>
      </c>
      <c r="V7" s="139">
        <f t="shared" si="2"/>
        <v>0</v>
      </c>
      <c r="W7" s="139">
        <f t="shared" si="3"/>
        <v>0</v>
      </c>
      <c r="X7" s="140">
        <f t="shared" si="4"/>
        <v>0</v>
      </c>
    </row>
    <row r="8" spans="1:24" s="25" customFormat="1" ht="17.100000000000001" customHeight="1">
      <c r="A8" s="101"/>
      <c r="B8" s="65"/>
      <c r="C8" s="65"/>
      <c r="D8" s="65"/>
      <c r="E8" s="65"/>
      <c r="F8" s="65"/>
      <c r="G8" s="65"/>
      <c r="H8" s="65"/>
      <c r="I8" s="65"/>
      <c r="J8" s="65"/>
      <c r="K8" s="66"/>
      <c r="L8" s="66"/>
      <c r="M8" s="66"/>
      <c r="N8" s="66"/>
      <c r="O8" s="66"/>
      <c r="P8" s="66"/>
      <c r="Q8" s="66"/>
      <c r="R8" s="66"/>
      <c r="S8" s="139">
        <f t="shared" si="0"/>
        <v>0</v>
      </c>
      <c r="T8" s="139">
        <f t="shared" si="1"/>
        <v>0</v>
      </c>
      <c r="U8" s="139">
        <f t="shared" si="2"/>
        <v>0</v>
      </c>
      <c r="V8" s="139">
        <f t="shared" si="2"/>
        <v>0</v>
      </c>
      <c r="W8" s="139">
        <f t="shared" si="3"/>
        <v>0</v>
      </c>
      <c r="X8" s="140">
        <f t="shared" si="4"/>
        <v>0</v>
      </c>
    </row>
    <row r="9" spans="1:24" s="25" customFormat="1" ht="17.100000000000001" customHeight="1">
      <c r="A9" s="101"/>
      <c r="B9" s="65"/>
      <c r="C9" s="65"/>
      <c r="D9" s="65"/>
      <c r="E9" s="65"/>
      <c r="F9" s="65"/>
      <c r="G9" s="65"/>
      <c r="H9" s="65"/>
      <c r="I9" s="65"/>
      <c r="J9" s="65"/>
      <c r="K9" s="66"/>
      <c r="L9" s="66"/>
      <c r="M9" s="66"/>
      <c r="N9" s="66"/>
      <c r="O9" s="66"/>
      <c r="P9" s="66"/>
      <c r="Q9" s="66"/>
      <c r="R9" s="66"/>
      <c r="S9" s="139">
        <f t="shared" si="0"/>
        <v>0</v>
      </c>
      <c r="T9" s="139">
        <f t="shared" si="1"/>
        <v>0</v>
      </c>
      <c r="U9" s="139">
        <f t="shared" si="2"/>
        <v>0</v>
      </c>
      <c r="V9" s="139">
        <f t="shared" si="2"/>
        <v>0</v>
      </c>
      <c r="W9" s="139">
        <f t="shared" si="3"/>
        <v>0</v>
      </c>
      <c r="X9" s="140">
        <f t="shared" si="4"/>
        <v>0</v>
      </c>
    </row>
    <row r="10" spans="1:24" s="25" customFormat="1" ht="17.100000000000001" customHeight="1">
      <c r="A10" s="101"/>
      <c r="B10" s="65"/>
      <c r="C10" s="65"/>
      <c r="D10" s="65"/>
      <c r="E10" s="65"/>
      <c r="F10" s="65"/>
      <c r="G10" s="65"/>
      <c r="H10" s="65"/>
      <c r="I10" s="65"/>
      <c r="J10" s="65"/>
      <c r="K10" s="66"/>
      <c r="L10" s="66"/>
      <c r="M10" s="66"/>
      <c r="N10" s="66"/>
      <c r="O10" s="66"/>
      <c r="P10" s="66"/>
      <c r="Q10" s="66"/>
      <c r="R10" s="66"/>
      <c r="S10" s="139">
        <f t="shared" si="0"/>
        <v>0</v>
      </c>
      <c r="T10" s="139">
        <f t="shared" si="1"/>
        <v>0</v>
      </c>
      <c r="U10" s="139">
        <f t="shared" si="2"/>
        <v>0</v>
      </c>
      <c r="V10" s="139">
        <f t="shared" si="2"/>
        <v>0</v>
      </c>
      <c r="W10" s="139">
        <f t="shared" si="3"/>
        <v>0</v>
      </c>
      <c r="X10" s="140">
        <f t="shared" si="4"/>
        <v>0</v>
      </c>
    </row>
    <row r="11" spans="1:24" s="25" customFormat="1" ht="17.100000000000001" customHeight="1">
      <c r="A11" s="101"/>
      <c r="B11" s="65"/>
      <c r="C11" s="65"/>
      <c r="D11" s="65"/>
      <c r="E11" s="65"/>
      <c r="F11" s="65"/>
      <c r="G11" s="65"/>
      <c r="H11" s="65"/>
      <c r="I11" s="65"/>
      <c r="J11" s="65"/>
      <c r="K11" s="66"/>
      <c r="L11" s="66"/>
      <c r="M11" s="66"/>
      <c r="N11" s="66"/>
      <c r="O11" s="66"/>
      <c r="P11" s="66"/>
      <c r="Q11" s="66"/>
      <c r="R11" s="66"/>
      <c r="S11" s="139">
        <f t="shared" si="0"/>
        <v>0</v>
      </c>
      <c r="T11" s="139">
        <f t="shared" si="1"/>
        <v>0</v>
      </c>
      <c r="U11" s="139">
        <f t="shared" si="2"/>
        <v>0</v>
      </c>
      <c r="V11" s="139">
        <f t="shared" si="2"/>
        <v>0</v>
      </c>
      <c r="W11" s="139">
        <f t="shared" si="3"/>
        <v>0</v>
      </c>
      <c r="X11" s="140">
        <f t="shared" si="4"/>
        <v>0</v>
      </c>
    </row>
    <row r="12" spans="1:24" s="25" customFormat="1" ht="17.100000000000001" customHeight="1">
      <c r="A12" s="101"/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6"/>
      <c r="M12" s="66"/>
      <c r="N12" s="66"/>
      <c r="O12" s="66"/>
      <c r="P12" s="66"/>
      <c r="Q12" s="66"/>
      <c r="R12" s="66"/>
      <c r="S12" s="139">
        <f t="shared" si="0"/>
        <v>0</v>
      </c>
      <c r="T12" s="139">
        <f t="shared" si="1"/>
        <v>0</v>
      </c>
      <c r="U12" s="139">
        <f t="shared" si="2"/>
        <v>0</v>
      </c>
      <c r="V12" s="139">
        <f t="shared" si="2"/>
        <v>0</v>
      </c>
      <c r="W12" s="139">
        <f t="shared" si="3"/>
        <v>0</v>
      </c>
      <c r="X12" s="140">
        <f t="shared" si="4"/>
        <v>0</v>
      </c>
    </row>
    <row r="13" spans="1:24" s="25" customFormat="1" ht="17.100000000000001" customHeight="1">
      <c r="A13" s="101"/>
      <c r="B13" s="65"/>
      <c r="C13" s="65"/>
      <c r="D13" s="65"/>
      <c r="E13" s="65"/>
      <c r="F13" s="65"/>
      <c r="G13" s="65"/>
      <c r="H13" s="65"/>
      <c r="I13" s="65"/>
      <c r="J13" s="65"/>
      <c r="K13" s="66"/>
      <c r="L13" s="66"/>
      <c r="M13" s="66"/>
      <c r="N13" s="66"/>
      <c r="O13" s="66"/>
      <c r="P13" s="66"/>
      <c r="Q13" s="66"/>
      <c r="R13" s="66"/>
      <c r="S13" s="139">
        <f t="shared" si="0"/>
        <v>0</v>
      </c>
      <c r="T13" s="139">
        <f t="shared" si="1"/>
        <v>0</v>
      </c>
      <c r="U13" s="139">
        <f t="shared" si="2"/>
        <v>0</v>
      </c>
      <c r="V13" s="139">
        <f t="shared" si="2"/>
        <v>0</v>
      </c>
      <c r="W13" s="139">
        <f t="shared" si="3"/>
        <v>0</v>
      </c>
      <c r="X13" s="140">
        <f t="shared" si="4"/>
        <v>0</v>
      </c>
    </row>
    <row r="14" spans="1:24" s="25" customFormat="1" ht="17.100000000000001" customHeight="1">
      <c r="A14" s="101"/>
      <c r="B14" s="65"/>
      <c r="C14" s="65"/>
      <c r="D14" s="65"/>
      <c r="E14" s="65"/>
      <c r="F14" s="65"/>
      <c r="G14" s="65"/>
      <c r="H14" s="65"/>
      <c r="I14" s="65"/>
      <c r="J14" s="65"/>
      <c r="K14" s="66"/>
      <c r="L14" s="66"/>
      <c r="M14" s="66"/>
      <c r="N14" s="66"/>
      <c r="O14" s="66"/>
      <c r="P14" s="66"/>
      <c r="Q14" s="66"/>
      <c r="R14" s="66"/>
      <c r="S14" s="139">
        <f t="shared" si="0"/>
        <v>0</v>
      </c>
      <c r="T14" s="139">
        <f t="shared" si="1"/>
        <v>0</v>
      </c>
      <c r="U14" s="139">
        <f t="shared" si="2"/>
        <v>0</v>
      </c>
      <c r="V14" s="139">
        <f t="shared" si="2"/>
        <v>0</v>
      </c>
      <c r="W14" s="139">
        <f t="shared" si="3"/>
        <v>0</v>
      </c>
      <c r="X14" s="140">
        <f t="shared" si="4"/>
        <v>0</v>
      </c>
    </row>
    <row r="15" spans="1:24" s="25" customFormat="1" ht="17.100000000000001" customHeight="1">
      <c r="A15" s="101"/>
      <c r="B15" s="65"/>
      <c r="C15" s="65"/>
      <c r="D15" s="65"/>
      <c r="E15" s="65"/>
      <c r="F15" s="65"/>
      <c r="G15" s="65"/>
      <c r="H15" s="65"/>
      <c r="I15" s="65"/>
      <c r="J15" s="65"/>
      <c r="K15" s="66"/>
      <c r="L15" s="66"/>
      <c r="M15" s="66"/>
      <c r="N15" s="66"/>
      <c r="O15" s="66"/>
      <c r="P15" s="66"/>
      <c r="Q15" s="66"/>
      <c r="R15" s="66"/>
      <c r="S15" s="139">
        <f t="shared" si="0"/>
        <v>0</v>
      </c>
      <c r="T15" s="139">
        <f t="shared" si="1"/>
        <v>0</v>
      </c>
      <c r="U15" s="139">
        <f t="shared" si="2"/>
        <v>0</v>
      </c>
      <c r="V15" s="139">
        <f t="shared" si="2"/>
        <v>0</v>
      </c>
      <c r="W15" s="139">
        <f t="shared" si="3"/>
        <v>0</v>
      </c>
      <c r="X15" s="140">
        <f t="shared" si="4"/>
        <v>0</v>
      </c>
    </row>
    <row r="16" spans="1:24" s="25" customFormat="1" ht="17.100000000000001" customHeight="1">
      <c r="A16" s="101"/>
      <c r="B16" s="65"/>
      <c r="C16" s="65"/>
      <c r="D16" s="65"/>
      <c r="E16" s="65"/>
      <c r="F16" s="65"/>
      <c r="G16" s="65"/>
      <c r="H16" s="65"/>
      <c r="I16" s="65"/>
      <c r="J16" s="65"/>
      <c r="K16" s="66"/>
      <c r="L16" s="66"/>
      <c r="M16" s="66"/>
      <c r="N16" s="66"/>
      <c r="O16" s="66"/>
      <c r="P16" s="66"/>
      <c r="Q16" s="66"/>
      <c r="R16" s="66"/>
      <c r="S16" s="139">
        <f t="shared" si="0"/>
        <v>0</v>
      </c>
      <c r="T16" s="139">
        <f t="shared" si="1"/>
        <v>0</v>
      </c>
      <c r="U16" s="139">
        <f t="shared" si="2"/>
        <v>0</v>
      </c>
      <c r="V16" s="139">
        <f t="shared" si="2"/>
        <v>0</v>
      </c>
      <c r="W16" s="139">
        <f t="shared" si="3"/>
        <v>0</v>
      </c>
      <c r="X16" s="140">
        <f t="shared" si="4"/>
        <v>0</v>
      </c>
    </row>
    <row r="17" spans="1:24" s="25" customFormat="1" ht="17.100000000000001" customHeight="1">
      <c r="A17" s="101"/>
      <c r="B17" s="65"/>
      <c r="C17" s="65"/>
      <c r="D17" s="65"/>
      <c r="E17" s="65"/>
      <c r="F17" s="65"/>
      <c r="G17" s="65"/>
      <c r="H17" s="65"/>
      <c r="I17" s="65"/>
      <c r="J17" s="65"/>
      <c r="K17" s="66"/>
      <c r="L17" s="66"/>
      <c r="M17" s="66"/>
      <c r="N17" s="66"/>
      <c r="O17" s="66"/>
      <c r="P17" s="66"/>
      <c r="Q17" s="66"/>
      <c r="R17" s="66"/>
      <c r="S17" s="139">
        <f t="shared" si="0"/>
        <v>0</v>
      </c>
      <c r="T17" s="139">
        <f t="shared" si="1"/>
        <v>0</v>
      </c>
      <c r="U17" s="139">
        <f t="shared" si="2"/>
        <v>0</v>
      </c>
      <c r="V17" s="139">
        <f t="shared" si="2"/>
        <v>0</v>
      </c>
      <c r="W17" s="139">
        <f t="shared" si="3"/>
        <v>0</v>
      </c>
      <c r="X17" s="140">
        <f t="shared" si="4"/>
        <v>0</v>
      </c>
    </row>
    <row r="18" spans="1:24" s="25" customFormat="1" ht="17.100000000000001" customHeight="1">
      <c r="A18" s="101"/>
      <c r="B18" s="65"/>
      <c r="C18" s="65"/>
      <c r="D18" s="65"/>
      <c r="E18" s="65"/>
      <c r="F18" s="65"/>
      <c r="G18" s="65"/>
      <c r="H18" s="65"/>
      <c r="I18" s="65"/>
      <c r="J18" s="65"/>
      <c r="K18" s="66"/>
      <c r="L18" s="66"/>
      <c r="M18" s="66"/>
      <c r="N18" s="66"/>
      <c r="O18" s="66"/>
      <c r="P18" s="66"/>
      <c r="Q18" s="66"/>
      <c r="R18" s="66"/>
      <c r="S18" s="139">
        <f t="shared" si="0"/>
        <v>0</v>
      </c>
      <c r="T18" s="139">
        <f t="shared" si="1"/>
        <v>0</v>
      </c>
      <c r="U18" s="139">
        <f t="shared" si="2"/>
        <v>0</v>
      </c>
      <c r="V18" s="139">
        <f t="shared" si="2"/>
        <v>0</v>
      </c>
      <c r="W18" s="139">
        <f t="shared" si="3"/>
        <v>0</v>
      </c>
      <c r="X18" s="140">
        <f t="shared" si="4"/>
        <v>0</v>
      </c>
    </row>
    <row r="19" spans="1:24" s="25" customFormat="1" ht="17.100000000000001" customHeight="1">
      <c r="A19" s="101"/>
      <c r="B19" s="65"/>
      <c r="C19" s="65"/>
      <c r="D19" s="65"/>
      <c r="E19" s="65"/>
      <c r="F19" s="65"/>
      <c r="G19" s="65"/>
      <c r="H19" s="65"/>
      <c r="I19" s="65"/>
      <c r="J19" s="65"/>
      <c r="K19" s="66"/>
      <c r="L19" s="66"/>
      <c r="M19" s="66"/>
      <c r="N19" s="66"/>
      <c r="O19" s="66"/>
      <c r="P19" s="66"/>
      <c r="Q19" s="66"/>
      <c r="R19" s="66"/>
      <c r="S19" s="139">
        <f t="shared" si="0"/>
        <v>0</v>
      </c>
      <c r="T19" s="139">
        <f t="shared" si="1"/>
        <v>0</v>
      </c>
      <c r="U19" s="139">
        <f t="shared" si="2"/>
        <v>0</v>
      </c>
      <c r="V19" s="139">
        <f t="shared" si="2"/>
        <v>0</v>
      </c>
      <c r="W19" s="139">
        <f t="shared" si="3"/>
        <v>0</v>
      </c>
      <c r="X19" s="140">
        <f t="shared" si="4"/>
        <v>0</v>
      </c>
    </row>
    <row r="20" spans="1:24" s="25" customFormat="1" ht="17.100000000000001" customHeight="1">
      <c r="A20" s="101"/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66"/>
      <c r="M20" s="66"/>
      <c r="N20" s="66"/>
      <c r="O20" s="66"/>
      <c r="P20" s="66"/>
      <c r="Q20" s="66"/>
      <c r="R20" s="66"/>
      <c r="S20" s="139">
        <f t="shared" si="0"/>
        <v>0</v>
      </c>
      <c r="T20" s="139">
        <f t="shared" si="1"/>
        <v>0</v>
      </c>
      <c r="U20" s="139">
        <f t="shared" si="2"/>
        <v>0</v>
      </c>
      <c r="V20" s="139">
        <f t="shared" si="2"/>
        <v>0</v>
      </c>
      <c r="W20" s="139">
        <f t="shared" si="3"/>
        <v>0</v>
      </c>
      <c r="X20" s="140">
        <f t="shared" si="4"/>
        <v>0</v>
      </c>
    </row>
    <row r="21" spans="1:24" s="25" customFormat="1" ht="17.100000000000001" customHeight="1">
      <c r="A21" s="101"/>
      <c r="B21" s="65"/>
      <c r="C21" s="65"/>
      <c r="D21" s="65"/>
      <c r="E21" s="65"/>
      <c r="F21" s="65"/>
      <c r="G21" s="65"/>
      <c r="H21" s="65"/>
      <c r="I21" s="65"/>
      <c r="J21" s="65"/>
      <c r="K21" s="66"/>
      <c r="L21" s="66"/>
      <c r="M21" s="66"/>
      <c r="N21" s="66"/>
      <c r="O21" s="66"/>
      <c r="P21" s="66"/>
      <c r="Q21" s="66"/>
      <c r="R21" s="66"/>
      <c r="S21" s="139">
        <f t="shared" si="0"/>
        <v>0</v>
      </c>
      <c r="T21" s="139">
        <f t="shared" si="1"/>
        <v>0</v>
      </c>
      <c r="U21" s="139">
        <f t="shared" ref="U21:V33" si="5">Q54</f>
        <v>0</v>
      </c>
      <c r="V21" s="139">
        <f t="shared" si="5"/>
        <v>0</v>
      </c>
      <c r="W21" s="139">
        <f t="shared" si="3"/>
        <v>0</v>
      </c>
      <c r="X21" s="140">
        <f t="shared" si="4"/>
        <v>0</v>
      </c>
    </row>
    <row r="22" spans="1:24" s="25" customFormat="1" ht="17.100000000000001" customHeight="1">
      <c r="A22" s="102"/>
      <c r="B22" s="27"/>
      <c r="C22" s="27"/>
      <c r="D22" s="27"/>
      <c r="E22" s="27"/>
      <c r="F22" s="27"/>
      <c r="G22" s="27"/>
      <c r="H22" s="65"/>
      <c r="I22" s="65"/>
      <c r="J22" s="27"/>
      <c r="K22" s="66"/>
      <c r="L22" s="66"/>
      <c r="M22" s="66"/>
      <c r="N22" s="66"/>
      <c r="O22" s="66"/>
      <c r="P22" s="66"/>
      <c r="Q22" s="66"/>
      <c r="R22" s="66"/>
      <c r="S22" s="139">
        <f t="shared" si="0"/>
        <v>0</v>
      </c>
      <c r="T22" s="139">
        <f t="shared" si="1"/>
        <v>0</v>
      </c>
      <c r="U22" s="139">
        <f t="shared" si="5"/>
        <v>0</v>
      </c>
      <c r="V22" s="139">
        <f t="shared" si="5"/>
        <v>0</v>
      </c>
      <c r="W22" s="139">
        <f t="shared" si="3"/>
        <v>0</v>
      </c>
      <c r="X22" s="140">
        <f t="shared" si="4"/>
        <v>0</v>
      </c>
    </row>
    <row r="23" spans="1:24" s="25" customFormat="1" ht="17.100000000000001" customHeight="1">
      <c r="A23" s="102"/>
      <c r="B23" s="27"/>
      <c r="C23" s="27"/>
      <c r="D23" s="27"/>
      <c r="E23" s="27"/>
      <c r="F23" s="27"/>
      <c r="G23" s="27"/>
      <c r="H23" s="65"/>
      <c r="I23" s="65"/>
      <c r="J23" s="27"/>
      <c r="K23" s="66"/>
      <c r="L23" s="66"/>
      <c r="M23" s="66"/>
      <c r="N23" s="66"/>
      <c r="O23" s="66"/>
      <c r="P23" s="66"/>
      <c r="Q23" s="66"/>
      <c r="R23" s="66"/>
      <c r="S23" s="139">
        <f t="shared" si="0"/>
        <v>0</v>
      </c>
      <c r="T23" s="139">
        <f t="shared" si="1"/>
        <v>0</v>
      </c>
      <c r="U23" s="139">
        <f t="shared" si="5"/>
        <v>0</v>
      </c>
      <c r="V23" s="139">
        <f t="shared" si="5"/>
        <v>0</v>
      </c>
      <c r="W23" s="139">
        <f t="shared" si="3"/>
        <v>0</v>
      </c>
      <c r="X23" s="140">
        <f t="shared" si="4"/>
        <v>0</v>
      </c>
    </row>
    <row r="24" spans="1:24" s="25" customFormat="1" ht="17.100000000000001" customHeight="1">
      <c r="A24" s="102"/>
      <c r="B24" s="27"/>
      <c r="C24" s="27"/>
      <c r="D24" s="27"/>
      <c r="E24" s="27"/>
      <c r="F24" s="27"/>
      <c r="G24" s="27"/>
      <c r="H24" s="65"/>
      <c r="I24" s="65"/>
      <c r="J24" s="27"/>
      <c r="K24" s="66"/>
      <c r="L24" s="66"/>
      <c r="M24" s="66"/>
      <c r="N24" s="66"/>
      <c r="O24" s="66"/>
      <c r="P24" s="66"/>
      <c r="Q24" s="66"/>
      <c r="R24" s="66"/>
      <c r="S24" s="139">
        <f t="shared" si="0"/>
        <v>0</v>
      </c>
      <c r="T24" s="139">
        <f t="shared" si="1"/>
        <v>0</v>
      </c>
      <c r="U24" s="139">
        <f t="shared" si="5"/>
        <v>0</v>
      </c>
      <c r="V24" s="139">
        <f t="shared" si="5"/>
        <v>0</v>
      </c>
      <c r="W24" s="139">
        <f t="shared" si="3"/>
        <v>0</v>
      </c>
      <c r="X24" s="140">
        <f t="shared" si="4"/>
        <v>0</v>
      </c>
    </row>
    <row r="25" spans="1:24" s="25" customFormat="1" ht="17.100000000000001" customHeight="1">
      <c r="A25" s="102"/>
      <c r="B25" s="27"/>
      <c r="C25" s="27"/>
      <c r="D25" s="27"/>
      <c r="E25" s="27"/>
      <c r="F25" s="27"/>
      <c r="G25" s="27"/>
      <c r="H25" s="65"/>
      <c r="I25" s="65"/>
      <c r="J25" s="27"/>
      <c r="K25" s="66"/>
      <c r="L25" s="66"/>
      <c r="M25" s="66"/>
      <c r="N25" s="66"/>
      <c r="O25" s="66"/>
      <c r="P25" s="66"/>
      <c r="Q25" s="66"/>
      <c r="R25" s="66"/>
      <c r="S25" s="139">
        <f t="shared" si="0"/>
        <v>0</v>
      </c>
      <c r="T25" s="139">
        <f t="shared" si="1"/>
        <v>0</v>
      </c>
      <c r="U25" s="139">
        <f t="shared" si="5"/>
        <v>0</v>
      </c>
      <c r="V25" s="139">
        <f t="shared" si="5"/>
        <v>0</v>
      </c>
      <c r="W25" s="139">
        <f t="shared" si="3"/>
        <v>0</v>
      </c>
      <c r="X25" s="140">
        <f t="shared" si="4"/>
        <v>0</v>
      </c>
    </row>
    <row r="26" spans="1:24" s="25" customFormat="1" ht="17.100000000000001" customHeight="1">
      <c r="A26" s="102"/>
      <c r="B26" s="27"/>
      <c r="C26" s="27"/>
      <c r="D26" s="27"/>
      <c r="E26" s="27"/>
      <c r="F26" s="27"/>
      <c r="G26" s="27"/>
      <c r="H26" s="65"/>
      <c r="I26" s="65"/>
      <c r="J26" s="27"/>
      <c r="K26" s="66"/>
      <c r="L26" s="66"/>
      <c r="M26" s="66"/>
      <c r="N26" s="66"/>
      <c r="O26" s="66"/>
      <c r="P26" s="66"/>
      <c r="Q26" s="66"/>
      <c r="R26" s="66"/>
      <c r="S26" s="139">
        <f t="shared" si="0"/>
        <v>0</v>
      </c>
      <c r="T26" s="139">
        <f t="shared" si="1"/>
        <v>0</v>
      </c>
      <c r="U26" s="139">
        <f t="shared" si="5"/>
        <v>0</v>
      </c>
      <c r="V26" s="139">
        <f t="shared" si="5"/>
        <v>0</v>
      </c>
      <c r="W26" s="139">
        <f t="shared" si="3"/>
        <v>0</v>
      </c>
      <c r="X26" s="140">
        <f t="shared" si="4"/>
        <v>0</v>
      </c>
    </row>
    <row r="27" spans="1:24" s="25" customFormat="1" ht="17.100000000000001" customHeight="1">
      <c r="A27" s="102"/>
      <c r="B27" s="27"/>
      <c r="C27" s="27"/>
      <c r="D27" s="27"/>
      <c r="E27" s="27"/>
      <c r="F27" s="27"/>
      <c r="G27" s="27"/>
      <c r="H27" s="65"/>
      <c r="I27" s="65"/>
      <c r="J27" s="27"/>
      <c r="K27" s="66"/>
      <c r="L27" s="66"/>
      <c r="M27" s="66"/>
      <c r="N27" s="66"/>
      <c r="O27" s="66"/>
      <c r="P27" s="66"/>
      <c r="Q27" s="66"/>
      <c r="R27" s="66"/>
      <c r="S27" s="139">
        <f t="shared" si="0"/>
        <v>0</v>
      </c>
      <c r="T27" s="139">
        <f t="shared" si="1"/>
        <v>0</v>
      </c>
      <c r="U27" s="139">
        <f t="shared" si="5"/>
        <v>0</v>
      </c>
      <c r="V27" s="139">
        <f t="shared" si="5"/>
        <v>0</v>
      </c>
      <c r="W27" s="139">
        <f t="shared" si="3"/>
        <v>0</v>
      </c>
      <c r="X27" s="140">
        <f t="shared" si="4"/>
        <v>0</v>
      </c>
    </row>
    <row r="28" spans="1:24" s="25" customFormat="1" ht="17.100000000000001" customHeight="1">
      <c r="A28" s="102"/>
      <c r="B28" s="27"/>
      <c r="C28" s="27"/>
      <c r="D28" s="27"/>
      <c r="E28" s="27"/>
      <c r="F28" s="27"/>
      <c r="G28" s="27"/>
      <c r="H28" s="65"/>
      <c r="I28" s="65"/>
      <c r="J28" s="27"/>
      <c r="K28" s="66"/>
      <c r="L28" s="66"/>
      <c r="M28" s="66"/>
      <c r="N28" s="66"/>
      <c r="O28" s="66"/>
      <c r="P28" s="66"/>
      <c r="Q28" s="66"/>
      <c r="R28" s="66"/>
      <c r="S28" s="139">
        <f t="shared" si="0"/>
        <v>0</v>
      </c>
      <c r="T28" s="139">
        <f t="shared" si="1"/>
        <v>0</v>
      </c>
      <c r="U28" s="139">
        <f t="shared" si="5"/>
        <v>0</v>
      </c>
      <c r="V28" s="139">
        <f t="shared" si="5"/>
        <v>0</v>
      </c>
      <c r="W28" s="139">
        <f t="shared" si="3"/>
        <v>0</v>
      </c>
      <c r="X28" s="140">
        <f t="shared" si="4"/>
        <v>0</v>
      </c>
    </row>
    <row r="29" spans="1:24" s="25" customFormat="1" ht="17.100000000000001" customHeight="1">
      <c r="A29" s="102"/>
      <c r="B29" s="27"/>
      <c r="C29" s="27"/>
      <c r="D29" s="27"/>
      <c r="E29" s="27"/>
      <c r="F29" s="27"/>
      <c r="G29" s="27"/>
      <c r="H29" s="65"/>
      <c r="I29" s="65"/>
      <c r="J29" s="27"/>
      <c r="K29" s="66"/>
      <c r="L29" s="66"/>
      <c r="M29" s="66"/>
      <c r="N29" s="66"/>
      <c r="O29" s="66"/>
      <c r="P29" s="66"/>
      <c r="Q29" s="66"/>
      <c r="R29" s="66"/>
      <c r="S29" s="139">
        <f t="shared" si="0"/>
        <v>0</v>
      </c>
      <c r="T29" s="139">
        <f t="shared" si="1"/>
        <v>0</v>
      </c>
      <c r="U29" s="139">
        <f t="shared" si="5"/>
        <v>0</v>
      </c>
      <c r="V29" s="139">
        <f t="shared" si="5"/>
        <v>0</v>
      </c>
      <c r="W29" s="139">
        <f t="shared" si="3"/>
        <v>0</v>
      </c>
      <c r="X29" s="140">
        <f t="shared" si="4"/>
        <v>0</v>
      </c>
    </row>
    <row r="30" spans="1:24" s="25" customFormat="1" ht="17.100000000000001" customHeight="1">
      <c r="A30" s="102"/>
      <c r="B30" s="27"/>
      <c r="C30" s="27"/>
      <c r="D30" s="27"/>
      <c r="E30" s="27"/>
      <c r="F30" s="27"/>
      <c r="G30" s="27"/>
      <c r="H30" s="65"/>
      <c r="I30" s="65"/>
      <c r="J30" s="27"/>
      <c r="K30" s="66"/>
      <c r="L30" s="66"/>
      <c r="M30" s="66"/>
      <c r="N30" s="66"/>
      <c r="O30" s="66"/>
      <c r="P30" s="66"/>
      <c r="Q30" s="66"/>
      <c r="R30" s="66"/>
      <c r="S30" s="139">
        <f t="shared" si="0"/>
        <v>0</v>
      </c>
      <c r="T30" s="139">
        <f t="shared" si="1"/>
        <v>0</v>
      </c>
      <c r="U30" s="139">
        <f t="shared" si="5"/>
        <v>0</v>
      </c>
      <c r="V30" s="139">
        <f t="shared" si="5"/>
        <v>0</v>
      </c>
      <c r="W30" s="139">
        <f t="shared" si="3"/>
        <v>0</v>
      </c>
      <c r="X30" s="140">
        <f t="shared" si="4"/>
        <v>0</v>
      </c>
    </row>
    <row r="31" spans="1:24" s="25" customFormat="1" ht="17.100000000000001" customHeight="1">
      <c r="A31" s="102"/>
      <c r="B31" s="27"/>
      <c r="C31" s="27"/>
      <c r="D31" s="27"/>
      <c r="E31" s="27"/>
      <c r="F31" s="27"/>
      <c r="G31" s="27"/>
      <c r="H31" s="65"/>
      <c r="I31" s="65"/>
      <c r="J31" s="27"/>
      <c r="K31" s="66"/>
      <c r="L31" s="66"/>
      <c r="M31" s="66"/>
      <c r="N31" s="66"/>
      <c r="O31" s="66"/>
      <c r="P31" s="66"/>
      <c r="Q31" s="66"/>
      <c r="R31" s="66"/>
      <c r="S31" s="139">
        <f t="shared" si="0"/>
        <v>0</v>
      </c>
      <c r="T31" s="139">
        <f t="shared" si="1"/>
        <v>0</v>
      </c>
      <c r="U31" s="139">
        <f t="shared" si="5"/>
        <v>0</v>
      </c>
      <c r="V31" s="139">
        <f t="shared" si="5"/>
        <v>0</v>
      </c>
      <c r="W31" s="139">
        <f t="shared" si="3"/>
        <v>0</v>
      </c>
      <c r="X31" s="140">
        <f t="shared" si="4"/>
        <v>0</v>
      </c>
    </row>
    <row r="32" spans="1:24" s="25" customFormat="1" ht="17.100000000000001" customHeight="1">
      <c r="A32" s="102"/>
      <c r="B32" s="27"/>
      <c r="C32" s="27"/>
      <c r="D32" s="27"/>
      <c r="E32" s="27"/>
      <c r="F32" s="27"/>
      <c r="G32" s="27"/>
      <c r="H32" s="65"/>
      <c r="I32" s="65"/>
      <c r="J32" s="27"/>
      <c r="K32" s="66"/>
      <c r="L32" s="66"/>
      <c r="M32" s="66"/>
      <c r="N32" s="66"/>
      <c r="O32" s="66"/>
      <c r="P32" s="66"/>
      <c r="Q32" s="66"/>
      <c r="R32" s="66"/>
      <c r="S32" s="139">
        <f t="shared" si="0"/>
        <v>0</v>
      </c>
      <c r="T32" s="139">
        <f t="shared" si="1"/>
        <v>0</v>
      </c>
      <c r="U32" s="139">
        <f t="shared" si="5"/>
        <v>0</v>
      </c>
      <c r="V32" s="139">
        <f t="shared" si="5"/>
        <v>0</v>
      </c>
      <c r="W32" s="139">
        <f t="shared" si="3"/>
        <v>0</v>
      </c>
      <c r="X32" s="140">
        <f t="shared" si="4"/>
        <v>0</v>
      </c>
    </row>
    <row r="33" spans="1:35" s="25" customFormat="1" ht="17.100000000000001" customHeight="1">
      <c r="A33" s="102"/>
      <c r="B33" s="27"/>
      <c r="C33" s="27"/>
      <c r="D33" s="27"/>
      <c r="E33" s="27"/>
      <c r="F33" s="27"/>
      <c r="G33" s="27"/>
      <c r="H33" s="65"/>
      <c r="I33" s="65"/>
      <c r="J33" s="27"/>
      <c r="K33" s="66"/>
      <c r="L33" s="66"/>
      <c r="M33" s="66"/>
      <c r="N33" s="66"/>
      <c r="O33" s="66"/>
      <c r="P33" s="66"/>
      <c r="Q33" s="66"/>
      <c r="R33" s="66"/>
      <c r="S33" s="139">
        <f t="shared" si="0"/>
        <v>0</v>
      </c>
      <c r="T33" s="139">
        <f t="shared" si="1"/>
        <v>0</v>
      </c>
      <c r="U33" s="139">
        <f t="shared" si="5"/>
        <v>0</v>
      </c>
      <c r="V33" s="139">
        <f t="shared" si="5"/>
        <v>0</v>
      </c>
      <c r="W33" s="139">
        <f t="shared" si="3"/>
        <v>0</v>
      </c>
      <c r="X33" s="140">
        <f t="shared" si="4"/>
        <v>0</v>
      </c>
    </row>
    <row r="34" spans="1:35" s="25" customFormat="1" ht="17.100000000000001" customHeight="1"/>
    <row r="35" spans="1:35" s="25" customFormat="1" ht="17.100000000000001" customHeight="1">
      <c r="A35" s="32" t="s">
        <v>63</v>
      </c>
    </row>
    <row r="36" spans="1:35" s="44" customFormat="1" ht="18" customHeight="1">
      <c r="A36" s="98" t="s">
        <v>66</v>
      </c>
      <c r="B36" s="57" t="s">
        <v>67</v>
      </c>
      <c r="C36" s="57" t="s">
        <v>68</v>
      </c>
      <c r="D36" s="57" t="s">
        <v>242</v>
      </c>
      <c r="E36" s="57" t="s">
        <v>243</v>
      </c>
      <c r="F36" s="57"/>
      <c r="G36" s="57"/>
      <c r="H36" s="57"/>
      <c r="I36" s="57"/>
      <c r="J36" s="57"/>
      <c r="K36" s="57"/>
      <c r="L36" s="57"/>
      <c r="M36" s="57"/>
      <c r="N36" s="57" t="s">
        <v>69</v>
      </c>
      <c r="O36" s="57" t="s">
        <v>70</v>
      </c>
      <c r="P36" s="57" t="s">
        <v>71</v>
      </c>
      <c r="Q36" s="57" t="s">
        <v>72</v>
      </c>
      <c r="R36" s="57" t="s">
        <v>73</v>
      </c>
      <c r="S36" s="57" t="s">
        <v>74</v>
      </c>
      <c r="T36" s="57" t="s">
        <v>75</v>
      </c>
      <c r="U36" s="57"/>
      <c r="V36" s="57" t="s">
        <v>76</v>
      </c>
      <c r="W36" s="99" t="s">
        <v>77</v>
      </c>
      <c r="X36" s="57"/>
      <c r="Y36" s="57" t="s">
        <v>244</v>
      </c>
      <c r="Z36" s="57" t="s">
        <v>243</v>
      </c>
      <c r="AA36" s="57" t="s">
        <v>245</v>
      </c>
      <c r="AB36" s="57" t="s">
        <v>243</v>
      </c>
      <c r="AC36" s="57"/>
      <c r="AD36" s="57"/>
      <c r="AE36" s="57"/>
      <c r="AF36" s="57"/>
      <c r="AG36" s="57"/>
      <c r="AH36" s="57"/>
      <c r="AI36" s="57" t="s">
        <v>78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36"/>
  <sheetViews>
    <sheetView workbookViewId="0"/>
  </sheetViews>
  <sheetFormatPr defaultColWidth="9" defaultRowHeight="17.100000000000001" customHeight="1"/>
  <cols>
    <col min="1" max="36" width="10.44140625" style="43" customWidth="1"/>
    <col min="37" max="16384" width="9" style="43"/>
  </cols>
  <sheetData>
    <row r="1" spans="1:24" s="25" customFormat="1" ht="33" customHeight="1">
      <c r="A1" s="29" t="s">
        <v>52</v>
      </c>
    </row>
    <row r="2" spans="1:24" s="25" customFormat="1" ht="17.100000000000001" customHeight="1">
      <c r="A2" s="32" t="s">
        <v>229</v>
      </c>
      <c r="D2" s="171" t="s">
        <v>208</v>
      </c>
      <c r="G2" s="171" t="s">
        <v>209</v>
      </c>
      <c r="H2" s="171"/>
      <c r="K2" s="32" t="s">
        <v>230</v>
      </c>
      <c r="N2" s="32" t="s">
        <v>231</v>
      </c>
      <c r="S2" s="32" t="s">
        <v>63</v>
      </c>
    </row>
    <row r="3" spans="1:24" s="25" customFormat="1" ht="27">
      <c r="A3" s="26" t="s">
        <v>203</v>
      </c>
      <c r="B3" s="28" t="s">
        <v>204</v>
      </c>
      <c r="C3" s="26" t="s">
        <v>205</v>
      </c>
      <c r="D3" s="28" t="s">
        <v>206</v>
      </c>
      <c r="E3" s="28" t="s">
        <v>207</v>
      </c>
      <c r="F3" s="28" t="s">
        <v>221</v>
      </c>
      <c r="G3" s="28" t="s">
        <v>225</v>
      </c>
      <c r="H3" s="28" t="s">
        <v>222</v>
      </c>
      <c r="I3" s="28" t="s">
        <v>223</v>
      </c>
      <c r="J3" s="28" t="s">
        <v>224</v>
      </c>
      <c r="K3" s="28" t="s">
        <v>227</v>
      </c>
      <c r="L3" s="28" t="s">
        <v>228</v>
      </c>
      <c r="M3" s="28" t="s">
        <v>226</v>
      </c>
      <c r="N3" s="30" t="s">
        <v>62</v>
      </c>
      <c r="O3" s="28" t="s">
        <v>58</v>
      </c>
      <c r="P3" s="28" t="s">
        <v>59</v>
      </c>
      <c r="Q3" s="28" t="s">
        <v>60</v>
      </c>
      <c r="R3" s="28" t="s">
        <v>61</v>
      </c>
      <c r="S3" s="28" t="s">
        <v>113</v>
      </c>
      <c r="T3" s="28" t="s">
        <v>114</v>
      </c>
      <c r="U3" s="28" t="s">
        <v>120</v>
      </c>
      <c r="V3" s="28" t="s">
        <v>87</v>
      </c>
      <c r="W3" s="28" t="s">
        <v>86</v>
      </c>
      <c r="X3" s="45" t="s">
        <v>115</v>
      </c>
    </row>
    <row r="4" spans="1:24" s="25" customFormat="1" ht="17.100000000000001" customHeight="1">
      <c r="A4" s="101"/>
      <c r="B4" s="65"/>
      <c r="C4" s="65"/>
      <c r="D4" s="65"/>
      <c r="E4" s="65"/>
      <c r="F4" s="65"/>
      <c r="G4" s="65"/>
      <c r="H4" s="65"/>
      <c r="I4" s="65"/>
      <c r="J4" s="65"/>
      <c r="K4" s="66"/>
      <c r="L4" s="66"/>
      <c r="M4" s="66"/>
      <c r="N4" s="65"/>
      <c r="O4" s="66"/>
      <c r="P4" s="66"/>
      <c r="Q4" s="66"/>
      <c r="R4" s="66"/>
      <c r="S4" s="139">
        <f>B37</f>
        <v>0</v>
      </c>
      <c r="T4" s="139">
        <f>N37</f>
        <v>0</v>
      </c>
      <c r="U4" s="139">
        <f>Q37</f>
        <v>0</v>
      </c>
      <c r="V4" s="139">
        <f>R37</f>
        <v>0</v>
      </c>
      <c r="W4" s="139">
        <f>T37</f>
        <v>0</v>
      </c>
      <c r="X4" s="140">
        <f>ABS(B4)*Y37+AA37</f>
        <v>0</v>
      </c>
    </row>
    <row r="5" spans="1:24" s="25" customFormat="1" ht="17.100000000000001" customHeight="1">
      <c r="A5" s="101"/>
      <c r="B5" s="65"/>
      <c r="C5" s="65"/>
      <c r="D5" s="65"/>
      <c r="E5" s="65"/>
      <c r="F5" s="65"/>
      <c r="G5" s="65"/>
      <c r="H5" s="65"/>
      <c r="I5" s="65"/>
      <c r="J5" s="65"/>
      <c r="K5" s="66"/>
      <c r="L5" s="66"/>
      <c r="M5" s="66"/>
      <c r="N5" s="66"/>
      <c r="O5" s="66"/>
      <c r="P5" s="66"/>
      <c r="Q5" s="66"/>
      <c r="R5" s="66"/>
      <c r="S5" s="139">
        <f t="shared" ref="S5:S33" si="0">B38</f>
        <v>0</v>
      </c>
      <c r="T5" s="139">
        <f t="shared" ref="T5:T33" si="1">N38</f>
        <v>0</v>
      </c>
      <c r="U5" s="139">
        <f t="shared" ref="U5:V20" si="2">Q38</f>
        <v>0</v>
      </c>
      <c r="V5" s="139">
        <f t="shared" si="2"/>
        <v>0</v>
      </c>
      <c r="W5" s="139">
        <f t="shared" ref="W5:W33" si="3">T38</f>
        <v>0</v>
      </c>
      <c r="X5" s="140">
        <f t="shared" ref="X5:X33" si="4">ABS(B5)*Y38+AA38</f>
        <v>0</v>
      </c>
    </row>
    <row r="6" spans="1:24" s="25" customFormat="1" ht="17.100000000000001" customHeight="1">
      <c r="A6" s="101"/>
      <c r="B6" s="65"/>
      <c r="C6" s="65"/>
      <c r="D6" s="65"/>
      <c r="E6" s="65"/>
      <c r="F6" s="65"/>
      <c r="G6" s="65"/>
      <c r="H6" s="65"/>
      <c r="I6" s="65"/>
      <c r="J6" s="65"/>
      <c r="K6" s="66"/>
      <c r="L6" s="66"/>
      <c r="M6" s="66"/>
      <c r="N6" s="66"/>
      <c r="O6" s="66"/>
      <c r="P6" s="66"/>
      <c r="Q6" s="66"/>
      <c r="R6" s="66"/>
      <c r="S6" s="139">
        <f t="shared" si="0"/>
        <v>0</v>
      </c>
      <c r="T6" s="139">
        <f t="shared" si="1"/>
        <v>0</v>
      </c>
      <c r="U6" s="139">
        <f t="shared" si="2"/>
        <v>0</v>
      </c>
      <c r="V6" s="139">
        <f t="shared" si="2"/>
        <v>0</v>
      </c>
      <c r="W6" s="139">
        <f t="shared" si="3"/>
        <v>0</v>
      </c>
      <c r="X6" s="140">
        <f t="shared" si="4"/>
        <v>0</v>
      </c>
    </row>
    <row r="7" spans="1:24" s="25" customFormat="1" ht="17.100000000000001" customHeight="1">
      <c r="A7" s="101"/>
      <c r="B7" s="65"/>
      <c r="C7" s="65"/>
      <c r="D7" s="65"/>
      <c r="E7" s="65"/>
      <c r="F7" s="65"/>
      <c r="G7" s="65"/>
      <c r="H7" s="65"/>
      <c r="I7" s="65"/>
      <c r="J7" s="65"/>
      <c r="K7" s="66"/>
      <c r="L7" s="66"/>
      <c r="M7" s="66"/>
      <c r="N7" s="66"/>
      <c r="O7" s="66"/>
      <c r="P7" s="66"/>
      <c r="Q7" s="66"/>
      <c r="R7" s="66"/>
      <c r="S7" s="139">
        <f t="shared" si="0"/>
        <v>0</v>
      </c>
      <c r="T7" s="139">
        <f t="shared" si="1"/>
        <v>0</v>
      </c>
      <c r="U7" s="139">
        <f t="shared" si="2"/>
        <v>0</v>
      </c>
      <c r="V7" s="139">
        <f t="shared" si="2"/>
        <v>0</v>
      </c>
      <c r="W7" s="139">
        <f t="shared" si="3"/>
        <v>0</v>
      </c>
      <c r="X7" s="140">
        <f t="shared" si="4"/>
        <v>0</v>
      </c>
    </row>
    <row r="8" spans="1:24" s="25" customFormat="1" ht="17.100000000000001" customHeight="1">
      <c r="A8" s="101"/>
      <c r="B8" s="65"/>
      <c r="C8" s="65"/>
      <c r="D8" s="65"/>
      <c r="E8" s="65"/>
      <c r="F8" s="65"/>
      <c r="G8" s="65"/>
      <c r="H8" s="65"/>
      <c r="I8" s="65"/>
      <c r="J8" s="65"/>
      <c r="K8" s="66"/>
      <c r="L8" s="66"/>
      <c r="M8" s="66"/>
      <c r="N8" s="66"/>
      <c r="O8" s="66"/>
      <c r="P8" s="66"/>
      <c r="Q8" s="66"/>
      <c r="R8" s="66"/>
      <c r="S8" s="139">
        <f t="shared" si="0"/>
        <v>0</v>
      </c>
      <c r="T8" s="139">
        <f t="shared" si="1"/>
        <v>0</v>
      </c>
      <c r="U8" s="139">
        <f t="shared" si="2"/>
        <v>0</v>
      </c>
      <c r="V8" s="139">
        <f t="shared" si="2"/>
        <v>0</v>
      </c>
      <c r="W8" s="139">
        <f t="shared" si="3"/>
        <v>0</v>
      </c>
      <c r="X8" s="140">
        <f t="shared" si="4"/>
        <v>0</v>
      </c>
    </row>
    <row r="9" spans="1:24" s="25" customFormat="1" ht="17.100000000000001" customHeight="1">
      <c r="A9" s="101"/>
      <c r="B9" s="65"/>
      <c r="C9" s="65"/>
      <c r="D9" s="65"/>
      <c r="E9" s="65"/>
      <c r="F9" s="65"/>
      <c r="G9" s="65"/>
      <c r="H9" s="65"/>
      <c r="I9" s="65"/>
      <c r="J9" s="65"/>
      <c r="K9" s="66"/>
      <c r="L9" s="66"/>
      <c r="M9" s="66"/>
      <c r="N9" s="66"/>
      <c r="O9" s="66"/>
      <c r="P9" s="66"/>
      <c r="Q9" s="66"/>
      <c r="R9" s="66"/>
      <c r="S9" s="139">
        <f t="shared" si="0"/>
        <v>0</v>
      </c>
      <c r="T9" s="139">
        <f t="shared" si="1"/>
        <v>0</v>
      </c>
      <c r="U9" s="139">
        <f t="shared" si="2"/>
        <v>0</v>
      </c>
      <c r="V9" s="139">
        <f t="shared" si="2"/>
        <v>0</v>
      </c>
      <c r="W9" s="139">
        <f t="shared" si="3"/>
        <v>0</v>
      </c>
      <c r="X9" s="140">
        <f t="shared" si="4"/>
        <v>0</v>
      </c>
    </row>
    <row r="10" spans="1:24" s="25" customFormat="1" ht="17.100000000000001" customHeight="1">
      <c r="A10" s="101"/>
      <c r="B10" s="65"/>
      <c r="C10" s="65"/>
      <c r="D10" s="65"/>
      <c r="E10" s="65"/>
      <c r="F10" s="65"/>
      <c r="G10" s="65"/>
      <c r="H10" s="65"/>
      <c r="I10" s="65"/>
      <c r="J10" s="65"/>
      <c r="K10" s="66"/>
      <c r="L10" s="66"/>
      <c r="M10" s="66"/>
      <c r="N10" s="66"/>
      <c r="O10" s="66"/>
      <c r="P10" s="66"/>
      <c r="Q10" s="66"/>
      <c r="R10" s="66"/>
      <c r="S10" s="139">
        <f t="shared" si="0"/>
        <v>0</v>
      </c>
      <c r="T10" s="139">
        <f t="shared" si="1"/>
        <v>0</v>
      </c>
      <c r="U10" s="139">
        <f t="shared" si="2"/>
        <v>0</v>
      </c>
      <c r="V10" s="139">
        <f t="shared" si="2"/>
        <v>0</v>
      </c>
      <c r="W10" s="139">
        <f t="shared" si="3"/>
        <v>0</v>
      </c>
      <c r="X10" s="140">
        <f t="shared" si="4"/>
        <v>0</v>
      </c>
    </row>
    <row r="11" spans="1:24" s="25" customFormat="1" ht="17.100000000000001" customHeight="1">
      <c r="A11" s="101"/>
      <c r="B11" s="65"/>
      <c r="C11" s="65"/>
      <c r="D11" s="65"/>
      <c r="E11" s="65"/>
      <c r="F11" s="65"/>
      <c r="G11" s="65"/>
      <c r="H11" s="65"/>
      <c r="I11" s="65"/>
      <c r="J11" s="65"/>
      <c r="K11" s="66"/>
      <c r="L11" s="66"/>
      <c r="M11" s="66"/>
      <c r="N11" s="66"/>
      <c r="O11" s="66"/>
      <c r="P11" s="66"/>
      <c r="Q11" s="66"/>
      <c r="R11" s="66"/>
      <c r="S11" s="139">
        <f t="shared" si="0"/>
        <v>0</v>
      </c>
      <c r="T11" s="139">
        <f t="shared" si="1"/>
        <v>0</v>
      </c>
      <c r="U11" s="139">
        <f t="shared" si="2"/>
        <v>0</v>
      </c>
      <c r="V11" s="139">
        <f t="shared" si="2"/>
        <v>0</v>
      </c>
      <c r="W11" s="139">
        <f t="shared" si="3"/>
        <v>0</v>
      </c>
      <c r="X11" s="140">
        <f t="shared" si="4"/>
        <v>0</v>
      </c>
    </row>
    <row r="12" spans="1:24" s="25" customFormat="1" ht="17.100000000000001" customHeight="1">
      <c r="A12" s="101"/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6"/>
      <c r="M12" s="66"/>
      <c r="N12" s="66"/>
      <c r="O12" s="66"/>
      <c r="P12" s="66"/>
      <c r="Q12" s="66"/>
      <c r="R12" s="66"/>
      <c r="S12" s="139">
        <f t="shared" si="0"/>
        <v>0</v>
      </c>
      <c r="T12" s="139">
        <f t="shared" si="1"/>
        <v>0</v>
      </c>
      <c r="U12" s="139">
        <f t="shared" si="2"/>
        <v>0</v>
      </c>
      <c r="V12" s="139">
        <f t="shared" si="2"/>
        <v>0</v>
      </c>
      <c r="W12" s="139">
        <f t="shared" si="3"/>
        <v>0</v>
      </c>
      <c r="X12" s="140">
        <f t="shared" si="4"/>
        <v>0</v>
      </c>
    </row>
    <row r="13" spans="1:24" s="25" customFormat="1" ht="17.100000000000001" customHeight="1">
      <c r="A13" s="101"/>
      <c r="B13" s="65"/>
      <c r="C13" s="65"/>
      <c r="D13" s="65"/>
      <c r="E13" s="65"/>
      <c r="F13" s="65"/>
      <c r="G13" s="65"/>
      <c r="H13" s="65"/>
      <c r="I13" s="65"/>
      <c r="J13" s="65"/>
      <c r="K13" s="66"/>
      <c r="L13" s="66"/>
      <c r="M13" s="66"/>
      <c r="N13" s="66"/>
      <c r="O13" s="66"/>
      <c r="P13" s="66"/>
      <c r="Q13" s="66"/>
      <c r="R13" s="66"/>
      <c r="S13" s="139">
        <f t="shared" si="0"/>
        <v>0</v>
      </c>
      <c r="T13" s="139">
        <f t="shared" si="1"/>
        <v>0</v>
      </c>
      <c r="U13" s="139">
        <f t="shared" si="2"/>
        <v>0</v>
      </c>
      <c r="V13" s="139">
        <f t="shared" si="2"/>
        <v>0</v>
      </c>
      <c r="W13" s="139">
        <f t="shared" si="3"/>
        <v>0</v>
      </c>
      <c r="X13" s="140">
        <f t="shared" si="4"/>
        <v>0</v>
      </c>
    </row>
    <row r="14" spans="1:24" s="25" customFormat="1" ht="17.100000000000001" customHeight="1">
      <c r="A14" s="101"/>
      <c r="B14" s="65"/>
      <c r="C14" s="65"/>
      <c r="D14" s="65"/>
      <c r="E14" s="65"/>
      <c r="F14" s="65"/>
      <c r="G14" s="65"/>
      <c r="H14" s="65"/>
      <c r="I14" s="65"/>
      <c r="J14" s="65"/>
      <c r="K14" s="66"/>
      <c r="L14" s="66"/>
      <c r="M14" s="66"/>
      <c r="N14" s="66"/>
      <c r="O14" s="66"/>
      <c r="P14" s="66"/>
      <c r="Q14" s="66"/>
      <c r="R14" s="66"/>
      <c r="S14" s="139">
        <f t="shared" si="0"/>
        <v>0</v>
      </c>
      <c r="T14" s="139">
        <f t="shared" si="1"/>
        <v>0</v>
      </c>
      <c r="U14" s="139">
        <f t="shared" si="2"/>
        <v>0</v>
      </c>
      <c r="V14" s="139">
        <f t="shared" si="2"/>
        <v>0</v>
      </c>
      <c r="W14" s="139">
        <f t="shared" si="3"/>
        <v>0</v>
      </c>
      <c r="X14" s="140">
        <f t="shared" si="4"/>
        <v>0</v>
      </c>
    </row>
    <row r="15" spans="1:24" s="25" customFormat="1" ht="17.100000000000001" customHeight="1">
      <c r="A15" s="101"/>
      <c r="B15" s="65"/>
      <c r="C15" s="65"/>
      <c r="D15" s="65"/>
      <c r="E15" s="65"/>
      <c r="F15" s="65"/>
      <c r="G15" s="65"/>
      <c r="H15" s="65"/>
      <c r="I15" s="65"/>
      <c r="J15" s="65"/>
      <c r="K15" s="66"/>
      <c r="L15" s="66"/>
      <c r="M15" s="66"/>
      <c r="N15" s="66"/>
      <c r="O15" s="66"/>
      <c r="P15" s="66"/>
      <c r="Q15" s="66"/>
      <c r="R15" s="66"/>
      <c r="S15" s="139">
        <f t="shared" si="0"/>
        <v>0</v>
      </c>
      <c r="T15" s="139">
        <f t="shared" si="1"/>
        <v>0</v>
      </c>
      <c r="U15" s="139">
        <f t="shared" si="2"/>
        <v>0</v>
      </c>
      <c r="V15" s="139">
        <f t="shared" si="2"/>
        <v>0</v>
      </c>
      <c r="W15" s="139">
        <f t="shared" si="3"/>
        <v>0</v>
      </c>
      <c r="X15" s="140">
        <f t="shared" si="4"/>
        <v>0</v>
      </c>
    </row>
    <row r="16" spans="1:24" s="25" customFormat="1" ht="17.100000000000001" customHeight="1">
      <c r="A16" s="101"/>
      <c r="B16" s="65"/>
      <c r="C16" s="65"/>
      <c r="D16" s="65"/>
      <c r="E16" s="65"/>
      <c r="F16" s="65"/>
      <c r="G16" s="65"/>
      <c r="H16" s="65"/>
      <c r="I16" s="65"/>
      <c r="J16" s="65"/>
      <c r="K16" s="66"/>
      <c r="L16" s="66"/>
      <c r="M16" s="66"/>
      <c r="N16" s="66"/>
      <c r="O16" s="66"/>
      <c r="P16" s="66"/>
      <c r="Q16" s="66"/>
      <c r="R16" s="66"/>
      <c r="S16" s="139">
        <f t="shared" si="0"/>
        <v>0</v>
      </c>
      <c r="T16" s="139">
        <f t="shared" si="1"/>
        <v>0</v>
      </c>
      <c r="U16" s="139">
        <f t="shared" si="2"/>
        <v>0</v>
      </c>
      <c r="V16" s="139">
        <f t="shared" si="2"/>
        <v>0</v>
      </c>
      <c r="W16" s="139">
        <f t="shared" si="3"/>
        <v>0</v>
      </c>
      <c r="X16" s="140">
        <f t="shared" si="4"/>
        <v>0</v>
      </c>
    </row>
    <row r="17" spans="1:24" s="25" customFormat="1" ht="17.100000000000001" customHeight="1">
      <c r="A17" s="101"/>
      <c r="B17" s="65"/>
      <c r="C17" s="65"/>
      <c r="D17" s="65"/>
      <c r="E17" s="65"/>
      <c r="F17" s="65"/>
      <c r="G17" s="65"/>
      <c r="H17" s="65"/>
      <c r="I17" s="65"/>
      <c r="J17" s="65"/>
      <c r="K17" s="66"/>
      <c r="L17" s="66"/>
      <c r="M17" s="66"/>
      <c r="N17" s="66"/>
      <c r="O17" s="66"/>
      <c r="P17" s="66"/>
      <c r="Q17" s="66"/>
      <c r="R17" s="66"/>
      <c r="S17" s="139">
        <f t="shared" si="0"/>
        <v>0</v>
      </c>
      <c r="T17" s="139">
        <f t="shared" si="1"/>
        <v>0</v>
      </c>
      <c r="U17" s="139">
        <f t="shared" si="2"/>
        <v>0</v>
      </c>
      <c r="V17" s="139">
        <f t="shared" si="2"/>
        <v>0</v>
      </c>
      <c r="W17" s="139">
        <f t="shared" si="3"/>
        <v>0</v>
      </c>
      <c r="X17" s="140">
        <f t="shared" si="4"/>
        <v>0</v>
      </c>
    </row>
    <row r="18" spans="1:24" s="25" customFormat="1" ht="17.100000000000001" customHeight="1">
      <c r="A18" s="101"/>
      <c r="B18" s="65"/>
      <c r="C18" s="65"/>
      <c r="D18" s="65"/>
      <c r="E18" s="65"/>
      <c r="F18" s="65"/>
      <c r="G18" s="65"/>
      <c r="H18" s="65"/>
      <c r="I18" s="65"/>
      <c r="J18" s="65"/>
      <c r="K18" s="66"/>
      <c r="L18" s="66"/>
      <c r="M18" s="66"/>
      <c r="N18" s="66"/>
      <c r="O18" s="66"/>
      <c r="P18" s="66"/>
      <c r="Q18" s="66"/>
      <c r="R18" s="66"/>
      <c r="S18" s="139">
        <f t="shared" si="0"/>
        <v>0</v>
      </c>
      <c r="T18" s="139">
        <f t="shared" si="1"/>
        <v>0</v>
      </c>
      <c r="U18" s="139">
        <f t="shared" si="2"/>
        <v>0</v>
      </c>
      <c r="V18" s="139">
        <f t="shared" si="2"/>
        <v>0</v>
      </c>
      <c r="W18" s="139">
        <f t="shared" si="3"/>
        <v>0</v>
      </c>
      <c r="X18" s="140">
        <f t="shared" si="4"/>
        <v>0</v>
      </c>
    </row>
    <row r="19" spans="1:24" s="25" customFormat="1" ht="17.100000000000001" customHeight="1">
      <c r="A19" s="101"/>
      <c r="B19" s="65"/>
      <c r="C19" s="65"/>
      <c r="D19" s="65"/>
      <c r="E19" s="65"/>
      <c r="F19" s="65"/>
      <c r="G19" s="65"/>
      <c r="H19" s="65"/>
      <c r="I19" s="65"/>
      <c r="J19" s="65"/>
      <c r="K19" s="66"/>
      <c r="L19" s="66"/>
      <c r="M19" s="66"/>
      <c r="N19" s="66"/>
      <c r="O19" s="66"/>
      <c r="P19" s="66"/>
      <c r="Q19" s="66"/>
      <c r="R19" s="66"/>
      <c r="S19" s="139">
        <f t="shared" si="0"/>
        <v>0</v>
      </c>
      <c r="T19" s="139">
        <f t="shared" si="1"/>
        <v>0</v>
      </c>
      <c r="U19" s="139">
        <f t="shared" si="2"/>
        <v>0</v>
      </c>
      <c r="V19" s="139">
        <f t="shared" si="2"/>
        <v>0</v>
      </c>
      <c r="W19" s="139">
        <f t="shared" si="3"/>
        <v>0</v>
      </c>
      <c r="X19" s="140">
        <f t="shared" si="4"/>
        <v>0</v>
      </c>
    </row>
    <row r="20" spans="1:24" s="25" customFormat="1" ht="17.100000000000001" customHeight="1">
      <c r="A20" s="101"/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66"/>
      <c r="M20" s="66"/>
      <c r="N20" s="66"/>
      <c r="O20" s="66"/>
      <c r="P20" s="66"/>
      <c r="Q20" s="66"/>
      <c r="R20" s="66"/>
      <c r="S20" s="139">
        <f t="shared" si="0"/>
        <v>0</v>
      </c>
      <c r="T20" s="139">
        <f t="shared" si="1"/>
        <v>0</v>
      </c>
      <c r="U20" s="139">
        <f t="shared" si="2"/>
        <v>0</v>
      </c>
      <c r="V20" s="139">
        <f t="shared" si="2"/>
        <v>0</v>
      </c>
      <c r="W20" s="139">
        <f t="shared" si="3"/>
        <v>0</v>
      </c>
      <c r="X20" s="140">
        <f t="shared" si="4"/>
        <v>0</v>
      </c>
    </row>
    <row r="21" spans="1:24" s="25" customFormat="1" ht="17.100000000000001" customHeight="1">
      <c r="A21" s="101"/>
      <c r="B21" s="65"/>
      <c r="C21" s="65"/>
      <c r="D21" s="65"/>
      <c r="E21" s="65"/>
      <c r="F21" s="65"/>
      <c r="G21" s="65"/>
      <c r="H21" s="65"/>
      <c r="I21" s="65"/>
      <c r="J21" s="65"/>
      <c r="K21" s="66"/>
      <c r="L21" s="66"/>
      <c r="M21" s="66"/>
      <c r="N21" s="66"/>
      <c r="O21" s="66"/>
      <c r="P21" s="66"/>
      <c r="Q21" s="66"/>
      <c r="R21" s="66"/>
      <c r="S21" s="139">
        <f t="shared" si="0"/>
        <v>0</v>
      </c>
      <c r="T21" s="139">
        <f t="shared" si="1"/>
        <v>0</v>
      </c>
      <c r="U21" s="139">
        <f t="shared" ref="U21:V33" si="5">Q54</f>
        <v>0</v>
      </c>
      <c r="V21" s="139">
        <f t="shared" si="5"/>
        <v>0</v>
      </c>
      <c r="W21" s="139">
        <f t="shared" si="3"/>
        <v>0</v>
      </c>
      <c r="X21" s="140">
        <f t="shared" si="4"/>
        <v>0</v>
      </c>
    </row>
    <row r="22" spans="1:24" s="25" customFormat="1" ht="17.100000000000001" customHeight="1">
      <c r="A22" s="101"/>
      <c r="B22" s="65"/>
      <c r="C22" s="65"/>
      <c r="D22" s="65"/>
      <c r="E22" s="65"/>
      <c r="F22" s="65"/>
      <c r="G22" s="65"/>
      <c r="H22" s="65"/>
      <c r="I22" s="65"/>
      <c r="J22" s="65"/>
      <c r="K22" s="66"/>
      <c r="L22" s="66"/>
      <c r="M22" s="66"/>
      <c r="N22" s="66"/>
      <c r="O22" s="66"/>
      <c r="P22" s="66"/>
      <c r="Q22" s="66"/>
      <c r="R22" s="66"/>
      <c r="S22" s="139">
        <f t="shared" si="0"/>
        <v>0</v>
      </c>
      <c r="T22" s="139">
        <f t="shared" si="1"/>
        <v>0</v>
      </c>
      <c r="U22" s="139">
        <f t="shared" si="5"/>
        <v>0</v>
      </c>
      <c r="V22" s="139">
        <f t="shared" si="5"/>
        <v>0</v>
      </c>
      <c r="W22" s="139">
        <f t="shared" si="3"/>
        <v>0</v>
      </c>
      <c r="X22" s="140">
        <f t="shared" si="4"/>
        <v>0</v>
      </c>
    </row>
    <row r="23" spans="1:24" s="25" customFormat="1" ht="17.100000000000001" customHeight="1">
      <c r="A23" s="101"/>
      <c r="B23" s="65"/>
      <c r="C23" s="65"/>
      <c r="D23" s="65"/>
      <c r="E23" s="65"/>
      <c r="F23" s="65"/>
      <c r="G23" s="65"/>
      <c r="H23" s="65"/>
      <c r="I23" s="65"/>
      <c r="J23" s="65"/>
      <c r="K23" s="66"/>
      <c r="L23" s="66"/>
      <c r="M23" s="66"/>
      <c r="N23" s="66"/>
      <c r="O23" s="66"/>
      <c r="P23" s="66"/>
      <c r="Q23" s="66"/>
      <c r="R23" s="66"/>
      <c r="S23" s="139">
        <f t="shared" si="0"/>
        <v>0</v>
      </c>
      <c r="T23" s="139">
        <f t="shared" si="1"/>
        <v>0</v>
      </c>
      <c r="U23" s="139">
        <f t="shared" si="5"/>
        <v>0</v>
      </c>
      <c r="V23" s="139">
        <f t="shared" si="5"/>
        <v>0</v>
      </c>
      <c r="W23" s="139">
        <f t="shared" si="3"/>
        <v>0</v>
      </c>
      <c r="X23" s="140">
        <f t="shared" si="4"/>
        <v>0</v>
      </c>
    </row>
    <row r="24" spans="1:24" s="25" customFormat="1" ht="17.100000000000001" customHeight="1">
      <c r="A24" s="102"/>
      <c r="B24" s="27"/>
      <c r="C24" s="27"/>
      <c r="D24" s="27"/>
      <c r="E24" s="27"/>
      <c r="F24" s="27"/>
      <c r="G24" s="27"/>
      <c r="H24" s="27"/>
      <c r="I24" s="65"/>
      <c r="J24" s="27"/>
      <c r="K24" s="66"/>
      <c r="L24" s="66"/>
      <c r="M24" s="66"/>
      <c r="N24" s="66"/>
      <c r="O24" s="66"/>
      <c r="P24" s="66"/>
      <c r="Q24" s="66"/>
      <c r="R24" s="66"/>
      <c r="S24" s="139">
        <f t="shared" si="0"/>
        <v>0</v>
      </c>
      <c r="T24" s="139">
        <f t="shared" si="1"/>
        <v>0</v>
      </c>
      <c r="U24" s="139">
        <f t="shared" si="5"/>
        <v>0</v>
      </c>
      <c r="V24" s="139">
        <f t="shared" si="5"/>
        <v>0</v>
      </c>
      <c r="W24" s="139">
        <f t="shared" si="3"/>
        <v>0</v>
      </c>
      <c r="X24" s="140">
        <f t="shared" si="4"/>
        <v>0</v>
      </c>
    </row>
    <row r="25" spans="1:24" s="25" customFormat="1" ht="17.100000000000001" customHeight="1">
      <c r="A25" s="102"/>
      <c r="B25" s="27"/>
      <c r="C25" s="27"/>
      <c r="D25" s="27"/>
      <c r="E25" s="27"/>
      <c r="F25" s="27"/>
      <c r="G25" s="27"/>
      <c r="H25" s="27"/>
      <c r="I25" s="65"/>
      <c r="J25" s="27"/>
      <c r="K25" s="66"/>
      <c r="L25" s="66"/>
      <c r="M25" s="66"/>
      <c r="N25" s="66"/>
      <c r="O25" s="66"/>
      <c r="P25" s="66"/>
      <c r="Q25" s="66"/>
      <c r="R25" s="66"/>
      <c r="S25" s="139">
        <f t="shared" si="0"/>
        <v>0</v>
      </c>
      <c r="T25" s="139">
        <f t="shared" si="1"/>
        <v>0</v>
      </c>
      <c r="U25" s="139">
        <f t="shared" si="5"/>
        <v>0</v>
      </c>
      <c r="V25" s="139">
        <f t="shared" si="5"/>
        <v>0</v>
      </c>
      <c r="W25" s="139">
        <f t="shared" si="3"/>
        <v>0</v>
      </c>
      <c r="X25" s="140">
        <f t="shared" si="4"/>
        <v>0</v>
      </c>
    </row>
    <row r="26" spans="1:24" s="25" customFormat="1" ht="17.100000000000001" customHeight="1">
      <c r="A26" s="102"/>
      <c r="B26" s="27"/>
      <c r="C26" s="27"/>
      <c r="D26" s="27"/>
      <c r="E26" s="27"/>
      <c r="F26" s="27"/>
      <c r="G26" s="27"/>
      <c r="H26" s="27"/>
      <c r="I26" s="65"/>
      <c r="J26" s="27"/>
      <c r="K26" s="66"/>
      <c r="L26" s="66"/>
      <c r="M26" s="66"/>
      <c r="N26" s="66"/>
      <c r="O26" s="66"/>
      <c r="P26" s="66"/>
      <c r="Q26" s="66"/>
      <c r="R26" s="66"/>
      <c r="S26" s="139">
        <f t="shared" si="0"/>
        <v>0</v>
      </c>
      <c r="T26" s="139">
        <f t="shared" si="1"/>
        <v>0</v>
      </c>
      <c r="U26" s="139">
        <f t="shared" si="5"/>
        <v>0</v>
      </c>
      <c r="V26" s="139">
        <f t="shared" si="5"/>
        <v>0</v>
      </c>
      <c r="W26" s="139">
        <f t="shared" si="3"/>
        <v>0</v>
      </c>
      <c r="X26" s="140">
        <f t="shared" si="4"/>
        <v>0</v>
      </c>
    </row>
    <row r="27" spans="1:24" s="25" customFormat="1" ht="17.100000000000001" customHeight="1">
      <c r="A27" s="102"/>
      <c r="B27" s="27"/>
      <c r="C27" s="27"/>
      <c r="D27" s="27"/>
      <c r="E27" s="27"/>
      <c r="F27" s="27"/>
      <c r="G27" s="27"/>
      <c r="H27" s="27"/>
      <c r="I27" s="65"/>
      <c r="J27" s="27"/>
      <c r="K27" s="66"/>
      <c r="L27" s="66"/>
      <c r="M27" s="66"/>
      <c r="N27" s="66"/>
      <c r="O27" s="66"/>
      <c r="P27" s="66"/>
      <c r="Q27" s="66"/>
      <c r="R27" s="66"/>
      <c r="S27" s="139">
        <f t="shared" si="0"/>
        <v>0</v>
      </c>
      <c r="T27" s="139">
        <f t="shared" si="1"/>
        <v>0</v>
      </c>
      <c r="U27" s="139">
        <f t="shared" si="5"/>
        <v>0</v>
      </c>
      <c r="V27" s="139">
        <f t="shared" si="5"/>
        <v>0</v>
      </c>
      <c r="W27" s="139">
        <f t="shared" si="3"/>
        <v>0</v>
      </c>
      <c r="X27" s="140">
        <f t="shared" si="4"/>
        <v>0</v>
      </c>
    </row>
    <row r="28" spans="1:24" s="25" customFormat="1" ht="17.100000000000001" customHeight="1">
      <c r="A28" s="102"/>
      <c r="B28" s="27"/>
      <c r="C28" s="27"/>
      <c r="D28" s="27"/>
      <c r="E28" s="27"/>
      <c r="F28" s="27"/>
      <c r="G28" s="27"/>
      <c r="H28" s="27"/>
      <c r="I28" s="65"/>
      <c r="J28" s="27"/>
      <c r="K28" s="66"/>
      <c r="L28" s="66"/>
      <c r="M28" s="66"/>
      <c r="N28" s="66"/>
      <c r="O28" s="66"/>
      <c r="P28" s="66"/>
      <c r="Q28" s="66"/>
      <c r="R28" s="66"/>
      <c r="S28" s="139">
        <f t="shared" si="0"/>
        <v>0</v>
      </c>
      <c r="T28" s="139">
        <f t="shared" si="1"/>
        <v>0</v>
      </c>
      <c r="U28" s="139">
        <f t="shared" si="5"/>
        <v>0</v>
      </c>
      <c r="V28" s="139">
        <f t="shared" si="5"/>
        <v>0</v>
      </c>
      <c r="W28" s="139">
        <f t="shared" si="3"/>
        <v>0</v>
      </c>
      <c r="X28" s="140">
        <f t="shared" si="4"/>
        <v>0</v>
      </c>
    </row>
    <row r="29" spans="1:24" s="25" customFormat="1" ht="17.100000000000001" customHeight="1">
      <c r="A29" s="102"/>
      <c r="B29" s="27"/>
      <c r="C29" s="27"/>
      <c r="D29" s="27"/>
      <c r="E29" s="27"/>
      <c r="F29" s="27"/>
      <c r="G29" s="27"/>
      <c r="H29" s="27"/>
      <c r="I29" s="65"/>
      <c r="J29" s="27"/>
      <c r="K29" s="66"/>
      <c r="L29" s="66"/>
      <c r="M29" s="66"/>
      <c r="N29" s="66"/>
      <c r="O29" s="66"/>
      <c r="P29" s="66"/>
      <c r="Q29" s="66"/>
      <c r="R29" s="66"/>
      <c r="S29" s="139">
        <f t="shared" si="0"/>
        <v>0</v>
      </c>
      <c r="T29" s="139">
        <f t="shared" si="1"/>
        <v>0</v>
      </c>
      <c r="U29" s="139">
        <f t="shared" si="5"/>
        <v>0</v>
      </c>
      <c r="V29" s="139">
        <f t="shared" si="5"/>
        <v>0</v>
      </c>
      <c r="W29" s="139">
        <f t="shared" si="3"/>
        <v>0</v>
      </c>
      <c r="X29" s="140">
        <f t="shared" si="4"/>
        <v>0</v>
      </c>
    </row>
    <row r="30" spans="1:24" s="25" customFormat="1" ht="17.100000000000001" customHeight="1">
      <c r="A30" s="102"/>
      <c r="B30" s="27"/>
      <c r="C30" s="27"/>
      <c r="D30" s="27"/>
      <c r="E30" s="27"/>
      <c r="F30" s="27"/>
      <c r="G30" s="27"/>
      <c r="H30" s="27"/>
      <c r="I30" s="65"/>
      <c r="J30" s="27"/>
      <c r="K30" s="66"/>
      <c r="L30" s="66"/>
      <c r="M30" s="66"/>
      <c r="N30" s="66"/>
      <c r="O30" s="66"/>
      <c r="P30" s="66"/>
      <c r="Q30" s="66"/>
      <c r="R30" s="66"/>
      <c r="S30" s="139">
        <f t="shared" si="0"/>
        <v>0</v>
      </c>
      <c r="T30" s="139">
        <f t="shared" si="1"/>
        <v>0</v>
      </c>
      <c r="U30" s="139">
        <f t="shared" si="5"/>
        <v>0</v>
      </c>
      <c r="V30" s="139">
        <f t="shared" si="5"/>
        <v>0</v>
      </c>
      <c r="W30" s="139">
        <f t="shared" si="3"/>
        <v>0</v>
      </c>
      <c r="X30" s="140">
        <f t="shared" si="4"/>
        <v>0</v>
      </c>
    </row>
    <row r="31" spans="1:24" s="25" customFormat="1" ht="17.100000000000001" customHeight="1">
      <c r="A31" s="102"/>
      <c r="B31" s="27"/>
      <c r="C31" s="27"/>
      <c r="D31" s="27"/>
      <c r="E31" s="27"/>
      <c r="F31" s="27"/>
      <c r="G31" s="27"/>
      <c r="H31" s="27"/>
      <c r="I31" s="65"/>
      <c r="J31" s="27"/>
      <c r="K31" s="66"/>
      <c r="L31" s="66"/>
      <c r="M31" s="66"/>
      <c r="N31" s="66"/>
      <c r="O31" s="66"/>
      <c r="P31" s="66"/>
      <c r="Q31" s="66"/>
      <c r="R31" s="66"/>
      <c r="S31" s="139">
        <f t="shared" si="0"/>
        <v>0</v>
      </c>
      <c r="T31" s="139">
        <f t="shared" si="1"/>
        <v>0</v>
      </c>
      <c r="U31" s="139">
        <f t="shared" si="5"/>
        <v>0</v>
      </c>
      <c r="V31" s="139">
        <f t="shared" si="5"/>
        <v>0</v>
      </c>
      <c r="W31" s="139">
        <f t="shared" si="3"/>
        <v>0</v>
      </c>
      <c r="X31" s="140">
        <f t="shared" si="4"/>
        <v>0</v>
      </c>
    </row>
    <row r="32" spans="1:24" s="25" customFormat="1" ht="17.100000000000001" customHeight="1">
      <c r="A32" s="102"/>
      <c r="B32" s="27"/>
      <c r="C32" s="27"/>
      <c r="D32" s="27"/>
      <c r="E32" s="27"/>
      <c r="F32" s="27"/>
      <c r="G32" s="27"/>
      <c r="H32" s="27"/>
      <c r="I32" s="65"/>
      <c r="J32" s="27"/>
      <c r="K32" s="66"/>
      <c r="L32" s="66"/>
      <c r="M32" s="66"/>
      <c r="N32" s="66"/>
      <c r="O32" s="66"/>
      <c r="P32" s="66"/>
      <c r="Q32" s="66"/>
      <c r="R32" s="66"/>
      <c r="S32" s="139">
        <f t="shared" si="0"/>
        <v>0</v>
      </c>
      <c r="T32" s="139">
        <f t="shared" si="1"/>
        <v>0</v>
      </c>
      <c r="U32" s="139">
        <f t="shared" si="5"/>
        <v>0</v>
      </c>
      <c r="V32" s="139">
        <f t="shared" si="5"/>
        <v>0</v>
      </c>
      <c r="W32" s="139">
        <f t="shared" si="3"/>
        <v>0</v>
      </c>
      <c r="X32" s="140">
        <f t="shared" si="4"/>
        <v>0</v>
      </c>
    </row>
    <row r="33" spans="1:35" s="25" customFormat="1" ht="17.100000000000001" customHeight="1">
      <c r="A33" s="102"/>
      <c r="B33" s="27"/>
      <c r="C33" s="27"/>
      <c r="D33" s="27"/>
      <c r="E33" s="27"/>
      <c r="F33" s="27"/>
      <c r="G33" s="27"/>
      <c r="H33" s="27"/>
      <c r="I33" s="65"/>
      <c r="J33" s="27"/>
      <c r="K33" s="66"/>
      <c r="L33" s="66"/>
      <c r="M33" s="66"/>
      <c r="N33" s="66"/>
      <c r="O33" s="66"/>
      <c r="P33" s="66"/>
      <c r="Q33" s="66"/>
      <c r="R33" s="66"/>
      <c r="S33" s="139">
        <f t="shared" si="0"/>
        <v>0</v>
      </c>
      <c r="T33" s="139">
        <f t="shared" si="1"/>
        <v>0</v>
      </c>
      <c r="U33" s="139">
        <f t="shared" si="5"/>
        <v>0</v>
      </c>
      <c r="V33" s="139">
        <f t="shared" si="5"/>
        <v>0</v>
      </c>
      <c r="W33" s="139">
        <f t="shared" si="3"/>
        <v>0</v>
      </c>
      <c r="X33" s="140">
        <f t="shared" si="4"/>
        <v>0</v>
      </c>
    </row>
    <row r="34" spans="1:35" s="25" customFormat="1" ht="17.100000000000001" customHeight="1"/>
    <row r="35" spans="1:35" s="25" customFormat="1" ht="17.100000000000001" customHeight="1">
      <c r="A35" s="32" t="s">
        <v>63</v>
      </c>
    </row>
    <row r="36" spans="1:35" ht="18" customHeight="1">
      <c r="A36" s="98" t="s">
        <v>64</v>
      </c>
      <c r="B36" s="57" t="s">
        <v>65</v>
      </c>
      <c r="C36" s="57" t="s">
        <v>68</v>
      </c>
      <c r="D36" s="57" t="s">
        <v>242</v>
      </c>
      <c r="E36" s="57" t="s">
        <v>243</v>
      </c>
      <c r="F36" s="57"/>
      <c r="G36" s="57"/>
      <c r="H36" s="57"/>
      <c r="I36" s="57"/>
      <c r="J36" s="57"/>
      <c r="K36" s="57"/>
      <c r="L36" s="57"/>
      <c r="M36" s="57"/>
      <c r="N36" s="57" t="s">
        <v>69</v>
      </c>
      <c r="O36" s="57" t="s">
        <v>70</v>
      </c>
      <c r="P36" s="57" t="s">
        <v>71</v>
      </c>
      <c r="Q36" s="57" t="s">
        <v>72</v>
      </c>
      <c r="R36" s="57" t="s">
        <v>73</v>
      </c>
      <c r="S36" s="57" t="s">
        <v>74</v>
      </c>
      <c r="T36" s="57" t="s">
        <v>75</v>
      </c>
      <c r="U36" s="57"/>
      <c r="V36" s="57" t="s">
        <v>76</v>
      </c>
      <c r="W36" s="99" t="s">
        <v>77</v>
      </c>
      <c r="X36" s="57"/>
      <c r="Y36" s="57" t="s">
        <v>244</v>
      </c>
      <c r="Z36" s="57" t="s">
        <v>243</v>
      </c>
      <c r="AA36" s="57" t="s">
        <v>245</v>
      </c>
      <c r="AB36" s="57" t="s">
        <v>243</v>
      </c>
      <c r="AC36" s="57"/>
      <c r="AD36" s="57"/>
      <c r="AE36" s="57"/>
      <c r="AF36" s="57"/>
      <c r="AG36" s="57"/>
      <c r="AH36" s="57"/>
      <c r="AI36" s="57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I36"/>
  <sheetViews>
    <sheetView workbookViewId="0"/>
  </sheetViews>
  <sheetFormatPr defaultColWidth="9" defaultRowHeight="17.100000000000001" customHeight="1"/>
  <cols>
    <col min="1" max="36" width="10.44140625" style="43" customWidth="1"/>
    <col min="37" max="16384" width="9" style="43"/>
  </cols>
  <sheetData>
    <row r="1" spans="1:25" s="25" customFormat="1" ht="33" customHeight="1">
      <c r="A1" s="29" t="s">
        <v>53</v>
      </c>
    </row>
    <row r="2" spans="1:25" s="25" customFormat="1" ht="17.100000000000001" customHeight="1">
      <c r="A2" s="32" t="s">
        <v>229</v>
      </c>
      <c r="B2" s="32"/>
      <c r="E2" s="171" t="s">
        <v>208</v>
      </c>
      <c r="H2" s="171" t="s">
        <v>209</v>
      </c>
      <c r="I2" s="171"/>
      <c r="L2" s="32" t="s">
        <v>230</v>
      </c>
      <c r="O2" s="32" t="s">
        <v>231</v>
      </c>
      <c r="T2" s="32" t="s">
        <v>63</v>
      </c>
    </row>
    <row r="3" spans="1:25" s="25" customFormat="1" ht="27">
      <c r="A3" s="26" t="s">
        <v>203</v>
      </c>
      <c r="B3" s="26" t="s">
        <v>104</v>
      </c>
      <c r="C3" s="28" t="s">
        <v>204</v>
      </c>
      <c r="D3" s="26" t="s">
        <v>205</v>
      </c>
      <c r="E3" s="28" t="s">
        <v>206</v>
      </c>
      <c r="F3" s="28" t="s">
        <v>207</v>
      </c>
      <c r="G3" s="28" t="s">
        <v>221</v>
      </c>
      <c r="H3" s="28" t="s">
        <v>225</v>
      </c>
      <c r="I3" s="28" t="s">
        <v>222</v>
      </c>
      <c r="J3" s="28" t="s">
        <v>223</v>
      </c>
      <c r="K3" s="28" t="s">
        <v>224</v>
      </c>
      <c r="L3" s="28" t="s">
        <v>227</v>
      </c>
      <c r="M3" s="28" t="s">
        <v>228</v>
      </c>
      <c r="N3" s="28" t="s">
        <v>226</v>
      </c>
      <c r="O3" s="30" t="s">
        <v>62</v>
      </c>
      <c r="P3" s="28" t="s">
        <v>58</v>
      </c>
      <c r="Q3" s="28" t="s">
        <v>59</v>
      </c>
      <c r="R3" s="28" t="s">
        <v>60</v>
      </c>
      <c r="S3" s="28" t="s">
        <v>61</v>
      </c>
      <c r="T3" s="28" t="s">
        <v>125</v>
      </c>
      <c r="U3" s="28" t="s">
        <v>126</v>
      </c>
      <c r="V3" s="28" t="s">
        <v>127</v>
      </c>
      <c r="W3" s="28" t="s">
        <v>128</v>
      </c>
      <c r="X3" s="28" t="s">
        <v>129</v>
      </c>
      <c r="Y3" s="45" t="s">
        <v>130</v>
      </c>
    </row>
    <row r="4" spans="1:25" s="25" customFormat="1" ht="17.100000000000001" customHeight="1">
      <c r="A4" s="101"/>
      <c r="B4" s="101"/>
      <c r="C4" s="65"/>
      <c r="D4" s="65"/>
      <c r="E4" s="65"/>
      <c r="F4" s="65"/>
      <c r="G4" s="65"/>
      <c r="H4" s="65"/>
      <c r="I4" s="65"/>
      <c r="J4" s="65"/>
      <c r="K4" s="65"/>
      <c r="L4" s="66"/>
      <c r="M4" s="66"/>
      <c r="N4" s="66"/>
      <c r="O4" s="65"/>
      <c r="P4" s="66"/>
      <c r="Q4" s="66"/>
      <c r="R4" s="66"/>
      <c r="S4" s="66"/>
      <c r="T4" s="139">
        <f>B37</f>
        <v>0</v>
      </c>
      <c r="U4" s="139">
        <f>N37</f>
        <v>0</v>
      </c>
      <c r="V4" s="139">
        <f>Q37</f>
        <v>0</v>
      </c>
      <c r="W4" s="139">
        <f>R37</f>
        <v>0</v>
      </c>
      <c r="X4" s="139">
        <f>T37</f>
        <v>0</v>
      </c>
      <c r="Y4" s="140">
        <f>C4*Y37+AA37</f>
        <v>0</v>
      </c>
    </row>
    <row r="5" spans="1:25" s="25" customFormat="1" ht="17.100000000000001" customHeight="1">
      <c r="A5" s="101"/>
      <c r="B5" s="101"/>
      <c r="C5" s="65"/>
      <c r="D5" s="65"/>
      <c r="E5" s="65"/>
      <c r="F5" s="65"/>
      <c r="G5" s="65"/>
      <c r="H5" s="65"/>
      <c r="I5" s="65"/>
      <c r="J5" s="65"/>
      <c r="K5" s="65"/>
      <c r="L5" s="66"/>
      <c r="M5" s="66"/>
      <c r="N5" s="66"/>
      <c r="O5" s="66"/>
      <c r="P5" s="66"/>
      <c r="Q5" s="66"/>
      <c r="R5" s="66"/>
      <c r="S5" s="66"/>
      <c r="T5" s="139">
        <f t="shared" ref="T5:T33" si="0">B38</f>
        <v>0</v>
      </c>
      <c r="U5" s="139">
        <f t="shared" ref="U5:U33" si="1">N38</f>
        <v>0</v>
      </c>
      <c r="V5" s="139">
        <f t="shared" ref="V5:W20" si="2">Q38</f>
        <v>0</v>
      </c>
      <c r="W5" s="139">
        <f t="shared" si="2"/>
        <v>0</v>
      </c>
      <c r="X5" s="139">
        <f t="shared" ref="X5:X33" si="3">T38</f>
        <v>0</v>
      </c>
      <c r="Y5" s="140">
        <f t="shared" ref="Y5:Y33" si="4">C5*Y38+AA38</f>
        <v>0</v>
      </c>
    </row>
    <row r="6" spans="1:25" s="25" customFormat="1" ht="17.100000000000001" customHeight="1">
      <c r="A6" s="101"/>
      <c r="B6" s="101"/>
      <c r="C6" s="65"/>
      <c r="D6" s="65"/>
      <c r="E6" s="65"/>
      <c r="F6" s="65"/>
      <c r="G6" s="65"/>
      <c r="H6" s="65"/>
      <c r="I6" s="65"/>
      <c r="J6" s="65"/>
      <c r="K6" s="65"/>
      <c r="L6" s="66"/>
      <c r="M6" s="66"/>
      <c r="N6" s="66"/>
      <c r="O6" s="66"/>
      <c r="P6" s="66"/>
      <c r="Q6" s="66"/>
      <c r="R6" s="66"/>
      <c r="S6" s="66"/>
      <c r="T6" s="139">
        <f t="shared" si="0"/>
        <v>0</v>
      </c>
      <c r="U6" s="139">
        <f t="shared" si="1"/>
        <v>0</v>
      </c>
      <c r="V6" s="139">
        <f t="shared" si="2"/>
        <v>0</v>
      </c>
      <c r="W6" s="139">
        <f t="shared" si="2"/>
        <v>0</v>
      </c>
      <c r="X6" s="139">
        <f t="shared" si="3"/>
        <v>0</v>
      </c>
      <c r="Y6" s="140">
        <f t="shared" si="4"/>
        <v>0</v>
      </c>
    </row>
    <row r="7" spans="1:25" s="25" customFormat="1" ht="17.100000000000001" customHeight="1">
      <c r="A7" s="101"/>
      <c r="B7" s="101"/>
      <c r="C7" s="65"/>
      <c r="D7" s="65"/>
      <c r="E7" s="65"/>
      <c r="F7" s="65"/>
      <c r="G7" s="65"/>
      <c r="H7" s="65"/>
      <c r="I7" s="65"/>
      <c r="J7" s="65"/>
      <c r="K7" s="65"/>
      <c r="L7" s="66"/>
      <c r="M7" s="66"/>
      <c r="N7" s="66"/>
      <c r="O7" s="66"/>
      <c r="P7" s="66"/>
      <c r="Q7" s="66"/>
      <c r="R7" s="66"/>
      <c r="S7" s="66"/>
      <c r="T7" s="139">
        <f t="shared" si="0"/>
        <v>0</v>
      </c>
      <c r="U7" s="139">
        <f t="shared" si="1"/>
        <v>0</v>
      </c>
      <c r="V7" s="139">
        <f t="shared" si="2"/>
        <v>0</v>
      </c>
      <c r="W7" s="139">
        <f t="shared" si="2"/>
        <v>0</v>
      </c>
      <c r="X7" s="139">
        <f t="shared" si="3"/>
        <v>0</v>
      </c>
      <c r="Y7" s="140">
        <f t="shared" si="4"/>
        <v>0</v>
      </c>
    </row>
    <row r="8" spans="1:25" s="25" customFormat="1" ht="17.100000000000001" customHeight="1">
      <c r="A8" s="101"/>
      <c r="B8" s="101"/>
      <c r="C8" s="65"/>
      <c r="D8" s="65"/>
      <c r="E8" s="65"/>
      <c r="F8" s="65"/>
      <c r="G8" s="65"/>
      <c r="H8" s="65"/>
      <c r="I8" s="65"/>
      <c r="J8" s="65"/>
      <c r="K8" s="65"/>
      <c r="L8" s="66"/>
      <c r="M8" s="66"/>
      <c r="N8" s="66"/>
      <c r="O8" s="66"/>
      <c r="P8" s="66"/>
      <c r="Q8" s="66"/>
      <c r="R8" s="66"/>
      <c r="S8" s="66"/>
      <c r="T8" s="139">
        <f t="shared" si="0"/>
        <v>0</v>
      </c>
      <c r="U8" s="139">
        <f t="shared" si="1"/>
        <v>0</v>
      </c>
      <c r="V8" s="139">
        <f t="shared" si="2"/>
        <v>0</v>
      </c>
      <c r="W8" s="139">
        <f t="shared" si="2"/>
        <v>0</v>
      </c>
      <c r="X8" s="139">
        <f t="shared" si="3"/>
        <v>0</v>
      </c>
      <c r="Y8" s="140">
        <f t="shared" si="4"/>
        <v>0</v>
      </c>
    </row>
    <row r="9" spans="1:25" s="25" customFormat="1" ht="17.100000000000001" customHeight="1">
      <c r="A9" s="101"/>
      <c r="B9" s="101"/>
      <c r="C9" s="65"/>
      <c r="D9" s="65"/>
      <c r="E9" s="65"/>
      <c r="F9" s="65"/>
      <c r="G9" s="65"/>
      <c r="H9" s="65"/>
      <c r="I9" s="65"/>
      <c r="J9" s="65"/>
      <c r="K9" s="65"/>
      <c r="L9" s="66"/>
      <c r="M9" s="66"/>
      <c r="N9" s="66"/>
      <c r="O9" s="66"/>
      <c r="P9" s="66"/>
      <c r="Q9" s="66"/>
      <c r="R9" s="66"/>
      <c r="S9" s="66"/>
      <c r="T9" s="139">
        <f t="shared" si="0"/>
        <v>0</v>
      </c>
      <c r="U9" s="139">
        <f t="shared" si="1"/>
        <v>0</v>
      </c>
      <c r="V9" s="139">
        <f t="shared" si="2"/>
        <v>0</v>
      </c>
      <c r="W9" s="139">
        <f t="shared" si="2"/>
        <v>0</v>
      </c>
      <c r="X9" s="139">
        <f t="shared" si="3"/>
        <v>0</v>
      </c>
      <c r="Y9" s="140">
        <f t="shared" si="4"/>
        <v>0</v>
      </c>
    </row>
    <row r="10" spans="1:25" s="25" customFormat="1" ht="17.100000000000001" customHeight="1">
      <c r="A10" s="102"/>
      <c r="B10" s="101"/>
      <c r="C10" s="27"/>
      <c r="D10" s="27"/>
      <c r="E10" s="27"/>
      <c r="F10" s="27"/>
      <c r="G10" s="27"/>
      <c r="H10" s="27"/>
      <c r="I10" s="65"/>
      <c r="J10" s="27"/>
      <c r="K10" s="27"/>
      <c r="L10" s="66"/>
      <c r="M10" s="66"/>
      <c r="N10" s="66"/>
      <c r="O10" s="66"/>
      <c r="P10" s="66"/>
      <c r="Q10" s="66"/>
      <c r="R10" s="66"/>
      <c r="S10" s="66"/>
      <c r="T10" s="139">
        <f t="shared" si="0"/>
        <v>0</v>
      </c>
      <c r="U10" s="139">
        <f t="shared" si="1"/>
        <v>0</v>
      </c>
      <c r="V10" s="139">
        <f t="shared" si="2"/>
        <v>0</v>
      </c>
      <c r="W10" s="139">
        <f t="shared" si="2"/>
        <v>0</v>
      </c>
      <c r="X10" s="139">
        <f t="shared" si="3"/>
        <v>0</v>
      </c>
      <c r="Y10" s="140">
        <f t="shared" si="4"/>
        <v>0</v>
      </c>
    </row>
    <row r="11" spans="1:25" s="25" customFormat="1" ht="17.100000000000001" customHeight="1">
      <c r="A11" s="102"/>
      <c r="B11" s="101"/>
      <c r="C11" s="27"/>
      <c r="D11" s="27"/>
      <c r="E11" s="27"/>
      <c r="F11" s="27"/>
      <c r="G11" s="27"/>
      <c r="H11" s="27"/>
      <c r="I11" s="65"/>
      <c r="J11" s="27"/>
      <c r="K11" s="27"/>
      <c r="L11" s="66"/>
      <c r="M11" s="66"/>
      <c r="N11" s="66"/>
      <c r="O11" s="66"/>
      <c r="P11" s="66"/>
      <c r="Q11" s="66"/>
      <c r="R11" s="66"/>
      <c r="S11" s="66"/>
      <c r="T11" s="139">
        <f t="shared" si="0"/>
        <v>0</v>
      </c>
      <c r="U11" s="139">
        <f t="shared" si="1"/>
        <v>0</v>
      </c>
      <c r="V11" s="139">
        <f t="shared" si="2"/>
        <v>0</v>
      </c>
      <c r="W11" s="139">
        <f t="shared" si="2"/>
        <v>0</v>
      </c>
      <c r="X11" s="139">
        <f t="shared" si="3"/>
        <v>0</v>
      </c>
      <c r="Y11" s="140">
        <f t="shared" si="4"/>
        <v>0</v>
      </c>
    </row>
    <row r="12" spans="1:25" s="25" customFormat="1" ht="17.100000000000001" customHeight="1">
      <c r="A12" s="102"/>
      <c r="B12" s="101"/>
      <c r="C12" s="27"/>
      <c r="D12" s="27"/>
      <c r="E12" s="27"/>
      <c r="F12" s="27"/>
      <c r="G12" s="27"/>
      <c r="H12" s="27"/>
      <c r="I12" s="65"/>
      <c r="J12" s="27"/>
      <c r="K12" s="27"/>
      <c r="L12" s="66"/>
      <c r="M12" s="66"/>
      <c r="N12" s="66"/>
      <c r="O12" s="66"/>
      <c r="P12" s="66"/>
      <c r="Q12" s="66"/>
      <c r="R12" s="66"/>
      <c r="S12" s="66"/>
      <c r="T12" s="139">
        <f t="shared" si="0"/>
        <v>0</v>
      </c>
      <c r="U12" s="139">
        <f t="shared" si="1"/>
        <v>0</v>
      </c>
      <c r="V12" s="139">
        <f t="shared" si="2"/>
        <v>0</v>
      </c>
      <c r="W12" s="139">
        <f t="shared" si="2"/>
        <v>0</v>
      </c>
      <c r="X12" s="139">
        <f t="shared" si="3"/>
        <v>0</v>
      </c>
      <c r="Y12" s="140">
        <f t="shared" si="4"/>
        <v>0</v>
      </c>
    </row>
    <row r="13" spans="1:25" s="25" customFormat="1" ht="17.100000000000001" customHeight="1">
      <c r="A13" s="102"/>
      <c r="B13" s="101"/>
      <c r="C13" s="27"/>
      <c r="D13" s="27"/>
      <c r="E13" s="27"/>
      <c r="F13" s="27"/>
      <c r="G13" s="27"/>
      <c r="H13" s="27"/>
      <c r="I13" s="65"/>
      <c r="J13" s="27"/>
      <c r="K13" s="27"/>
      <c r="L13" s="66"/>
      <c r="M13" s="66"/>
      <c r="N13" s="66"/>
      <c r="O13" s="66"/>
      <c r="P13" s="66"/>
      <c r="Q13" s="66"/>
      <c r="R13" s="66"/>
      <c r="S13" s="66"/>
      <c r="T13" s="139">
        <f t="shared" si="0"/>
        <v>0</v>
      </c>
      <c r="U13" s="139">
        <f t="shared" si="1"/>
        <v>0</v>
      </c>
      <c r="V13" s="139">
        <f t="shared" si="2"/>
        <v>0</v>
      </c>
      <c r="W13" s="139">
        <f t="shared" si="2"/>
        <v>0</v>
      </c>
      <c r="X13" s="139">
        <f t="shared" si="3"/>
        <v>0</v>
      </c>
      <c r="Y13" s="140">
        <f t="shared" si="4"/>
        <v>0</v>
      </c>
    </row>
    <row r="14" spans="1:25" s="25" customFormat="1" ht="17.100000000000001" customHeight="1">
      <c r="A14" s="102"/>
      <c r="B14" s="101"/>
      <c r="C14" s="27"/>
      <c r="D14" s="27"/>
      <c r="E14" s="27"/>
      <c r="F14" s="27"/>
      <c r="G14" s="27"/>
      <c r="H14" s="27"/>
      <c r="I14" s="65"/>
      <c r="J14" s="27"/>
      <c r="K14" s="27"/>
      <c r="L14" s="66"/>
      <c r="M14" s="66"/>
      <c r="N14" s="66"/>
      <c r="O14" s="66"/>
      <c r="P14" s="66"/>
      <c r="Q14" s="66"/>
      <c r="R14" s="66"/>
      <c r="S14" s="66"/>
      <c r="T14" s="139">
        <f t="shared" si="0"/>
        <v>0</v>
      </c>
      <c r="U14" s="139">
        <f t="shared" si="1"/>
        <v>0</v>
      </c>
      <c r="V14" s="139">
        <f t="shared" si="2"/>
        <v>0</v>
      </c>
      <c r="W14" s="139">
        <f t="shared" si="2"/>
        <v>0</v>
      </c>
      <c r="X14" s="139">
        <f t="shared" si="3"/>
        <v>0</v>
      </c>
      <c r="Y14" s="140">
        <f t="shared" si="4"/>
        <v>0</v>
      </c>
    </row>
    <row r="15" spans="1:25" s="25" customFormat="1" ht="17.100000000000001" customHeight="1">
      <c r="A15" s="102"/>
      <c r="B15" s="101"/>
      <c r="C15" s="27"/>
      <c r="D15" s="27"/>
      <c r="E15" s="27"/>
      <c r="F15" s="27"/>
      <c r="G15" s="27"/>
      <c r="H15" s="27"/>
      <c r="I15" s="65"/>
      <c r="J15" s="27"/>
      <c r="K15" s="27"/>
      <c r="L15" s="66"/>
      <c r="M15" s="66"/>
      <c r="N15" s="66"/>
      <c r="O15" s="66"/>
      <c r="P15" s="66"/>
      <c r="Q15" s="66"/>
      <c r="R15" s="66"/>
      <c r="S15" s="66"/>
      <c r="T15" s="139">
        <f t="shared" si="0"/>
        <v>0</v>
      </c>
      <c r="U15" s="139">
        <f t="shared" si="1"/>
        <v>0</v>
      </c>
      <c r="V15" s="139">
        <f t="shared" si="2"/>
        <v>0</v>
      </c>
      <c r="W15" s="139">
        <f t="shared" si="2"/>
        <v>0</v>
      </c>
      <c r="X15" s="139">
        <f t="shared" si="3"/>
        <v>0</v>
      </c>
      <c r="Y15" s="140">
        <f t="shared" si="4"/>
        <v>0</v>
      </c>
    </row>
    <row r="16" spans="1:25" s="25" customFormat="1" ht="17.100000000000001" customHeight="1">
      <c r="A16" s="102"/>
      <c r="B16" s="101"/>
      <c r="C16" s="27"/>
      <c r="D16" s="27"/>
      <c r="E16" s="27"/>
      <c r="F16" s="27"/>
      <c r="G16" s="27"/>
      <c r="H16" s="27"/>
      <c r="I16" s="65"/>
      <c r="J16" s="27"/>
      <c r="K16" s="27"/>
      <c r="L16" s="66"/>
      <c r="M16" s="66"/>
      <c r="N16" s="66"/>
      <c r="O16" s="66"/>
      <c r="P16" s="66"/>
      <c r="Q16" s="66"/>
      <c r="R16" s="66"/>
      <c r="S16" s="66"/>
      <c r="T16" s="139">
        <f t="shared" si="0"/>
        <v>0</v>
      </c>
      <c r="U16" s="139">
        <f t="shared" si="1"/>
        <v>0</v>
      </c>
      <c r="V16" s="139">
        <f t="shared" si="2"/>
        <v>0</v>
      </c>
      <c r="W16" s="139">
        <f t="shared" si="2"/>
        <v>0</v>
      </c>
      <c r="X16" s="139">
        <f t="shared" si="3"/>
        <v>0</v>
      </c>
      <c r="Y16" s="140">
        <f t="shared" si="4"/>
        <v>0</v>
      </c>
    </row>
    <row r="17" spans="1:25" s="25" customFormat="1" ht="17.100000000000001" customHeight="1">
      <c r="A17" s="102"/>
      <c r="B17" s="101"/>
      <c r="C17" s="27"/>
      <c r="D17" s="27"/>
      <c r="E17" s="27"/>
      <c r="F17" s="27"/>
      <c r="G17" s="27"/>
      <c r="H17" s="27"/>
      <c r="I17" s="65"/>
      <c r="J17" s="27"/>
      <c r="K17" s="27"/>
      <c r="L17" s="66"/>
      <c r="M17" s="66"/>
      <c r="N17" s="66"/>
      <c r="O17" s="66"/>
      <c r="P17" s="66"/>
      <c r="Q17" s="66"/>
      <c r="R17" s="66"/>
      <c r="S17" s="66"/>
      <c r="T17" s="139">
        <f t="shared" si="0"/>
        <v>0</v>
      </c>
      <c r="U17" s="139">
        <f t="shared" si="1"/>
        <v>0</v>
      </c>
      <c r="V17" s="139">
        <f t="shared" si="2"/>
        <v>0</v>
      </c>
      <c r="W17" s="139">
        <f t="shared" si="2"/>
        <v>0</v>
      </c>
      <c r="X17" s="139">
        <f t="shared" si="3"/>
        <v>0</v>
      </c>
      <c r="Y17" s="140">
        <f t="shared" si="4"/>
        <v>0</v>
      </c>
    </row>
    <row r="18" spans="1:25" s="25" customFormat="1" ht="17.100000000000001" customHeight="1">
      <c r="A18" s="102"/>
      <c r="B18" s="101"/>
      <c r="C18" s="27"/>
      <c r="D18" s="27"/>
      <c r="E18" s="27"/>
      <c r="F18" s="27"/>
      <c r="G18" s="27"/>
      <c r="H18" s="27"/>
      <c r="I18" s="65"/>
      <c r="J18" s="27"/>
      <c r="K18" s="27"/>
      <c r="L18" s="66"/>
      <c r="M18" s="66"/>
      <c r="N18" s="66"/>
      <c r="O18" s="66"/>
      <c r="P18" s="66"/>
      <c r="Q18" s="66"/>
      <c r="R18" s="66"/>
      <c r="S18" s="66"/>
      <c r="T18" s="139">
        <f t="shared" si="0"/>
        <v>0</v>
      </c>
      <c r="U18" s="139">
        <f t="shared" si="1"/>
        <v>0</v>
      </c>
      <c r="V18" s="139">
        <f t="shared" si="2"/>
        <v>0</v>
      </c>
      <c r="W18" s="139">
        <f t="shared" si="2"/>
        <v>0</v>
      </c>
      <c r="X18" s="139">
        <f t="shared" si="3"/>
        <v>0</v>
      </c>
      <c r="Y18" s="140">
        <f t="shared" si="4"/>
        <v>0</v>
      </c>
    </row>
    <row r="19" spans="1:25" s="25" customFormat="1" ht="17.100000000000001" customHeight="1">
      <c r="A19" s="102"/>
      <c r="B19" s="101"/>
      <c r="C19" s="27"/>
      <c r="D19" s="27"/>
      <c r="E19" s="27"/>
      <c r="F19" s="27"/>
      <c r="G19" s="27"/>
      <c r="H19" s="27"/>
      <c r="I19" s="65"/>
      <c r="J19" s="27"/>
      <c r="K19" s="27"/>
      <c r="L19" s="66"/>
      <c r="M19" s="66"/>
      <c r="N19" s="66"/>
      <c r="O19" s="66"/>
      <c r="P19" s="66"/>
      <c r="Q19" s="66"/>
      <c r="R19" s="66"/>
      <c r="S19" s="66"/>
      <c r="T19" s="139">
        <f t="shared" si="0"/>
        <v>0</v>
      </c>
      <c r="U19" s="139">
        <f t="shared" si="1"/>
        <v>0</v>
      </c>
      <c r="V19" s="139">
        <f t="shared" si="2"/>
        <v>0</v>
      </c>
      <c r="W19" s="139">
        <f t="shared" si="2"/>
        <v>0</v>
      </c>
      <c r="X19" s="139">
        <f t="shared" si="3"/>
        <v>0</v>
      </c>
      <c r="Y19" s="140">
        <f t="shared" si="4"/>
        <v>0</v>
      </c>
    </row>
    <row r="20" spans="1:25" s="25" customFormat="1" ht="17.100000000000001" customHeight="1">
      <c r="A20" s="102"/>
      <c r="B20" s="101"/>
      <c r="C20" s="27"/>
      <c r="D20" s="27"/>
      <c r="E20" s="27"/>
      <c r="F20" s="27"/>
      <c r="G20" s="27"/>
      <c r="H20" s="27"/>
      <c r="I20" s="65"/>
      <c r="J20" s="27"/>
      <c r="K20" s="27"/>
      <c r="L20" s="66"/>
      <c r="M20" s="66"/>
      <c r="N20" s="66"/>
      <c r="O20" s="66"/>
      <c r="P20" s="66"/>
      <c r="Q20" s="66"/>
      <c r="R20" s="66"/>
      <c r="S20" s="66"/>
      <c r="T20" s="139">
        <f t="shared" si="0"/>
        <v>0</v>
      </c>
      <c r="U20" s="139">
        <f t="shared" si="1"/>
        <v>0</v>
      </c>
      <c r="V20" s="139">
        <f t="shared" si="2"/>
        <v>0</v>
      </c>
      <c r="W20" s="139">
        <f t="shared" si="2"/>
        <v>0</v>
      </c>
      <c r="X20" s="139">
        <f t="shared" si="3"/>
        <v>0</v>
      </c>
      <c r="Y20" s="140">
        <f t="shared" si="4"/>
        <v>0</v>
      </c>
    </row>
    <row r="21" spans="1:25" s="25" customFormat="1" ht="17.100000000000001" customHeight="1">
      <c r="A21" s="102"/>
      <c r="B21" s="101"/>
      <c r="C21" s="27"/>
      <c r="D21" s="27"/>
      <c r="E21" s="27"/>
      <c r="F21" s="27"/>
      <c r="G21" s="27"/>
      <c r="H21" s="27"/>
      <c r="I21" s="65"/>
      <c r="J21" s="27"/>
      <c r="K21" s="27"/>
      <c r="L21" s="66"/>
      <c r="M21" s="66"/>
      <c r="N21" s="66"/>
      <c r="O21" s="66"/>
      <c r="P21" s="66"/>
      <c r="Q21" s="66"/>
      <c r="R21" s="66"/>
      <c r="S21" s="66"/>
      <c r="T21" s="139">
        <f t="shared" si="0"/>
        <v>0</v>
      </c>
      <c r="U21" s="139">
        <f t="shared" si="1"/>
        <v>0</v>
      </c>
      <c r="V21" s="139">
        <f t="shared" ref="V21:W33" si="5">Q54</f>
        <v>0</v>
      </c>
      <c r="W21" s="139">
        <f t="shared" si="5"/>
        <v>0</v>
      </c>
      <c r="X21" s="139">
        <f t="shared" si="3"/>
        <v>0</v>
      </c>
      <c r="Y21" s="140">
        <f t="shared" si="4"/>
        <v>0</v>
      </c>
    </row>
    <row r="22" spans="1:25" s="25" customFormat="1" ht="17.100000000000001" customHeight="1">
      <c r="A22" s="102"/>
      <c r="B22" s="101"/>
      <c r="C22" s="27"/>
      <c r="D22" s="27"/>
      <c r="E22" s="27"/>
      <c r="F22" s="27"/>
      <c r="G22" s="27"/>
      <c r="H22" s="27"/>
      <c r="I22" s="65"/>
      <c r="J22" s="27"/>
      <c r="K22" s="27"/>
      <c r="L22" s="66"/>
      <c r="M22" s="66"/>
      <c r="N22" s="66"/>
      <c r="O22" s="66"/>
      <c r="P22" s="66"/>
      <c r="Q22" s="66"/>
      <c r="R22" s="66"/>
      <c r="S22" s="66"/>
      <c r="T22" s="139">
        <f t="shared" si="0"/>
        <v>0</v>
      </c>
      <c r="U22" s="139">
        <f t="shared" si="1"/>
        <v>0</v>
      </c>
      <c r="V22" s="139">
        <f t="shared" si="5"/>
        <v>0</v>
      </c>
      <c r="W22" s="139">
        <f t="shared" si="5"/>
        <v>0</v>
      </c>
      <c r="X22" s="139">
        <f t="shared" si="3"/>
        <v>0</v>
      </c>
      <c r="Y22" s="140">
        <f t="shared" si="4"/>
        <v>0</v>
      </c>
    </row>
    <row r="23" spans="1:25" s="25" customFormat="1" ht="17.100000000000001" customHeight="1">
      <c r="A23" s="102"/>
      <c r="B23" s="101"/>
      <c r="C23" s="27"/>
      <c r="D23" s="27"/>
      <c r="E23" s="27"/>
      <c r="F23" s="27"/>
      <c r="G23" s="27"/>
      <c r="H23" s="27"/>
      <c r="I23" s="65"/>
      <c r="J23" s="27"/>
      <c r="K23" s="27"/>
      <c r="L23" s="66"/>
      <c r="M23" s="66"/>
      <c r="N23" s="66"/>
      <c r="O23" s="66"/>
      <c r="P23" s="66"/>
      <c r="Q23" s="66"/>
      <c r="R23" s="66"/>
      <c r="S23" s="66"/>
      <c r="T23" s="139">
        <f t="shared" si="0"/>
        <v>0</v>
      </c>
      <c r="U23" s="139">
        <f t="shared" si="1"/>
        <v>0</v>
      </c>
      <c r="V23" s="139">
        <f t="shared" si="5"/>
        <v>0</v>
      </c>
      <c r="W23" s="139">
        <f t="shared" si="5"/>
        <v>0</v>
      </c>
      <c r="X23" s="139">
        <f t="shared" si="3"/>
        <v>0</v>
      </c>
      <c r="Y23" s="140">
        <f t="shared" si="4"/>
        <v>0</v>
      </c>
    </row>
    <row r="24" spans="1:25" s="25" customFormat="1" ht="17.100000000000001" customHeight="1">
      <c r="A24" s="102"/>
      <c r="B24" s="101"/>
      <c r="C24" s="27"/>
      <c r="D24" s="27"/>
      <c r="E24" s="27"/>
      <c r="F24" s="27"/>
      <c r="G24" s="27"/>
      <c r="H24" s="27"/>
      <c r="I24" s="65"/>
      <c r="J24" s="27"/>
      <c r="K24" s="27"/>
      <c r="L24" s="66"/>
      <c r="M24" s="66"/>
      <c r="N24" s="66"/>
      <c r="O24" s="66"/>
      <c r="P24" s="66"/>
      <c r="Q24" s="66"/>
      <c r="R24" s="66"/>
      <c r="S24" s="66"/>
      <c r="T24" s="139">
        <f t="shared" si="0"/>
        <v>0</v>
      </c>
      <c r="U24" s="139">
        <f t="shared" si="1"/>
        <v>0</v>
      </c>
      <c r="V24" s="139">
        <f t="shared" si="5"/>
        <v>0</v>
      </c>
      <c r="W24" s="139">
        <f t="shared" si="5"/>
        <v>0</v>
      </c>
      <c r="X24" s="139">
        <f t="shared" si="3"/>
        <v>0</v>
      </c>
      <c r="Y24" s="140">
        <f t="shared" si="4"/>
        <v>0</v>
      </c>
    </row>
    <row r="25" spans="1:25" s="25" customFormat="1" ht="17.100000000000001" customHeight="1">
      <c r="A25" s="102"/>
      <c r="B25" s="101"/>
      <c r="C25" s="27"/>
      <c r="D25" s="27"/>
      <c r="E25" s="27"/>
      <c r="F25" s="27"/>
      <c r="G25" s="27"/>
      <c r="H25" s="27"/>
      <c r="I25" s="65"/>
      <c r="J25" s="27"/>
      <c r="K25" s="27"/>
      <c r="L25" s="66"/>
      <c r="M25" s="66"/>
      <c r="N25" s="66"/>
      <c r="O25" s="66"/>
      <c r="P25" s="66"/>
      <c r="Q25" s="66"/>
      <c r="R25" s="66"/>
      <c r="S25" s="66"/>
      <c r="T25" s="139">
        <f t="shared" si="0"/>
        <v>0</v>
      </c>
      <c r="U25" s="139">
        <f t="shared" si="1"/>
        <v>0</v>
      </c>
      <c r="V25" s="139">
        <f t="shared" si="5"/>
        <v>0</v>
      </c>
      <c r="W25" s="139">
        <f t="shared" si="5"/>
        <v>0</v>
      </c>
      <c r="X25" s="139">
        <f t="shared" si="3"/>
        <v>0</v>
      </c>
      <c r="Y25" s="140">
        <f t="shared" si="4"/>
        <v>0</v>
      </c>
    </row>
    <row r="26" spans="1:25" s="25" customFormat="1" ht="17.100000000000001" customHeight="1">
      <c r="A26" s="102"/>
      <c r="B26" s="101"/>
      <c r="C26" s="27"/>
      <c r="D26" s="27"/>
      <c r="E26" s="27"/>
      <c r="F26" s="27"/>
      <c r="G26" s="27"/>
      <c r="H26" s="27"/>
      <c r="I26" s="65"/>
      <c r="J26" s="27"/>
      <c r="K26" s="27"/>
      <c r="L26" s="66"/>
      <c r="M26" s="66"/>
      <c r="N26" s="66"/>
      <c r="O26" s="66"/>
      <c r="P26" s="66"/>
      <c r="Q26" s="66"/>
      <c r="R26" s="66"/>
      <c r="S26" s="66"/>
      <c r="T26" s="139">
        <f t="shared" si="0"/>
        <v>0</v>
      </c>
      <c r="U26" s="139">
        <f t="shared" si="1"/>
        <v>0</v>
      </c>
      <c r="V26" s="139">
        <f t="shared" si="5"/>
        <v>0</v>
      </c>
      <c r="W26" s="139">
        <f t="shared" si="5"/>
        <v>0</v>
      </c>
      <c r="X26" s="139">
        <f t="shared" si="3"/>
        <v>0</v>
      </c>
      <c r="Y26" s="140">
        <f t="shared" si="4"/>
        <v>0</v>
      </c>
    </row>
    <row r="27" spans="1:25" s="25" customFormat="1" ht="17.100000000000001" customHeight="1">
      <c r="A27" s="102"/>
      <c r="B27" s="101"/>
      <c r="C27" s="27"/>
      <c r="D27" s="27"/>
      <c r="E27" s="27"/>
      <c r="F27" s="27"/>
      <c r="G27" s="27"/>
      <c r="H27" s="27"/>
      <c r="I27" s="65"/>
      <c r="J27" s="27"/>
      <c r="K27" s="27"/>
      <c r="L27" s="66"/>
      <c r="M27" s="66"/>
      <c r="N27" s="66"/>
      <c r="O27" s="66"/>
      <c r="P27" s="66"/>
      <c r="Q27" s="66"/>
      <c r="R27" s="66"/>
      <c r="S27" s="66"/>
      <c r="T27" s="139">
        <f t="shared" si="0"/>
        <v>0</v>
      </c>
      <c r="U27" s="139">
        <f t="shared" si="1"/>
        <v>0</v>
      </c>
      <c r="V27" s="139">
        <f t="shared" si="5"/>
        <v>0</v>
      </c>
      <c r="W27" s="139">
        <f t="shared" si="5"/>
        <v>0</v>
      </c>
      <c r="X27" s="139">
        <f t="shared" si="3"/>
        <v>0</v>
      </c>
      <c r="Y27" s="140">
        <f t="shared" si="4"/>
        <v>0</v>
      </c>
    </row>
    <row r="28" spans="1:25" s="25" customFormat="1" ht="17.100000000000001" customHeight="1">
      <c r="A28" s="102"/>
      <c r="B28" s="101"/>
      <c r="C28" s="27"/>
      <c r="D28" s="27"/>
      <c r="E28" s="27"/>
      <c r="F28" s="27"/>
      <c r="G28" s="27"/>
      <c r="H28" s="27"/>
      <c r="I28" s="65"/>
      <c r="J28" s="27"/>
      <c r="K28" s="27"/>
      <c r="L28" s="66"/>
      <c r="M28" s="66"/>
      <c r="N28" s="66"/>
      <c r="O28" s="66"/>
      <c r="P28" s="66"/>
      <c r="Q28" s="66"/>
      <c r="R28" s="66"/>
      <c r="S28" s="66"/>
      <c r="T28" s="139">
        <f t="shared" si="0"/>
        <v>0</v>
      </c>
      <c r="U28" s="139">
        <f t="shared" si="1"/>
        <v>0</v>
      </c>
      <c r="V28" s="139">
        <f t="shared" si="5"/>
        <v>0</v>
      </c>
      <c r="W28" s="139">
        <f t="shared" si="5"/>
        <v>0</v>
      </c>
      <c r="X28" s="139">
        <f t="shared" si="3"/>
        <v>0</v>
      </c>
      <c r="Y28" s="140">
        <f t="shared" si="4"/>
        <v>0</v>
      </c>
    </row>
    <row r="29" spans="1:25" s="25" customFormat="1" ht="17.100000000000001" customHeight="1">
      <c r="A29" s="102"/>
      <c r="B29" s="101"/>
      <c r="C29" s="27"/>
      <c r="D29" s="27"/>
      <c r="E29" s="27"/>
      <c r="F29" s="27"/>
      <c r="G29" s="27"/>
      <c r="H29" s="27"/>
      <c r="I29" s="65"/>
      <c r="J29" s="27"/>
      <c r="K29" s="27"/>
      <c r="L29" s="66"/>
      <c r="M29" s="66"/>
      <c r="N29" s="66"/>
      <c r="O29" s="66"/>
      <c r="P29" s="66"/>
      <c r="Q29" s="66"/>
      <c r="R29" s="66"/>
      <c r="S29" s="66"/>
      <c r="T29" s="139">
        <f t="shared" si="0"/>
        <v>0</v>
      </c>
      <c r="U29" s="139">
        <f t="shared" si="1"/>
        <v>0</v>
      </c>
      <c r="V29" s="139">
        <f t="shared" si="5"/>
        <v>0</v>
      </c>
      <c r="W29" s="139">
        <f t="shared" si="5"/>
        <v>0</v>
      </c>
      <c r="X29" s="139">
        <f t="shared" si="3"/>
        <v>0</v>
      </c>
      <c r="Y29" s="140">
        <f t="shared" si="4"/>
        <v>0</v>
      </c>
    </row>
    <row r="30" spans="1:25" s="25" customFormat="1" ht="17.100000000000001" customHeight="1">
      <c r="A30" s="102"/>
      <c r="B30" s="101"/>
      <c r="C30" s="27"/>
      <c r="D30" s="27"/>
      <c r="E30" s="27"/>
      <c r="F30" s="27"/>
      <c r="G30" s="27"/>
      <c r="H30" s="27"/>
      <c r="I30" s="65"/>
      <c r="J30" s="27"/>
      <c r="K30" s="27"/>
      <c r="L30" s="66"/>
      <c r="M30" s="66"/>
      <c r="N30" s="66"/>
      <c r="O30" s="66"/>
      <c r="P30" s="66"/>
      <c r="Q30" s="66"/>
      <c r="R30" s="66"/>
      <c r="S30" s="66"/>
      <c r="T30" s="139">
        <f t="shared" si="0"/>
        <v>0</v>
      </c>
      <c r="U30" s="139">
        <f t="shared" si="1"/>
        <v>0</v>
      </c>
      <c r="V30" s="139">
        <f t="shared" si="5"/>
        <v>0</v>
      </c>
      <c r="W30" s="139">
        <f t="shared" si="5"/>
        <v>0</v>
      </c>
      <c r="X30" s="139">
        <f t="shared" si="3"/>
        <v>0</v>
      </c>
      <c r="Y30" s="140">
        <f t="shared" si="4"/>
        <v>0</v>
      </c>
    </row>
    <row r="31" spans="1:25" s="25" customFormat="1" ht="17.100000000000001" customHeight="1">
      <c r="A31" s="102"/>
      <c r="B31" s="101"/>
      <c r="C31" s="27"/>
      <c r="D31" s="27"/>
      <c r="E31" s="27"/>
      <c r="F31" s="27"/>
      <c r="G31" s="27"/>
      <c r="H31" s="27"/>
      <c r="I31" s="65"/>
      <c r="J31" s="27"/>
      <c r="K31" s="27"/>
      <c r="L31" s="66"/>
      <c r="M31" s="66"/>
      <c r="N31" s="66"/>
      <c r="O31" s="66"/>
      <c r="P31" s="66"/>
      <c r="Q31" s="66"/>
      <c r="R31" s="66"/>
      <c r="S31" s="66"/>
      <c r="T31" s="139">
        <f t="shared" si="0"/>
        <v>0</v>
      </c>
      <c r="U31" s="139">
        <f t="shared" si="1"/>
        <v>0</v>
      </c>
      <c r="V31" s="139">
        <f t="shared" si="5"/>
        <v>0</v>
      </c>
      <c r="W31" s="139">
        <f t="shared" si="5"/>
        <v>0</v>
      </c>
      <c r="X31" s="139">
        <f t="shared" si="3"/>
        <v>0</v>
      </c>
      <c r="Y31" s="140">
        <f t="shared" si="4"/>
        <v>0</v>
      </c>
    </row>
    <row r="32" spans="1:25" s="25" customFormat="1" ht="17.100000000000001" customHeight="1">
      <c r="A32" s="102"/>
      <c r="B32" s="101"/>
      <c r="C32" s="27"/>
      <c r="D32" s="27"/>
      <c r="E32" s="27"/>
      <c r="F32" s="27"/>
      <c r="G32" s="27"/>
      <c r="H32" s="27"/>
      <c r="I32" s="65"/>
      <c r="J32" s="27"/>
      <c r="K32" s="27"/>
      <c r="L32" s="66"/>
      <c r="M32" s="66"/>
      <c r="N32" s="66"/>
      <c r="O32" s="66"/>
      <c r="P32" s="66"/>
      <c r="Q32" s="66"/>
      <c r="R32" s="66"/>
      <c r="S32" s="66"/>
      <c r="T32" s="139">
        <f t="shared" si="0"/>
        <v>0</v>
      </c>
      <c r="U32" s="139">
        <f t="shared" si="1"/>
        <v>0</v>
      </c>
      <c r="V32" s="139">
        <f t="shared" si="5"/>
        <v>0</v>
      </c>
      <c r="W32" s="139">
        <f t="shared" si="5"/>
        <v>0</v>
      </c>
      <c r="X32" s="139">
        <f t="shared" si="3"/>
        <v>0</v>
      </c>
      <c r="Y32" s="140">
        <f t="shared" si="4"/>
        <v>0</v>
      </c>
    </row>
    <row r="33" spans="1:35" s="25" customFormat="1" ht="17.100000000000001" customHeight="1">
      <c r="A33" s="102"/>
      <c r="B33" s="101"/>
      <c r="C33" s="27"/>
      <c r="D33" s="27"/>
      <c r="E33" s="27"/>
      <c r="F33" s="27"/>
      <c r="G33" s="27"/>
      <c r="H33" s="27"/>
      <c r="I33" s="65"/>
      <c r="J33" s="27"/>
      <c r="K33" s="27"/>
      <c r="L33" s="66"/>
      <c r="M33" s="66"/>
      <c r="N33" s="66"/>
      <c r="O33" s="66"/>
      <c r="P33" s="66"/>
      <c r="Q33" s="66"/>
      <c r="R33" s="66"/>
      <c r="S33" s="66"/>
      <c r="T33" s="139">
        <f t="shared" si="0"/>
        <v>0</v>
      </c>
      <c r="U33" s="139">
        <f t="shared" si="1"/>
        <v>0</v>
      </c>
      <c r="V33" s="139">
        <f t="shared" si="5"/>
        <v>0</v>
      </c>
      <c r="W33" s="139">
        <f t="shared" si="5"/>
        <v>0</v>
      </c>
      <c r="X33" s="139">
        <f t="shared" si="3"/>
        <v>0</v>
      </c>
      <c r="Y33" s="140">
        <f t="shared" si="4"/>
        <v>0</v>
      </c>
    </row>
    <row r="34" spans="1:35" s="25" customFormat="1" ht="17.100000000000001" customHeight="1"/>
    <row r="35" spans="1:35" s="25" customFormat="1" ht="17.100000000000001" customHeight="1">
      <c r="A35" s="32" t="s">
        <v>63</v>
      </c>
    </row>
    <row r="36" spans="1:35" ht="18" customHeight="1">
      <c r="A36" s="98" t="s">
        <v>64</v>
      </c>
      <c r="B36" s="57" t="s">
        <v>65</v>
      </c>
      <c r="C36" s="57" t="s">
        <v>68</v>
      </c>
      <c r="D36" s="57" t="s">
        <v>242</v>
      </c>
      <c r="E36" s="57" t="s">
        <v>243</v>
      </c>
      <c r="F36" s="57"/>
      <c r="G36" s="57"/>
      <c r="H36" s="57"/>
      <c r="I36" s="57"/>
      <c r="J36" s="57"/>
      <c r="K36" s="57"/>
      <c r="L36" s="57"/>
      <c r="M36" s="57"/>
      <c r="N36" s="57" t="s">
        <v>69</v>
      </c>
      <c r="O36" s="57" t="s">
        <v>70</v>
      </c>
      <c r="P36" s="57" t="s">
        <v>71</v>
      </c>
      <c r="Q36" s="57" t="s">
        <v>72</v>
      </c>
      <c r="R36" s="57" t="s">
        <v>73</v>
      </c>
      <c r="S36" s="57" t="s">
        <v>74</v>
      </c>
      <c r="T36" s="57" t="s">
        <v>75</v>
      </c>
      <c r="U36" s="57"/>
      <c r="V36" s="57" t="s">
        <v>76</v>
      </c>
      <c r="W36" s="99" t="s">
        <v>77</v>
      </c>
      <c r="X36" s="57"/>
      <c r="Y36" s="57" t="s">
        <v>244</v>
      </c>
      <c r="Z36" s="57" t="s">
        <v>243</v>
      </c>
      <c r="AA36" s="57" t="s">
        <v>245</v>
      </c>
      <c r="AB36" s="57" t="s">
        <v>243</v>
      </c>
      <c r="AC36" s="57"/>
      <c r="AD36" s="57"/>
      <c r="AE36" s="57"/>
      <c r="AF36" s="57"/>
      <c r="AG36" s="57"/>
      <c r="AH36" s="57"/>
      <c r="AI36" s="57" t="s">
        <v>78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I66"/>
  <sheetViews>
    <sheetView workbookViewId="0"/>
  </sheetViews>
  <sheetFormatPr defaultColWidth="9" defaultRowHeight="17.100000000000001" customHeight="1"/>
  <cols>
    <col min="1" max="36" width="10.44140625" style="100" customWidth="1"/>
    <col min="37" max="16384" width="9" style="100"/>
  </cols>
  <sheetData>
    <row r="1" spans="1:28" s="106" customFormat="1" ht="33" customHeight="1">
      <c r="A1" s="105" t="s">
        <v>54</v>
      </c>
    </row>
    <row r="2" spans="1:28" s="106" customFormat="1" ht="17.100000000000001" customHeight="1">
      <c r="A2" s="32" t="s">
        <v>229</v>
      </c>
      <c r="F2" s="171" t="s">
        <v>208</v>
      </c>
      <c r="G2" s="25"/>
      <c r="H2" s="25"/>
      <c r="I2" s="171" t="s">
        <v>209</v>
      </c>
      <c r="J2" s="171"/>
      <c r="K2" s="25"/>
      <c r="L2" s="25"/>
      <c r="M2" s="32" t="s">
        <v>230</v>
      </c>
      <c r="N2" s="25"/>
      <c r="O2" s="25"/>
      <c r="P2" s="32" t="s">
        <v>231</v>
      </c>
      <c r="Q2" s="25"/>
      <c r="R2" s="25"/>
      <c r="S2" s="25"/>
      <c r="T2" s="25"/>
      <c r="U2" s="107" t="s">
        <v>63</v>
      </c>
    </row>
    <row r="3" spans="1:28" s="106" customFormat="1" ht="27">
      <c r="A3" s="26" t="s">
        <v>203</v>
      </c>
      <c r="B3" s="108" t="s">
        <v>232</v>
      </c>
      <c r="C3" s="108" t="s">
        <v>117</v>
      </c>
      <c r="D3" s="28" t="s">
        <v>204</v>
      </c>
      <c r="E3" s="26" t="s">
        <v>205</v>
      </c>
      <c r="F3" s="28" t="s">
        <v>206</v>
      </c>
      <c r="G3" s="28" t="s">
        <v>207</v>
      </c>
      <c r="H3" s="28" t="s">
        <v>221</v>
      </c>
      <c r="I3" s="28" t="s">
        <v>225</v>
      </c>
      <c r="J3" s="28" t="s">
        <v>222</v>
      </c>
      <c r="K3" s="28" t="s">
        <v>223</v>
      </c>
      <c r="L3" s="28" t="s">
        <v>224</v>
      </c>
      <c r="M3" s="28" t="s">
        <v>227</v>
      </c>
      <c r="N3" s="28" t="s">
        <v>228</v>
      </c>
      <c r="O3" s="28" t="s">
        <v>226</v>
      </c>
      <c r="P3" s="30" t="s">
        <v>62</v>
      </c>
      <c r="Q3" s="28" t="s">
        <v>58</v>
      </c>
      <c r="R3" s="28" t="s">
        <v>59</v>
      </c>
      <c r="S3" s="28" t="s">
        <v>60</v>
      </c>
      <c r="T3" s="28" t="s">
        <v>61</v>
      </c>
      <c r="U3" s="28" t="s">
        <v>118</v>
      </c>
      <c r="V3" s="28" t="s">
        <v>119</v>
      </c>
      <c r="W3" s="28" t="s">
        <v>120</v>
      </c>
      <c r="X3" s="28" t="s">
        <v>121</v>
      </c>
      <c r="Y3" s="28" t="s">
        <v>120</v>
      </c>
      <c r="Z3" s="109" t="s">
        <v>87</v>
      </c>
      <c r="AA3" s="109" t="s">
        <v>122</v>
      </c>
      <c r="AB3" s="45" t="s">
        <v>123</v>
      </c>
    </row>
    <row r="4" spans="1:28" s="106" customFormat="1" ht="17.100000000000001" customHeight="1">
      <c r="A4" s="101"/>
      <c r="B4" s="101"/>
      <c r="C4" s="101"/>
      <c r="D4" s="110"/>
      <c r="E4" s="110"/>
      <c r="F4" s="110"/>
      <c r="G4" s="110"/>
      <c r="H4" s="110"/>
      <c r="I4" s="110"/>
      <c r="J4" s="110"/>
      <c r="K4" s="110"/>
      <c r="L4" s="110"/>
      <c r="M4" s="111"/>
      <c r="N4" s="111"/>
      <c r="O4" s="111"/>
      <c r="P4" s="110"/>
      <c r="Q4" s="111"/>
      <c r="R4" s="111"/>
      <c r="S4" s="111"/>
      <c r="T4" s="111"/>
      <c r="U4" s="139">
        <f>B67</f>
        <v>0</v>
      </c>
      <c r="V4" s="139">
        <f>F67</f>
        <v>0</v>
      </c>
      <c r="W4" s="139">
        <f>G67</f>
        <v>0</v>
      </c>
      <c r="X4" s="139">
        <f>N67</f>
        <v>0</v>
      </c>
      <c r="Y4" s="139">
        <f>Q67</f>
        <v>0</v>
      </c>
      <c r="Z4" s="139">
        <f>R67</f>
        <v>0</v>
      </c>
      <c r="AA4" s="139">
        <f>T67</f>
        <v>0</v>
      </c>
      <c r="AB4" s="139">
        <f>D4*Y67+AA67</f>
        <v>0</v>
      </c>
    </row>
    <row r="5" spans="1:28" s="106" customFormat="1" ht="17.100000000000001" customHeight="1">
      <c r="A5" s="101"/>
      <c r="B5" s="101"/>
      <c r="C5" s="101"/>
      <c r="D5" s="110"/>
      <c r="E5" s="110"/>
      <c r="F5" s="110"/>
      <c r="G5" s="110"/>
      <c r="H5" s="110"/>
      <c r="I5" s="110"/>
      <c r="J5" s="110"/>
      <c r="K5" s="110"/>
      <c r="L5" s="111"/>
      <c r="M5" s="111"/>
      <c r="N5" s="111"/>
      <c r="O5" s="111"/>
      <c r="P5" s="111"/>
      <c r="Q5" s="111"/>
      <c r="R5" s="111"/>
      <c r="S5" s="111"/>
      <c r="T5" s="111"/>
      <c r="U5" s="139">
        <f t="shared" ref="U5:U63" si="0">B68</f>
        <v>0</v>
      </c>
      <c r="V5" s="139">
        <f t="shared" ref="V5:W20" si="1">F68</f>
        <v>0</v>
      </c>
      <c r="W5" s="139">
        <f t="shared" si="1"/>
        <v>0</v>
      </c>
      <c r="X5" s="139">
        <f t="shared" ref="X5:X63" si="2">N68</f>
        <v>0</v>
      </c>
      <c r="Y5" s="139">
        <f t="shared" ref="Y5:Z20" si="3">Q68</f>
        <v>0</v>
      </c>
      <c r="Z5" s="139">
        <f t="shared" si="3"/>
        <v>0</v>
      </c>
      <c r="AA5" s="139">
        <f t="shared" ref="AA5:AA63" si="4">T68</f>
        <v>0</v>
      </c>
      <c r="AB5" s="139">
        <f t="shared" ref="AB5:AB63" si="5">D5*Y68+AA68</f>
        <v>0</v>
      </c>
    </row>
    <row r="6" spans="1:28" s="106" customFormat="1" ht="17.100000000000001" customHeight="1">
      <c r="A6" s="101"/>
      <c r="B6" s="101"/>
      <c r="C6" s="101"/>
      <c r="D6" s="110"/>
      <c r="E6" s="110"/>
      <c r="F6" s="110"/>
      <c r="G6" s="110"/>
      <c r="H6" s="110"/>
      <c r="I6" s="110"/>
      <c r="J6" s="110"/>
      <c r="K6" s="110"/>
      <c r="L6" s="111"/>
      <c r="M6" s="111"/>
      <c r="N6" s="111"/>
      <c r="O6" s="111"/>
      <c r="P6" s="111"/>
      <c r="Q6" s="111"/>
      <c r="R6" s="111"/>
      <c r="S6" s="111"/>
      <c r="T6" s="111"/>
      <c r="U6" s="139">
        <f t="shared" si="0"/>
        <v>0</v>
      </c>
      <c r="V6" s="139">
        <f t="shared" si="1"/>
        <v>0</v>
      </c>
      <c r="W6" s="139">
        <f t="shared" si="1"/>
        <v>0</v>
      </c>
      <c r="X6" s="139">
        <f t="shared" si="2"/>
        <v>0</v>
      </c>
      <c r="Y6" s="139">
        <f t="shared" si="3"/>
        <v>0</v>
      </c>
      <c r="Z6" s="139">
        <f t="shared" si="3"/>
        <v>0</v>
      </c>
      <c r="AA6" s="139">
        <f t="shared" si="4"/>
        <v>0</v>
      </c>
      <c r="AB6" s="139">
        <f t="shared" si="5"/>
        <v>0</v>
      </c>
    </row>
    <row r="7" spans="1:28" s="106" customFormat="1" ht="17.100000000000001" customHeight="1">
      <c r="A7" s="101"/>
      <c r="B7" s="101"/>
      <c r="C7" s="101"/>
      <c r="D7" s="110"/>
      <c r="E7" s="110"/>
      <c r="F7" s="110"/>
      <c r="G7" s="110"/>
      <c r="H7" s="110"/>
      <c r="I7" s="110"/>
      <c r="J7" s="110"/>
      <c r="K7" s="110"/>
      <c r="L7" s="111"/>
      <c r="M7" s="111"/>
      <c r="N7" s="111"/>
      <c r="O7" s="111"/>
      <c r="P7" s="111"/>
      <c r="Q7" s="111"/>
      <c r="R7" s="111"/>
      <c r="S7" s="111"/>
      <c r="T7" s="111"/>
      <c r="U7" s="139">
        <f t="shared" si="0"/>
        <v>0</v>
      </c>
      <c r="V7" s="139">
        <f t="shared" si="1"/>
        <v>0</v>
      </c>
      <c r="W7" s="139">
        <f t="shared" si="1"/>
        <v>0</v>
      </c>
      <c r="X7" s="139">
        <f t="shared" si="2"/>
        <v>0</v>
      </c>
      <c r="Y7" s="139">
        <f t="shared" si="3"/>
        <v>0</v>
      </c>
      <c r="Z7" s="139">
        <f t="shared" si="3"/>
        <v>0</v>
      </c>
      <c r="AA7" s="139">
        <f t="shared" si="4"/>
        <v>0</v>
      </c>
      <c r="AB7" s="139">
        <f t="shared" si="5"/>
        <v>0</v>
      </c>
    </row>
    <row r="8" spans="1:28" s="106" customFormat="1" ht="17.100000000000001" customHeight="1">
      <c r="A8" s="101"/>
      <c r="B8" s="101"/>
      <c r="C8" s="101"/>
      <c r="D8" s="110"/>
      <c r="E8" s="110"/>
      <c r="F8" s="110"/>
      <c r="G8" s="110"/>
      <c r="H8" s="110"/>
      <c r="I8" s="110"/>
      <c r="J8" s="110"/>
      <c r="K8" s="110"/>
      <c r="L8" s="111"/>
      <c r="M8" s="111"/>
      <c r="N8" s="111"/>
      <c r="O8" s="111"/>
      <c r="P8" s="111"/>
      <c r="Q8" s="111"/>
      <c r="R8" s="111"/>
      <c r="S8" s="111"/>
      <c r="T8" s="111"/>
      <c r="U8" s="139">
        <f t="shared" si="0"/>
        <v>0</v>
      </c>
      <c r="V8" s="139">
        <f t="shared" si="1"/>
        <v>0</v>
      </c>
      <c r="W8" s="139">
        <f t="shared" si="1"/>
        <v>0</v>
      </c>
      <c r="X8" s="139">
        <f t="shared" si="2"/>
        <v>0</v>
      </c>
      <c r="Y8" s="139">
        <f t="shared" si="3"/>
        <v>0</v>
      </c>
      <c r="Z8" s="139">
        <f t="shared" si="3"/>
        <v>0</v>
      </c>
      <c r="AA8" s="139">
        <f t="shared" si="4"/>
        <v>0</v>
      </c>
      <c r="AB8" s="139">
        <f t="shared" si="5"/>
        <v>0</v>
      </c>
    </row>
    <row r="9" spans="1:28" s="106" customFormat="1" ht="17.100000000000001" customHeight="1">
      <c r="A9" s="101"/>
      <c r="B9" s="101"/>
      <c r="C9" s="101"/>
      <c r="D9" s="110"/>
      <c r="E9" s="110"/>
      <c r="F9" s="110"/>
      <c r="G9" s="110"/>
      <c r="H9" s="110"/>
      <c r="I9" s="110"/>
      <c r="J9" s="110"/>
      <c r="K9" s="110"/>
      <c r="L9" s="111"/>
      <c r="M9" s="111"/>
      <c r="N9" s="111"/>
      <c r="O9" s="111"/>
      <c r="P9" s="111"/>
      <c r="Q9" s="111"/>
      <c r="R9" s="111"/>
      <c r="S9" s="111"/>
      <c r="T9" s="111"/>
      <c r="U9" s="139">
        <f t="shared" si="0"/>
        <v>0</v>
      </c>
      <c r="V9" s="139">
        <f t="shared" si="1"/>
        <v>0</v>
      </c>
      <c r="W9" s="139">
        <f t="shared" si="1"/>
        <v>0</v>
      </c>
      <c r="X9" s="139">
        <f t="shared" si="2"/>
        <v>0</v>
      </c>
      <c r="Y9" s="139">
        <f t="shared" si="3"/>
        <v>0</v>
      </c>
      <c r="Z9" s="139">
        <f t="shared" si="3"/>
        <v>0</v>
      </c>
      <c r="AA9" s="139">
        <f t="shared" si="4"/>
        <v>0</v>
      </c>
      <c r="AB9" s="139">
        <f t="shared" si="5"/>
        <v>0</v>
      </c>
    </row>
    <row r="10" spans="1:28" s="106" customFormat="1" ht="17.100000000000001" customHeight="1">
      <c r="A10" s="101"/>
      <c r="B10" s="101"/>
      <c r="C10" s="101"/>
      <c r="D10" s="110"/>
      <c r="E10" s="110"/>
      <c r="F10" s="110"/>
      <c r="G10" s="110"/>
      <c r="H10" s="110"/>
      <c r="I10" s="110"/>
      <c r="J10" s="110"/>
      <c r="K10" s="110"/>
      <c r="L10" s="111"/>
      <c r="M10" s="111"/>
      <c r="N10" s="111"/>
      <c r="O10" s="111"/>
      <c r="P10" s="111"/>
      <c r="Q10" s="111"/>
      <c r="R10" s="111"/>
      <c r="S10" s="111"/>
      <c r="T10" s="111"/>
      <c r="U10" s="139">
        <f t="shared" si="0"/>
        <v>0</v>
      </c>
      <c r="V10" s="139">
        <f t="shared" si="1"/>
        <v>0</v>
      </c>
      <c r="W10" s="139">
        <f t="shared" si="1"/>
        <v>0</v>
      </c>
      <c r="X10" s="139">
        <f t="shared" si="2"/>
        <v>0</v>
      </c>
      <c r="Y10" s="139">
        <f t="shared" si="3"/>
        <v>0</v>
      </c>
      <c r="Z10" s="139">
        <f t="shared" si="3"/>
        <v>0</v>
      </c>
      <c r="AA10" s="139">
        <f t="shared" si="4"/>
        <v>0</v>
      </c>
      <c r="AB10" s="139">
        <f t="shared" si="5"/>
        <v>0</v>
      </c>
    </row>
    <row r="11" spans="1:28" s="106" customFormat="1" ht="17.100000000000001" customHeight="1">
      <c r="A11" s="101"/>
      <c r="B11" s="101"/>
      <c r="C11" s="101"/>
      <c r="D11" s="110"/>
      <c r="E11" s="110"/>
      <c r="F11" s="110"/>
      <c r="G11" s="110"/>
      <c r="H11" s="110"/>
      <c r="I11" s="110"/>
      <c r="J11" s="110"/>
      <c r="K11" s="110"/>
      <c r="L11" s="111"/>
      <c r="M11" s="111"/>
      <c r="N11" s="111"/>
      <c r="O11" s="111"/>
      <c r="P11" s="111"/>
      <c r="Q11" s="111"/>
      <c r="R11" s="111"/>
      <c r="S11" s="111"/>
      <c r="T11" s="111"/>
      <c r="U11" s="139">
        <f t="shared" si="0"/>
        <v>0</v>
      </c>
      <c r="V11" s="139">
        <f t="shared" si="1"/>
        <v>0</v>
      </c>
      <c r="W11" s="139">
        <f t="shared" si="1"/>
        <v>0</v>
      </c>
      <c r="X11" s="139">
        <f t="shared" si="2"/>
        <v>0</v>
      </c>
      <c r="Y11" s="139">
        <f t="shared" si="3"/>
        <v>0</v>
      </c>
      <c r="Z11" s="139">
        <f t="shared" si="3"/>
        <v>0</v>
      </c>
      <c r="AA11" s="139">
        <f t="shared" si="4"/>
        <v>0</v>
      </c>
      <c r="AB11" s="139">
        <f t="shared" si="5"/>
        <v>0</v>
      </c>
    </row>
    <row r="12" spans="1:28" s="106" customFormat="1" ht="17.100000000000001" customHeight="1">
      <c r="A12" s="101"/>
      <c r="B12" s="101"/>
      <c r="C12" s="101"/>
      <c r="D12" s="110"/>
      <c r="E12" s="110"/>
      <c r="F12" s="110"/>
      <c r="G12" s="110"/>
      <c r="H12" s="110"/>
      <c r="I12" s="110"/>
      <c r="J12" s="110"/>
      <c r="K12" s="110"/>
      <c r="L12" s="111"/>
      <c r="M12" s="111"/>
      <c r="N12" s="111"/>
      <c r="O12" s="111"/>
      <c r="P12" s="111"/>
      <c r="Q12" s="111"/>
      <c r="R12" s="111"/>
      <c r="S12" s="111"/>
      <c r="T12" s="111"/>
      <c r="U12" s="139">
        <f t="shared" si="0"/>
        <v>0</v>
      </c>
      <c r="V12" s="139">
        <f t="shared" si="1"/>
        <v>0</v>
      </c>
      <c r="W12" s="139">
        <f t="shared" si="1"/>
        <v>0</v>
      </c>
      <c r="X12" s="139">
        <f t="shared" si="2"/>
        <v>0</v>
      </c>
      <c r="Y12" s="139">
        <f t="shared" si="3"/>
        <v>0</v>
      </c>
      <c r="Z12" s="139">
        <f t="shared" si="3"/>
        <v>0</v>
      </c>
      <c r="AA12" s="139">
        <f t="shared" si="4"/>
        <v>0</v>
      </c>
      <c r="AB12" s="139">
        <f t="shared" si="5"/>
        <v>0</v>
      </c>
    </row>
    <row r="13" spans="1:28" s="106" customFormat="1" ht="17.100000000000001" customHeight="1">
      <c r="A13" s="101"/>
      <c r="B13" s="101"/>
      <c r="C13" s="101"/>
      <c r="D13" s="110"/>
      <c r="E13" s="110"/>
      <c r="F13" s="110"/>
      <c r="G13" s="110"/>
      <c r="H13" s="110"/>
      <c r="I13" s="110"/>
      <c r="J13" s="110"/>
      <c r="K13" s="110"/>
      <c r="L13" s="111"/>
      <c r="M13" s="111"/>
      <c r="N13" s="111"/>
      <c r="O13" s="111"/>
      <c r="P13" s="111"/>
      <c r="Q13" s="111"/>
      <c r="R13" s="111"/>
      <c r="S13" s="111"/>
      <c r="T13" s="111"/>
      <c r="U13" s="139">
        <f t="shared" si="0"/>
        <v>0</v>
      </c>
      <c r="V13" s="139">
        <f t="shared" si="1"/>
        <v>0</v>
      </c>
      <c r="W13" s="139">
        <f t="shared" si="1"/>
        <v>0</v>
      </c>
      <c r="X13" s="139">
        <f t="shared" si="2"/>
        <v>0</v>
      </c>
      <c r="Y13" s="139">
        <f t="shared" si="3"/>
        <v>0</v>
      </c>
      <c r="Z13" s="139">
        <f t="shared" si="3"/>
        <v>0</v>
      </c>
      <c r="AA13" s="139">
        <f t="shared" si="4"/>
        <v>0</v>
      </c>
      <c r="AB13" s="139">
        <f t="shared" si="5"/>
        <v>0</v>
      </c>
    </row>
    <row r="14" spans="1:28" s="106" customFormat="1" ht="17.100000000000001" customHeight="1">
      <c r="A14" s="101"/>
      <c r="B14" s="101"/>
      <c r="C14" s="101"/>
      <c r="D14" s="110"/>
      <c r="E14" s="110"/>
      <c r="F14" s="110"/>
      <c r="G14" s="110"/>
      <c r="H14" s="110"/>
      <c r="I14" s="110"/>
      <c r="J14" s="110"/>
      <c r="K14" s="110"/>
      <c r="L14" s="111"/>
      <c r="M14" s="111"/>
      <c r="N14" s="111"/>
      <c r="O14" s="111"/>
      <c r="P14" s="111"/>
      <c r="Q14" s="111"/>
      <c r="R14" s="111"/>
      <c r="S14" s="111"/>
      <c r="T14" s="111"/>
      <c r="U14" s="139">
        <f t="shared" si="0"/>
        <v>0</v>
      </c>
      <c r="V14" s="139">
        <f t="shared" si="1"/>
        <v>0</v>
      </c>
      <c r="W14" s="139">
        <f t="shared" si="1"/>
        <v>0</v>
      </c>
      <c r="X14" s="139">
        <f t="shared" si="2"/>
        <v>0</v>
      </c>
      <c r="Y14" s="139">
        <f t="shared" si="3"/>
        <v>0</v>
      </c>
      <c r="Z14" s="139">
        <f t="shared" si="3"/>
        <v>0</v>
      </c>
      <c r="AA14" s="139">
        <f t="shared" si="4"/>
        <v>0</v>
      </c>
      <c r="AB14" s="139">
        <f t="shared" si="5"/>
        <v>0</v>
      </c>
    </row>
    <row r="15" spans="1:28" s="106" customFormat="1" ht="17.100000000000001" customHeight="1">
      <c r="A15" s="101"/>
      <c r="B15" s="101"/>
      <c r="C15" s="101"/>
      <c r="D15" s="110"/>
      <c r="E15" s="110"/>
      <c r="F15" s="110"/>
      <c r="G15" s="110"/>
      <c r="H15" s="110"/>
      <c r="I15" s="110"/>
      <c r="J15" s="110"/>
      <c r="K15" s="110"/>
      <c r="L15" s="111"/>
      <c r="M15" s="111"/>
      <c r="N15" s="111"/>
      <c r="O15" s="111"/>
      <c r="P15" s="111"/>
      <c r="Q15" s="111"/>
      <c r="R15" s="111"/>
      <c r="S15" s="111"/>
      <c r="T15" s="111"/>
      <c r="U15" s="139">
        <f t="shared" si="0"/>
        <v>0</v>
      </c>
      <c r="V15" s="139">
        <f t="shared" si="1"/>
        <v>0</v>
      </c>
      <c r="W15" s="139">
        <f t="shared" si="1"/>
        <v>0</v>
      </c>
      <c r="X15" s="139">
        <f t="shared" si="2"/>
        <v>0</v>
      </c>
      <c r="Y15" s="139">
        <f t="shared" si="3"/>
        <v>0</v>
      </c>
      <c r="Z15" s="139">
        <f t="shared" si="3"/>
        <v>0</v>
      </c>
      <c r="AA15" s="139">
        <f t="shared" si="4"/>
        <v>0</v>
      </c>
      <c r="AB15" s="139">
        <f t="shared" si="5"/>
        <v>0</v>
      </c>
    </row>
    <row r="16" spans="1:28" s="106" customFormat="1" ht="17.100000000000001" customHeight="1">
      <c r="A16" s="101"/>
      <c r="B16" s="101"/>
      <c r="C16" s="101"/>
      <c r="D16" s="110"/>
      <c r="E16" s="110"/>
      <c r="F16" s="110"/>
      <c r="G16" s="110"/>
      <c r="H16" s="110"/>
      <c r="I16" s="110"/>
      <c r="J16" s="110"/>
      <c r="K16" s="110"/>
      <c r="L16" s="111"/>
      <c r="M16" s="111"/>
      <c r="N16" s="111"/>
      <c r="O16" s="111"/>
      <c r="P16" s="111"/>
      <c r="Q16" s="111"/>
      <c r="R16" s="111"/>
      <c r="S16" s="111"/>
      <c r="T16" s="111"/>
      <c r="U16" s="139">
        <f t="shared" si="0"/>
        <v>0</v>
      </c>
      <c r="V16" s="139">
        <f t="shared" si="1"/>
        <v>0</v>
      </c>
      <c r="W16" s="139">
        <f t="shared" si="1"/>
        <v>0</v>
      </c>
      <c r="X16" s="139">
        <f t="shared" si="2"/>
        <v>0</v>
      </c>
      <c r="Y16" s="139">
        <f t="shared" si="3"/>
        <v>0</v>
      </c>
      <c r="Z16" s="139">
        <f t="shared" si="3"/>
        <v>0</v>
      </c>
      <c r="AA16" s="139">
        <f t="shared" si="4"/>
        <v>0</v>
      </c>
      <c r="AB16" s="139">
        <f t="shared" si="5"/>
        <v>0</v>
      </c>
    </row>
    <row r="17" spans="1:28" s="106" customFormat="1" ht="17.100000000000001" customHeight="1">
      <c r="A17" s="101"/>
      <c r="B17" s="101"/>
      <c r="C17" s="101"/>
      <c r="D17" s="110"/>
      <c r="E17" s="110"/>
      <c r="F17" s="110"/>
      <c r="G17" s="110"/>
      <c r="H17" s="110"/>
      <c r="I17" s="110"/>
      <c r="J17" s="110"/>
      <c r="K17" s="110"/>
      <c r="L17" s="111"/>
      <c r="M17" s="111"/>
      <c r="N17" s="111"/>
      <c r="O17" s="111"/>
      <c r="P17" s="111"/>
      <c r="Q17" s="111"/>
      <c r="R17" s="111"/>
      <c r="S17" s="111"/>
      <c r="T17" s="111"/>
      <c r="U17" s="139">
        <f t="shared" si="0"/>
        <v>0</v>
      </c>
      <c r="V17" s="139">
        <f t="shared" si="1"/>
        <v>0</v>
      </c>
      <c r="W17" s="139">
        <f t="shared" si="1"/>
        <v>0</v>
      </c>
      <c r="X17" s="139">
        <f t="shared" si="2"/>
        <v>0</v>
      </c>
      <c r="Y17" s="139">
        <f t="shared" si="3"/>
        <v>0</v>
      </c>
      <c r="Z17" s="139">
        <f t="shared" si="3"/>
        <v>0</v>
      </c>
      <c r="AA17" s="139">
        <f t="shared" si="4"/>
        <v>0</v>
      </c>
      <c r="AB17" s="139">
        <f t="shared" si="5"/>
        <v>0</v>
      </c>
    </row>
    <row r="18" spans="1:28" s="106" customFormat="1" ht="17.100000000000001" customHeight="1">
      <c r="A18" s="101"/>
      <c r="B18" s="101"/>
      <c r="C18" s="101"/>
      <c r="D18" s="110"/>
      <c r="E18" s="110"/>
      <c r="F18" s="110"/>
      <c r="G18" s="110"/>
      <c r="H18" s="110"/>
      <c r="I18" s="110"/>
      <c r="J18" s="110"/>
      <c r="K18" s="110"/>
      <c r="L18" s="111"/>
      <c r="M18" s="111"/>
      <c r="N18" s="111"/>
      <c r="O18" s="111"/>
      <c r="P18" s="111"/>
      <c r="Q18" s="111"/>
      <c r="R18" s="111"/>
      <c r="S18" s="111"/>
      <c r="T18" s="111"/>
      <c r="U18" s="139">
        <f t="shared" si="0"/>
        <v>0</v>
      </c>
      <c r="V18" s="139">
        <f t="shared" si="1"/>
        <v>0</v>
      </c>
      <c r="W18" s="139">
        <f t="shared" si="1"/>
        <v>0</v>
      </c>
      <c r="X18" s="139">
        <f t="shared" si="2"/>
        <v>0</v>
      </c>
      <c r="Y18" s="139">
        <f t="shared" si="3"/>
        <v>0</v>
      </c>
      <c r="Z18" s="139">
        <f t="shared" si="3"/>
        <v>0</v>
      </c>
      <c r="AA18" s="139">
        <f t="shared" si="4"/>
        <v>0</v>
      </c>
      <c r="AB18" s="139">
        <f t="shared" si="5"/>
        <v>0</v>
      </c>
    </row>
    <row r="19" spans="1:28" s="106" customFormat="1" ht="17.100000000000001" customHeight="1">
      <c r="A19" s="101"/>
      <c r="B19" s="101"/>
      <c r="C19" s="101"/>
      <c r="D19" s="110"/>
      <c r="E19" s="110"/>
      <c r="F19" s="110"/>
      <c r="G19" s="110"/>
      <c r="H19" s="110"/>
      <c r="I19" s="110"/>
      <c r="J19" s="110"/>
      <c r="K19" s="110"/>
      <c r="L19" s="111"/>
      <c r="M19" s="111"/>
      <c r="N19" s="111"/>
      <c r="O19" s="111"/>
      <c r="P19" s="111"/>
      <c r="Q19" s="111"/>
      <c r="R19" s="111"/>
      <c r="S19" s="111"/>
      <c r="T19" s="111"/>
      <c r="U19" s="139">
        <f t="shared" si="0"/>
        <v>0</v>
      </c>
      <c r="V19" s="139">
        <f t="shared" si="1"/>
        <v>0</v>
      </c>
      <c r="W19" s="139">
        <f t="shared" si="1"/>
        <v>0</v>
      </c>
      <c r="X19" s="139">
        <f t="shared" si="2"/>
        <v>0</v>
      </c>
      <c r="Y19" s="139">
        <f t="shared" si="3"/>
        <v>0</v>
      </c>
      <c r="Z19" s="139">
        <f t="shared" si="3"/>
        <v>0</v>
      </c>
      <c r="AA19" s="139">
        <f t="shared" si="4"/>
        <v>0</v>
      </c>
      <c r="AB19" s="139">
        <f t="shared" si="5"/>
        <v>0</v>
      </c>
    </row>
    <row r="20" spans="1:28" s="106" customFormat="1" ht="17.100000000000001" customHeight="1">
      <c r="A20" s="101"/>
      <c r="B20" s="101"/>
      <c r="C20" s="101"/>
      <c r="D20" s="110"/>
      <c r="E20" s="110"/>
      <c r="F20" s="110"/>
      <c r="G20" s="110"/>
      <c r="H20" s="110"/>
      <c r="I20" s="110"/>
      <c r="J20" s="110"/>
      <c r="K20" s="110"/>
      <c r="L20" s="111"/>
      <c r="M20" s="111"/>
      <c r="N20" s="111"/>
      <c r="O20" s="111"/>
      <c r="P20" s="111"/>
      <c r="Q20" s="111"/>
      <c r="R20" s="111"/>
      <c r="S20" s="111"/>
      <c r="T20" s="111"/>
      <c r="U20" s="139">
        <f t="shared" si="0"/>
        <v>0</v>
      </c>
      <c r="V20" s="139">
        <f t="shared" si="1"/>
        <v>0</v>
      </c>
      <c r="W20" s="139">
        <f t="shared" si="1"/>
        <v>0</v>
      </c>
      <c r="X20" s="139">
        <f t="shared" si="2"/>
        <v>0</v>
      </c>
      <c r="Y20" s="139">
        <f t="shared" si="3"/>
        <v>0</v>
      </c>
      <c r="Z20" s="139">
        <f t="shared" si="3"/>
        <v>0</v>
      </c>
      <c r="AA20" s="139">
        <f t="shared" si="4"/>
        <v>0</v>
      </c>
      <c r="AB20" s="139">
        <f t="shared" si="5"/>
        <v>0</v>
      </c>
    </row>
    <row r="21" spans="1:28" s="106" customFormat="1" ht="17.100000000000001" customHeight="1">
      <c r="A21" s="101"/>
      <c r="B21" s="101"/>
      <c r="C21" s="101"/>
      <c r="D21" s="110"/>
      <c r="E21" s="110"/>
      <c r="F21" s="110"/>
      <c r="G21" s="110"/>
      <c r="H21" s="110"/>
      <c r="I21" s="110"/>
      <c r="J21" s="110"/>
      <c r="K21" s="110"/>
      <c r="L21" s="111"/>
      <c r="M21" s="111"/>
      <c r="N21" s="111"/>
      <c r="O21" s="111"/>
      <c r="P21" s="111"/>
      <c r="Q21" s="111"/>
      <c r="R21" s="111"/>
      <c r="S21" s="111"/>
      <c r="T21" s="111"/>
      <c r="U21" s="139">
        <f t="shared" si="0"/>
        <v>0</v>
      </c>
      <c r="V21" s="139">
        <f t="shared" ref="V21:W36" si="6">F84</f>
        <v>0</v>
      </c>
      <c r="W21" s="139">
        <f t="shared" si="6"/>
        <v>0</v>
      </c>
      <c r="X21" s="139">
        <f t="shared" si="2"/>
        <v>0</v>
      </c>
      <c r="Y21" s="139">
        <f t="shared" ref="Y21:Z36" si="7">Q84</f>
        <v>0</v>
      </c>
      <c r="Z21" s="139">
        <f t="shared" si="7"/>
        <v>0</v>
      </c>
      <c r="AA21" s="139">
        <f t="shared" si="4"/>
        <v>0</v>
      </c>
      <c r="AB21" s="139">
        <f t="shared" si="5"/>
        <v>0</v>
      </c>
    </row>
    <row r="22" spans="1:28" s="106" customFormat="1" ht="17.100000000000001" customHeight="1">
      <c r="A22" s="101"/>
      <c r="B22" s="101"/>
      <c r="C22" s="101"/>
      <c r="D22" s="110"/>
      <c r="E22" s="110"/>
      <c r="F22" s="110"/>
      <c r="G22" s="110"/>
      <c r="H22" s="110"/>
      <c r="I22" s="110"/>
      <c r="J22" s="110"/>
      <c r="K22" s="110"/>
      <c r="L22" s="111"/>
      <c r="M22" s="111"/>
      <c r="N22" s="111"/>
      <c r="O22" s="111"/>
      <c r="P22" s="111"/>
      <c r="Q22" s="111"/>
      <c r="R22" s="111"/>
      <c r="S22" s="111"/>
      <c r="T22" s="111"/>
      <c r="U22" s="139">
        <f t="shared" si="0"/>
        <v>0</v>
      </c>
      <c r="V22" s="139">
        <f t="shared" si="6"/>
        <v>0</v>
      </c>
      <c r="W22" s="139">
        <f t="shared" si="6"/>
        <v>0</v>
      </c>
      <c r="X22" s="139">
        <f t="shared" si="2"/>
        <v>0</v>
      </c>
      <c r="Y22" s="139">
        <f t="shared" si="7"/>
        <v>0</v>
      </c>
      <c r="Z22" s="139">
        <f t="shared" si="7"/>
        <v>0</v>
      </c>
      <c r="AA22" s="139">
        <f t="shared" si="4"/>
        <v>0</v>
      </c>
      <c r="AB22" s="139">
        <f t="shared" si="5"/>
        <v>0</v>
      </c>
    </row>
    <row r="23" spans="1:28" s="106" customFormat="1" ht="17.100000000000001" customHeight="1">
      <c r="A23" s="101"/>
      <c r="B23" s="101"/>
      <c r="C23" s="101"/>
      <c r="D23" s="110"/>
      <c r="E23" s="110"/>
      <c r="F23" s="110"/>
      <c r="G23" s="110"/>
      <c r="H23" s="110"/>
      <c r="I23" s="110"/>
      <c r="J23" s="110"/>
      <c r="K23" s="110"/>
      <c r="L23" s="111"/>
      <c r="M23" s="111"/>
      <c r="N23" s="111"/>
      <c r="O23" s="111"/>
      <c r="P23" s="111"/>
      <c r="Q23" s="111"/>
      <c r="R23" s="111"/>
      <c r="S23" s="111"/>
      <c r="T23" s="111"/>
      <c r="U23" s="139">
        <f t="shared" si="0"/>
        <v>0</v>
      </c>
      <c r="V23" s="139">
        <f t="shared" si="6"/>
        <v>0</v>
      </c>
      <c r="W23" s="139">
        <f t="shared" si="6"/>
        <v>0</v>
      </c>
      <c r="X23" s="139">
        <f t="shared" si="2"/>
        <v>0</v>
      </c>
      <c r="Y23" s="139">
        <f t="shared" si="7"/>
        <v>0</v>
      </c>
      <c r="Z23" s="139">
        <f t="shared" si="7"/>
        <v>0</v>
      </c>
      <c r="AA23" s="139">
        <f t="shared" si="4"/>
        <v>0</v>
      </c>
      <c r="AB23" s="139">
        <f t="shared" si="5"/>
        <v>0</v>
      </c>
    </row>
    <row r="24" spans="1:28" s="106" customFormat="1" ht="17.100000000000001" customHeight="1">
      <c r="A24" s="101"/>
      <c r="B24" s="101"/>
      <c r="C24" s="101"/>
      <c r="D24" s="110"/>
      <c r="E24" s="110"/>
      <c r="F24" s="110"/>
      <c r="G24" s="110"/>
      <c r="H24" s="110"/>
      <c r="I24" s="110"/>
      <c r="J24" s="110"/>
      <c r="K24" s="110"/>
      <c r="L24" s="111"/>
      <c r="M24" s="111"/>
      <c r="N24" s="111"/>
      <c r="O24" s="111"/>
      <c r="P24" s="111"/>
      <c r="Q24" s="111"/>
      <c r="R24" s="111"/>
      <c r="S24" s="111"/>
      <c r="T24" s="111"/>
      <c r="U24" s="139">
        <f t="shared" si="0"/>
        <v>0</v>
      </c>
      <c r="V24" s="139">
        <f t="shared" si="6"/>
        <v>0</v>
      </c>
      <c r="W24" s="139">
        <f t="shared" si="6"/>
        <v>0</v>
      </c>
      <c r="X24" s="139">
        <f t="shared" si="2"/>
        <v>0</v>
      </c>
      <c r="Y24" s="139">
        <f t="shared" si="7"/>
        <v>0</v>
      </c>
      <c r="Z24" s="139">
        <f t="shared" si="7"/>
        <v>0</v>
      </c>
      <c r="AA24" s="139">
        <f t="shared" si="4"/>
        <v>0</v>
      </c>
      <c r="AB24" s="139">
        <f t="shared" si="5"/>
        <v>0</v>
      </c>
    </row>
    <row r="25" spans="1:28" s="106" customFormat="1" ht="17.100000000000001" customHeight="1">
      <c r="A25" s="101"/>
      <c r="B25" s="101"/>
      <c r="C25" s="101"/>
      <c r="D25" s="110"/>
      <c r="E25" s="110"/>
      <c r="F25" s="110"/>
      <c r="G25" s="110"/>
      <c r="H25" s="110"/>
      <c r="I25" s="110"/>
      <c r="J25" s="110"/>
      <c r="K25" s="110"/>
      <c r="L25" s="111"/>
      <c r="M25" s="111"/>
      <c r="N25" s="111"/>
      <c r="O25" s="111"/>
      <c r="P25" s="111"/>
      <c r="Q25" s="111"/>
      <c r="R25" s="111"/>
      <c r="S25" s="111"/>
      <c r="T25" s="111"/>
      <c r="U25" s="139">
        <f t="shared" si="0"/>
        <v>0</v>
      </c>
      <c r="V25" s="139">
        <f t="shared" si="6"/>
        <v>0</v>
      </c>
      <c r="W25" s="139">
        <f t="shared" si="6"/>
        <v>0</v>
      </c>
      <c r="X25" s="139">
        <f t="shared" si="2"/>
        <v>0</v>
      </c>
      <c r="Y25" s="139">
        <f t="shared" si="7"/>
        <v>0</v>
      </c>
      <c r="Z25" s="139">
        <f t="shared" si="7"/>
        <v>0</v>
      </c>
      <c r="AA25" s="139">
        <f t="shared" si="4"/>
        <v>0</v>
      </c>
      <c r="AB25" s="139">
        <f t="shared" si="5"/>
        <v>0</v>
      </c>
    </row>
    <row r="26" spans="1:28" s="106" customFormat="1" ht="17.100000000000001" customHeight="1">
      <c r="A26" s="102"/>
      <c r="B26" s="102"/>
      <c r="C26" s="101"/>
      <c r="D26" s="112"/>
      <c r="E26" s="112"/>
      <c r="F26" s="112"/>
      <c r="G26" s="112"/>
      <c r="H26" s="112"/>
      <c r="I26" s="112"/>
      <c r="J26" s="110"/>
      <c r="K26" s="112"/>
      <c r="L26" s="113"/>
      <c r="M26" s="111"/>
      <c r="N26" s="111"/>
      <c r="O26" s="111"/>
      <c r="P26" s="111"/>
      <c r="Q26" s="111"/>
      <c r="R26" s="111"/>
      <c r="S26" s="111"/>
      <c r="T26" s="111"/>
      <c r="U26" s="139">
        <f t="shared" si="0"/>
        <v>0</v>
      </c>
      <c r="V26" s="139">
        <f t="shared" si="6"/>
        <v>0</v>
      </c>
      <c r="W26" s="139">
        <f t="shared" si="6"/>
        <v>0</v>
      </c>
      <c r="X26" s="139">
        <f t="shared" si="2"/>
        <v>0</v>
      </c>
      <c r="Y26" s="139">
        <f t="shared" si="7"/>
        <v>0</v>
      </c>
      <c r="Z26" s="139">
        <f t="shared" si="7"/>
        <v>0</v>
      </c>
      <c r="AA26" s="139">
        <f t="shared" si="4"/>
        <v>0</v>
      </c>
      <c r="AB26" s="139">
        <f t="shared" si="5"/>
        <v>0</v>
      </c>
    </row>
    <row r="27" spans="1:28" s="106" customFormat="1" ht="17.100000000000001" customHeight="1">
      <c r="A27" s="102"/>
      <c r="B27" s="102"/>
      <c r="C27" s="101"/>
      <c r="D27" s="112"/>
      <c r="E27" s="112"/>
      <c r="F27" s="112"/>
      <c r="G27" s="112"/>
      <c r="H27" s="112"/>
      <c r="I27" s="112"/>
      <c r="J27" s="110"/>
      <c r="K27" s="112"/>
      <c r="L27" s="113"/>
      <c r="M27" s="111"/>
      <c r="N27" s="111"/>
      <c r="O27" s="111"/>
      <c r="P27" s="111"/>
      <c r="Q27" s="111"/>
      <c r="R27" s="111"/>
      <c r="S27" s="111"/>
      <c r="T27" s="111"/>
      <c r="U27" s="139">
        <f t="shared" si="0"/>
        <v>0</v>
      </c>
      <c r="V27" s="139">
        <f t="shared" si="6"/>
        <v>0</v>
      </c>
      <c r="W27" s="139">
        <f t="shared" si="6"/>
        <v>0</v>
      </c>
      <c r="X27" s="139">
        <f t="shared" si="2"/>
        <v>0</v>
      </c>
      <c r="Y27" s="139">
        <f t="shared" si="7"/>
        <v>0</v>
      </c>
      <c r="Z27" s="139">
        <f t="shared" si="7"/>
        <v>0</v>
      </c>
      <c r="AA27" s="139">
        <f t="shared" si="4"/>
        <v>0</v>
      </c>
      <c r="AB27" s="139">
        <f t="shared" si="5"/>
        <v>0</v>
      </c>
    </row>
    <row r="28" spans="1:28" s="106" customFormat="1" ht="17.100000000000001" customHeight="1">
      <c r="A28" s="102"/>
      <c r="B28" s="102"/>
      <c r="C28" s="101"/>
      <c r="D28" s="112"/>
      <c r="E28" s="112"/>
      <c r="F28" s="112"/>
      <c r="G28" s="112"/>
      <c r="H28" s="112"/>
      <c r="I28" s="112"/>
      <c r="J28" s="110"/>
      <c r="K28" s="112"/>
      <c r="L28" s="113"/>
      <c r="M28" s="111"/>
      <c r="N28" s="111"/>
      <c r="O28" s="111"/>
      <c r="P28" s="111"/>
      <c r="Q28" s="111"/>
      <c r="R28" s="111"/>
      <c r="S28" s="111"/>
      <c r="T28" s="111"/>
      <c r="U28" s="139">
        <f t="shared" si="0"/>
        <v>0</v>
      </c>
      <c r="V28" s="139">
        <f t="shared" si="6"/>
        <v>0</v>
      </c>
      <c r="W28" s="139">
        <f t="shared" si="6"/>
        <v>0</v>
      </c>
      <c r="X28" s="139">
        <f t="shared" si="2"/>
        <v>0</v>
      </c>
      <c r="Y28" s="139">
        <f t="shared" si="7"/>
        <v>0</v>
      </c>
      <c r="Z28" s="139">
        <f t="shared" si="7"/>
        <v>0</v>
      </c>
      <c r="AA28" s="139">
        <f t="shared" si="4"/>
        <v>0</v>
      </c>
      <c r="AB28" s="139">
        <f t="shared" si="5"/>
        <v>0</v>
      </c>
    </row>
    <row r="29" spans="1:28" s="106" customFormat="1" ht="17.100000000000001" customHeight="1">
      <c r="A29" s="102"/>
      <c r="B29" s="102"/>
      <c r="C29" s="101"/>
      <c r="D29" s="112"/>
      <c r="E29" s="112"/>
      <c r="F29" s="112"/>
      <c r="G29" s="112"/>
      <c r="H29" s="112"/>
      <c r="I29" s="112"/>
      <c r="J29" s="110"/>
      <c r="K29" s="112"/>
      <c r="L29" s="113"/>
      <c r="M29" s="111"/>
      <c r="N29" s="111"/>
      <c r="O29" s="111"/>
      <c r="P29" s="111"/>
      <c r="Q29" s="111"/>
      <c r="R29" s="111"/>
      <c r="S29" s="111"/>
      <c r="T29" s="111"/>
      <c r="U29" s="139">
        <f t="shared" si="0"/>
        <v>0</v>
      </c>
      <c r="V29" s="139">
        <f t="shared" si="6"/>
        <v>0</v>
      </c>
      <c r="W29" s="139">
        <f t="shared" si="6"/>
        <v>0</v>
      </c>
      <c r="X29" s="139">
        <f t="shared" si="2"/>
        <v>0</v>
      </c>
      <c r="Y29" s="139">
        <f t="shared" si="7"/>
        <v>0</v>
      </c>
      <c r="Z29" s="139">
        <f t="shared" si="7"/>
        <v>0</v>
      </c>
      <c r="AA29" s="139">
        <f t="shared" si="4"/>
        <v>0</v>
      </c>
      <c r="AB29" s="139">
        <f t="shared" si="5"/>
        <v>0</v>
      </c>
    </row>
    <row r="30" spans="1:28" s="106" customFormat="1" ht="17.100000000000001" customHeight="1">
      <c r="A30" s="102"/>
      <c r="B30" s="102"/>
      <c r="C30" s="101"/>
      <c r="D30" s="112"/>
      <c r="E30" s="112"/>
      <c r="F30" s="112"/>
      <c r="G30" s="112"/>
      <c r="H30" s="112"/>
      <c r="I30" s="112"/>
      <c r="J30" s="110"/>
      <c r="K30" s="112"/>
      <c r="L30" s="113"/>
      <c r="M30" s="111"/>
      <c r="N30" s="111"/>
      <c r="O30" s="111"/>
      <c r="P30" s="111"/>
      <c r="Q30" s="111"/>
      <c r="R30" s="111"/>
      <c r="S30" s="111"/>
      <c r="T30" s="111"/>
      <c r="U30" s="139">
        <f t="shared" si="0"/>
        <v>0</v>
      </c>
      <c r="V30" s="139">
        <f t="shared" si="6"/>
        <v>0</v>
      </c>
      <c r="W30" s="139">
        <f t="shared" si="6"/>
        <v>0</v>
      </c>
      <c r="X30" s="139">
        <f t="shared" si="2"/>
        <v>0</v>
      </c>
      <c r="Y30" s="139">
        <f t="shared" si="7"/>
        <v>0</v>
      </c>
      <c r="Z30" s="139">
        <f t="shared" si="7"/>
        <v>0</v>
      </c>
      <c r="AA30" s="139">
        <f t="shared" si="4"/>
        <v>0</v>
      </c>
      <c r="AB30" s="139">
        <f t="shared" si="5"/>
        <v>0</v>
      </c>
    </row>
    <row r="31" spans="1:28" s="106" customFormat="1" ht="17.100000000000001" customHeight="1">
      <c r="A31" s="102"/>
      <c r="B31" s="102"/>
      <c r="C31" s="101"/>
      <c r="D31" s="112"/>
      <c r="E31" s="112"/>
      <c r="F31" s="112"/>
      <c r="G31" s="112"/>
      <c r="H31" s="112"/>
      <c r="I31" s="112"/>
      <c r="J31" s="110"/>
      <c r="K31" s="112"/>
      <c r="L31" s="113"/>
      <c r="M31" s="111"/>
      <c r="N31" s="111"/>
      <c r="O31" s="111"/>
      <c r="P31" s="111"/>
      <c r="Q31" s="111"/>
      <c r="R31" s="111"/>
      <c r="S31" s="111"/>
      <c r="T31" s="111"/>
      <c r="U31" s="139">
        <f t="shared" si="0"/>
        <v>0</v>
      </c>
      <c r="V31" s="139">
        <f t="shared" si="6"/>
        <v>0</v>
      </c>
      <c r="W31" s="139">
        <f t="shared" si="6"/>
        <v>0</v>
      </c>
      <c r="X31" s="139">
        <f t="shared" si="2"/>
        <v>0</v>
      </c>
      <c r="Y31" s="139">
        <f t="shared" si="7"/>
        <v>0</v>
      </c>
      <c r="Z31" s="139">
        <f t="shared" si="7"/>
        <v>0</v>
      </c>
      <c r="AA31" s="139">
        <f t="shared" si="4"/>
        <v>0</v>
      </c>
      <c r="AB31" s="139">
        <f t="shared" si="5"/>
        <v>0</v>
      </c>
    </row>
    <row r="32" spans="1:28" s="106" customFormat="1" ht="17.100000000000001" customHeight="1">
      <c r="A32" s="102"/>
      <c r="B32" s="102"/>
      <c r="C32" s="101"/>
      <c r="D32" s="112"/>
      <c r="E32" s="112"/>
      <c r="F32" s="112"/>
      <c r="G32" s="112"/>
      <c r="H32" s="112"/>
      <c r="I32" s="112"/>
      <c r="J32" s="110"/>
      <c r="K32" s="112"/>
      <c r="L32" s="113"/>
      <c r="M32" s="111"/>
      <c r="N32" s="111"/>
      <c r="O32" s="111"/>
      <c r="P32" s="111"/>
      <c r="Q32" s="111"/>
      <c r="R32" s="111"/>
      <c r="S32" s="111"/>
      <c r="T32" s="111"/>
      <c r="U32" s="139">
        <f t="shared" si="0"/>
        <v>0</v>
      </c>
      <c r="V32" s="139">
        <f t="shared" si="6"/>
        <v>0</v>
      </c>
      <c r="W32" s="139">
        <f t="shared" si="6"/>
        <v>0</v>
      </c>
      <c r="X32" s="139">
        <f t="shared" si="2"/>
        <v>0</v>
      </c>
      <c r="Y32" s="139">
        <f t="shared" si="7"/>
        <v>0</v>
      </c>
      <c r="Z32" s="139">
        <f t="shared" si="7"/>
        <v>0</v>
      </c>
      <c r="AA32" s="139">
        <f t="shared" si="4"/>
        <v>0</v>
      </c>
      <c r="AB32" s="139">
        <f t="shared" si="5"/>
        <v>0</v>
      </c>
    </row>
    <row r="33" spans="1:28" s="106" customFormat="1" ht="17.100000000000001" customHeight="1">
      <c r="A33" s="102"/>
      <c r="B33" s="102"/>
      <c r="C33" s="101"/>
      <c r="D33" s="112"/>
      <c r="E33" s="112"/>
      <c r="F33" s="112"/>
      <c r="G33" s="112"/>
      <c r="H33" s="112"/>
      <c r="I33" s="112"/>
      <c r="J33" s="110"/>
      <c r="K33" s="112"/>
      <c r="L33" s="113"/>
      <c r="M33" s="111"/>
      <c r="N33" s="111"/>
      <c r="O33" s="111"/>
      <c r="P33" s="111"/>
      <c r="Q33" s="111"/>
      <c r="R33" s="111"/>
      <c r="S33" s="111"/>
      <c r="T33" s="111"/>
      <c r="U33" s="139">
        <f t="shared" si="0"/>
        <v>0</v>
      </c>
      <c r="V33" s="139">
        <f t="shared" si="6"/>
        <v>0</v>
      </c>
      <c r="W33" s="139">
        <f t="shared" si="6"/>
        <v>0</v>
      </c>
      <c r="X33" s="139">
        <f t="shared" si="2"/>
        <v>0</v>
      </c>
      <c r="Y33" s="139">
        <f t="shared" si="7"/>
        <v>0</v>
      </c>
      <c r="Z33" s="139">
        <f t="shared" si="7"/>
        <v>0</v>
      </c>
      <c r="AA33" s="139">
        <f t="shared" si="4"/>
        <v>0</v>
      </c>
      <c r="AB33" s="139">
        <f t="shared" si="5"/>
        <v>0</v>
      </c>
    </row>
    <row r="34" spans="1:28" s="106" customFormat="1" ht="17.100000000000001" customHeight="1">
      <c r="A34" s="102"/>
      <c r="B34" s="102"/>
      <c r="C34" s="101"/>
      <c r="D34" s="112"/>
      <c r="E34" s="112"/>
      <c r="F34" s="112"/>
      <c r="G34" s="112"/>
      <c r="H34" s="112"/>
      <c r="I34" s="112"/>
      <c r="J34" s="110"/>
      <c r="K34" s="112"/>
      <c r="L34" s="113"/>
      <c r="M34" s="111"/>
      <c r="N34" s="111"/>
      <c r="O34" s="111"/>
      <c r="P34" s="111"/>
      <c r="Q34" s="111"/>
      <c r="R34" s="111"/>
      <c r="S34" s="111"/>
      <c r="T34" s="111"/>
      <c r="U34" s="139">
        <f t="shared" si="0"/>
        <v>0</v>
      </c>
      <c r="V34" s="139">
        <f t="shared" si="6"/>
        <v>0</v>
      </c>
      <c r="W34" s="139">
        <f t="shared" si="6"/>
        <v>0</v>
      </c>
      <c r="X34" s="139">
        <f t="shared" si="2"/>
        <v>0</v>
      </c>
      <c r="Y34" s="139">
        <f t="shared" si="7"/>
        <v>0</v>
      </c>
      <c r="Z34" s="139">
        <f t="shared" si="7"/>
        <v>0</v>
      </c>
      <c r="AA34" s="139">
        <f t="shared" si="4"/>
        <v>0</v>
      </c>
      <c r="AB34" s="139">
        <f t="shared" si="5"/>
        <v>0</v>
      </c>
    </row>
    <row r="35" spans="1:28" s="106" customFormat="1" ht="17.100000000000001" customHeight="1">
      <c r="A35" s="102"/>
      <c r="B35" s="102"/>
      <c r="C35" s="101"/>
      <c r="D35" s="112"/>
      <c r="E35" s="112"/>
      <c r="F35" s="112"/>
      <c r="G35" s="112"/>
      <c r="H35" s="112"/>
      <c r="I35" s="112"/>
      <c r="J35" s="110"/>
      <c r="K35" s="112"/>
      <c r="L35" s="113"/>
      <c r="M35" s="111"/>
      <c r="N35" s="111"/>
      <c r="O35" s="111"/>
      <c r="P35" s="111"/>
      <c r="Q35" s="111"/>
      <c r="R35" s="111"/>
      <c r="S35" s="111"/>
      <c r="T35" s="111"/>
      <c r="U35" s="139">
        <f t="shared" si="0"/>
        <v>0</v>
      </c>
      <c r="V35" s="139">
        <f t="shared" si="6"/>
        <v>0</v>
      </c>
      <c r="W35" s="139">
        <f t="shared" si="6"/>
        <v>0</v>
      </c>
      <c r="X35" s="139">
        <f t="shared" si="2"/>
        <v>0</v>
      </c>
      <c r="Y35" s="139">
        <f t="shared" si="7"/>
        <v>0</v>
      </c>
      <c r="Z35" s="139">
        <f t="shared" si="7"/>
        <v>0</v>
      </c>
      <c r="AA35" s="139">
        <f t="shared" si="4"/>
        <v>0</v>
      </c>
      <c r="AB35" s="139">
        <f t="shared" si="5"/>
        <v>0</v>
      </c>
    </row>
    <row r="36" spans="1:28" s="106" customFormat="1" ht="17.100000000000001" customHeight="1">
      <c r="A36" s="102"/>
      <c r="B36" s="102"/>
      <c r="C36" s="101"/>
      <c r="D36" s="112"/>
      <c r="E36" s="112"/>
      <c r="F36" s="112"/>
      <c r="G36" s="112"/>
      <c r="H36" s="112"/>
      <c r="I36" s="112"/>
      <c r="J36" s="110"/>
      <c r="K36" s="112"/>
      <c r="L36" s="113"/>
      <c r="M36" s="111"/>
      <c r="N36" s="111"/>
      <c r="O36" s="111"/>
      <c r="P36" s="111"/>
      <c r="Q36" s="111"/>
      <c r="R36" s="111"/>
      <c r="S36" s="111"/>
      <c r="T36" s="111"/>
      <c r="U36" s="139">
        <f t="shared" si="0"/>
        <v>0</v>
      </c>
      <c r="V36" s="139">
        <f t="shared" si="6"/>
        <v>0</v>
      </c>
      <c r="W36" s="139">
        <f t="shared" si="6"/>
        <v>0</v>
      </c>
      <c r="X36" s="139">
        <f t="shared" si="2"/>
        <v>0</v>
      </c>
      <c r="Y36" s="139">
        <f t="shared" si="7"/>
        <v>0</v>
      </c>
      <c r="Z36" s="139">
        <f t="shared" si="7"/>
        <v>0</v>
      </c>
      <c r="AA36" s="139">
        <f t="shared" si="4"/>
        <v>0</v>
      </c>
      <c r="AB36" s="139">
        <f t="shared" si="5"/>
        <v>0</v>
      </c>
    </row>
    <row r="37" spans="1:28" s="106" customFormat="1" ht="17.100000000000001" customHeight="1">
      <c r="A37" s="102"/>
      <c r="B37" s="102"/>
      <c r="C37" s="101"/>
      <c r="D37" s="112"/>
      <c r="E37" s="112"/>
      <c r="F37" s="112"/>
      <c r="G37" s="112"/>
      <c r="H37" s="112"/>
      <c r="I37" s="112"/>
      <c r="J37" s="110"/>
      <c r="K37" s="112"/>
      <c r="L37" s="113"/>
      <c r="M37" s="111"/>
      <c r="N37" s="111"/>
      <c r="O37" s="111"/>
      <c r="P37" s="111"/>
      <c r="Q37" s="111"/>
      <c r="R37" s="111"/>
      <c r="S37" s="111"/>
      <c r="T37" s="111"/>
      <c r="U37" s="139">
        <f t="shared" si="0"/>
        <v>0</v>
      </c>
      <c r="V37" s="139">
        <f t="shared" ref="V37:W52" si="8">F100</f>
        <v>0</v>
      </c>
      <c r="W37" s="139">
        <f t="shared" si="8"/>
        <v>0</v>
      </c>
      <c r="X37" s="139">
        <f t="shared" si="2"/>
        <v>0</v>
      </c>
      <c r="Y37" s="139">
        <f t="shared" ref="Y37:Z52" si="9">Q100</f>
        <v>0</v>
      </c>
      <c r="Z37" s="139">
        <f t="shared" si="9"/>
        <v>0</v>
      </c>
      <c r="AA37" s="139">
        <f t="shared" si="4"/>
        <v>0</v>
      </c>
      <c r="AB37" s="139">
        <f t="shared" si="5"/>
        <v>0</v>
      </c>
    </row>
    <row r="38" spans="1:28" s="106" customFormat="1" ht="17.100000000000001" customHeight="1">
      <c r="A38" s="102"/>
      <c r="B38" s="102"/>
      <c r="C38" s="101"/>
      <c r="D38" s="112"/>
      <c r="E38" s="112"/>
      <c r="F38" s="112"/>
      <c r="G38" s="112"/>
      <c r="H38" s="112"/>
      <c r="I38" s="112"/>
      <c r="J38" s="110"/>
      <c r="K38" s="112"/>
      <c r="L38" s="113"/>
      <c r="M38" s="111"/>
      <c r="N38" s="111"/>
      <c r="O38" s="111"/>
      <c r="P38" s="111"/>
      <c r="Q38" s="111"/>
      <c r="R38" s="111"/>
      <c r="S38" s="111"/>
      <c r="T38" s="111"/>
      <c r="U38" s="139">
        <f t="shared" si="0"/>
        <v>0</v>
      </c>
      <c r="V38" s="139">
        <f t="shared" si="8"/>
        <v>0</v>
      </c>
      <c r="W38" s="139">
        <f t="shared" si="8"/>
        <v>0</v>
      </c>
      <c r="X38" s="139">
        <f t="shared" si="2"/>
        <v>0</v>
      </c>
      <c r="Y38" s="139">
        <f t="shared" si="9"/>
        <v>0</v>
      </c>
      <c r="Z38" s="139">
        <f t="shared" si="9"/>
        <v>0</v>
      </c>
      <c r="AA38" s="139">
        <f t="shared" si="4"/>
        <v>0</v>
      </c>
      <c r="AB38" s="139">
        <f t="shared" si="5"/>
        <v>0</v>
      </c>
    </row>
    <row r="39" spans="1:28" s="106" customFormat="1" ht="17.100000000000001" customHeight="1">
      <c r="A39" s="102"/>
      <c r="B39" s="102"/>
      <c r="C39" s="101"/>
      <c r="D39" s="112"/>
      <c r="E39" s="112"/>
      <c r="F39" s="112"/>
      <c r="G39" s="112"/>
      <c r="H39" s="112"/>
      <c r="I39" s="112"/>
      <c r="J39" s="110"/>
      <c r="K39" s="112"/>
      <c r="L39" s="113"/>
      <c r="M39" s="111"/>
      <c r="N39" s="111"/>
      <c r="O39" s="111"/>
      <c r="P39" s="111"/>
      <c r="Q39" s="111"/>
      <c r="R39" s="111"/>
      <c r="S39" s="111"/>
      <c r="T39" s="111"/>
      <c r="U39" s="139">
        <f t="shared" si="0"/>
        <v>0</v>
      </c>
      <c r="V39" s="139">
        <f t="shared" si="8"/>
        <v>0</v>
      </c>
      <c r="W39" s="139">
        <f t="shared" si="8"/>
        <v>0</v>
      </c>
      <c r="X39" s="139">
        <f t="shared" si="2"/>
        <v>0</v>
      </c>
      <c r="Y39" s="139">
        <f t="shared" si="9"/>
        <v>0</v>
      </c>
      <c r="Z39" s="139">
        <f t="shared" si="9"/>
        <v>0</v>
      </c>
      <c r="AA39" s="139">
        <f t="shared" si="4"/>
        <v>0</v>
      </c>
      <c r="AB39" s="139">
        <f t="shared" si="5"/>
        <v>0</v>
      </c>
    </row>
    <row r="40" spans="1:28" s="106" customFormat="1" ht="17.100000000000001" customHeight="1">
      <c r="A40" s="102"/>
      <c r="B40" s="102"/>
      <c r="C40" s="101"/>
      <c r="D40" s="112"/>
      <c r="E40" s="112"/>
      <c r="F40" s="112"/>
      <c r="G40" s="112"/>
      <c r="H40" s="112"/>
      <c r="I40" s="112"/>
      <c r="J40" s="110"/>
      <c r="K40" s="112"/>
      <c r="L40" s="113"/>
      <c r="M40" s="111"/>
      <c r="N40" s="111"/>
      <c r="O40" s="111"/>
      <c r="P40" s="111"/>
      <c r="Q40" s="111"/>
      <c r="R40" s="111"/>
      <c r="S40" s="111"/>
      <c r="T40" s="111"/>
      <c r="U40" s="139">
        <f t="shared" si="0"/>
        <v>0</v>
      </c>
      <c r="V40" s="139">
        <f t="shared" si="8"/>
        <v>0</v>
      </c>
      <c r="W40" s="139">
        <f t="shared" si="8"/>
        <v>0</v>
      </c>
      <c r="X40" s="139">
        <f t="shared" si="2"/>
        <v>0</v>
      </c>
      <c r="Y40" s="139">
        <f t="shared" si="9"/>
        <v>0</v>
      </c>
      <c r="Z40" s="139">
        <f t="shared" si="9"/>
        <v>0</v>
      </c>
      <c r="AA40" s="139">
        <f t="shared" si="4"/>
        <v>0</v>
      </c>
      <c r="AB40" s="139">
        <f t="shared" si="5"/>
        <v>0</v>
      </c>
    </row>
    <row r="41" spans="1:28" s="106" customFormat="1" ht="17.100000000000001" customHeight="1">
      <c r="A41" s="102"/>
      <c r="B41" s="102"/>
      <c r="C41" s="101"/>
      <c r="D41" s="112"/>
      <c r="E41" s="112"/>
      <c r="F41" s="112"/>
      <c r="G41" s="112"/>
      <c r="H41" s="112"/>
      <c r="I41" s="112"/>
      <c r="J41" s="110"/>
      <c r="K41" s="112"/>
      <c r="L41" s="113"/>
      <c r="M41" s="111"/>
      <c r="N41" s="111"/>
      <c r="O41" s="111"/>
      <c r="P41" s="111"/>
      <c r="Q41" s="111"/>
      <c r="R41" s="111"/>
      <c r="S41" s="111"/>
      <c r="T41" s="111"/>
      <c r="U41" s="139">
        <f t="shared" si="0"/>
        <v>0</v>
      </c>
      <c r="V41" s="139">
        <f t="shared" si="8"/>
        <v>0</v>
      </c>
      <c r="W41" s="139">
        <f t="shared" si="8"/>
        <v>0</v>
      </c>
      <c r="X41" s="139">
        <f t="shared" si="2"/>
        <v>0</v>
      </c>
      <c r="Y41" s="139">
        <f t="shared" si="9"/>
        <v>0</v>
      </c>
      <c r="Z41" s="139">
        <f t="shared" si="9"/>
        <v>0</v>
      </c>
      <c r="AA41" s="139">
        <f t="shared" si="4"/>
        <v>0</v>
      </c>
      <c r="AB41" s="139">
        <f t="shared" si="5"/>
        <v>0</v>
      </c>
    </row>
    <row r="42" spans="1:28" s="106" customFormat="1" ht="17.100000000000001" customHeight="1">
      <c r="A42" s="102"/>
      <c r="B42" s="102"/>
      <c r="C42" s="101"/>
      <c r="D42" s="112"/>
      <c r="E42" s="112"/>
      <c r="F42" s="112"/>
      <c r="G42" s="112"/>
      <c r="H42" s="112"/>
      <c r="I42" s="112"/>
      <c r="J42" s="110"/>
      <c r="K42" s="112"/>
      <c r="L42" s="113"/>
      <c r="M42" s="111"/>
      <c r="N42" s="111"/>
      <c r="O42" s="111"/>
      <c r="P42" s="111"/>
      <c r="Q42" s="111"/>
      <c r="R42" s="111"/>
      <c r="S42" s="111"/>
      <c r="T42" s="111"/>
      <c r="U42" s="139">
        <f t="shared" si="0"/>
        <v>0</v>
      </c>
      <c r="V42" s="139">
        <f t="shared" si="8"/>
        <v>0</v>
      </c>
      <c r="W42" s="139">
        <f t="shared" si="8"/>
        <v>0</v>
      </c>
      <c r="X42" s="139">
        <f t="shared" si="2"/>
        <v>0</v>
      </c>
      <c r="Y42" s="139">
        <f t="shared" si="9"/>
        <v>0</v>
      </c>
      <c r="Z42" s="139">
        <f t="shared" si="9"/>
        <v>0</v>
      </c>
      <c r="AA42" s="139">
        <f t="shared" si="4"/>
        <v>0</v>
      </c>
      <c r="AB42" s="139">
        <f t="shared" si="5"/>
        <v>0</v>
      </c>
    </row>
    <row r="43" spans="1:28" s="106" customFormat="1" ht="17.100000000000001" customHeight="1">
      <c r="A43" s="101"/>
      <c r="B43" s="101"/>
      <c r="C43" s="101"/>
      <c r="D43" s="110"/>
      <c r="E43" s="110"/>
      <c r="F43" s="110"/>
      <c r="G43" s="110"/>
      <c r="H43" s="110"/>
      <c r="I43" s="110"/>
      <c r="J43" s="110"/>
      <c r="K43" s="110"/>
      <c r="L43" s="111"/>
      <c r="M43" s="111"/>
      <c r="N43" s="111"/>
      <c r="O43" s="111"/>
      <c r="P43" s="111"/>
      <c r="Q43" s="111"/>
      <c r="R43" s="111"/>
      <c r="S43" s="111"/>
      <c r="T43" s="111"/>
      <c r="U43" s="139">
        <f t="shared" si="0"/>
        <v>0</v>
      </c>
      <c r="V43" s="139">
        <f t="shared" si="8"/>
        <v>0</v>
      </c>
      <c r="W43" s="139">
        <f t="shared" si="8"/>
        <v>0</v>
      </c>
      <c r="X43" s="139">
        <f t="shared" si="2"/>
        <v>0</v>
      </c>
      <c r="Y43" s="139">
        <f t="shared" si="9"/>
        <v>0</v>
      </c>
      <c r="Z43" s="139">
        <f t="shared" si="9"/>
        <v>0</v>
      </c>
      <c r="AA43" s="139">
        <f t="shared" si="4"/>
        <v>0</v>
      </c>
      <c r="AB43" s="139">
        <f t="shared" si="5"/>
        <v>0</v>
      </c>
    </row>
    <row r="44" spans="1:28" s="106" customFormat="1" ht="17.100000000000001" customHeight="1">
      <c r="A44" s="101"/>
      <c r="B44" s="101"/>
      <c r="C44" s="101"/>
      <c r="D44" s="110"/>
      <c r="E44" s="110"/>
      <c r="F44" s="110"/>
      <c r="G44" s="110"/>
      <c r="H44" s="110"/>
      <c r="I44" s="110"/>
      <c r="J44" s="110"/>
      <c r="K44" s="110"/>
      <c r="L44" s="111"/>
      <c r="M44" s="111"/>
      <c r="N44" s="111"/>
      <c r="O44" s="111"/>
      <c r="P44" s="111"/>
      <c r="Q44" s="111"/>
      <c r="R44" s="111"/>
      <c r="S44" s="111"/>
      <c r="T44" s="111"/>
      <c r="U44" s="139">
        <f t="shared" si="0"/>
        <v>0</v>
      </c>
      <c r="V44" s="139">
        <f t="shared" si="8"/>
        <v>0</v>
      </c>
      <c r="W44" s="139">
        <f t="shared" si="8"/>
        <v>0</v>
      </c>
      <c r="X44" s="139">
        <f t="shared" si="2"/>
        <v>0</v>
      </c>
      <c r="Y44" s="139">
        <f t="shared" si="9"/>
        <v>0</v>
      </c>
      <c r="Z44" s="139">
        <f t="shared" si="9"/>
        <v>0</v>
      </c>
      <c r="AA44" s="139">
        <f t="shared" si="4"/>
        <v>0</v>
      </c>
      <c r="AB44" s="139">
        <f t="shared" si="5"/>
        <v>0</v>
      </c>
    </row>
    <row r="45" spans="1:28" s="106" customFormat="1" ht="17.100000000000001" customHeight="1">
      <c r="A45" s="101"/>
      <c r="B45" s="101"/>
      <c r="C45" s="101"/>
      <c r="D45" s="110"/>
      <c r="E45" s="110"/>
      <c r="F45" s="110"/>
      <c r="G45" s="110"/>
      <c r="H45" s="110"/>
      <c r="I45" s="110"/>
      <c r="J45" s="110"/>
      <c r="K45" s="110"/>
      <c r="L45" s="111"/>
      <c r="M45" s="111"/>
      <c r="N45" s="111"/>
      <c r="O45" s="111"/>
      <c r="P45" s="111"/>
      <c r="Q45" s="111"/>
      <c r="R45" s="111"/>
      <c r="S45" s="111"/>
      <c r="T45" s="111"/>
      <c r="U45" s="139">
        <f t="shared" si="0"/>
        <v>0</v>
      </c>
      <c r="V45" s="139">
        <f t="shared" si="8"/>
        <v>0</v>
      </c>
      <c r="W45" s="139">
        <f t="shared" si="8"/>
        <v>0</v>
      </c>
      <c r="X45" s="139">
        <f t="shared" si="2"/>
        <v>0</v>
      </c>
      <c r="Y45" s="139">
        <f t="shared" si="9"/>
        <v>0</v>
      </c>
      <c r="Z45" s="139">
        <f t="shared" si="9"/>
        <v>0</v>
      </c>
      <c r="AA45" s="139">
        <f t="shared" si="4"/>
        <v>0</v>
      </c>
      <c r="AB45" s="139">
        <f t="shared" si="5"/>
        <v>0</v>
      </c>
    </row>
    <row r="46" spans="1:28" s="106" customFormat="1" ht="17.100000000000001" customHeight="1">
      <c r="A46" s="101"/>
      <c r="B46" s="101"/>
      <c r="C46" s="101"/>
      <c r="D46" s="110"/>
      <c r="E46" s="110"/>
      <c r="F46" s="110"/>
      <c r="G46" s="110"/>
      <c r="H46" s="110"/>
      <c r="I46" s="110"/>
      <c r="J46" s="110"/>
      <c r="K46" s="110"/>
      <c r="L46" s="111"/>
      <c r="M46" s="111"/>
      <c r="N46" s="111"/>
      <c r="O46" s="111"/>
      <c r="P46" s="111"/>
      <c r="Q46" s="111"/>
      <c r="R46" s="111"/>
      <c r="S46" s="111"/>
      <c r="T46" s="111"/>
      <c r="U46" s="139">
        <f t="shared" si="0"/>
        <v>0</v>
      </c>
      <c r="V46" s="139">
        <f t="shared" si="8"/>
        <v>0</v>
      </c>
      <c r="W46" s="139">
        <f t="shared" si="8"/>
        <v>0</v>
      </c>
      <c r="X46" s="139">
        <f t="shared" si="2"/>
        <v>0</v>
      </c>
      <c r="Y46" s="139">
        <f t="shared" si="9"/>
        <v>0</v>
      </c>
      <c r="Z46" s="139">
        <f t="shared" si="9"/>
        <v>0</v>
      </c>
      <c r="AA46" s="139">
        <f t="shared" si="4"/>
        <v>0</v>
      </c>
      <c r="AB46" s="139">
        <f t="shared" si="5"/>
        <v>0</v>
      </c>
    </row>
    <row r="47" spans="1:28" s="106" customFormat="1" ht="17.100000000000001" customHeight="1">
      <c r="A47" s="101"/>
      <c r="B47" s="101"/>
      <c r="C47" s="101"/>
      <c r="D47" s="110"/>
      <c r="E47" s="110"/>
      <c r="F47" s="110"/>
      <c r="G47" s="110"/>
      <c r="H47" s="110"/>
      <c r="I47" s="110"/>
      <c r="J47" s="110"/>
      <c r="K47" s="110"/>
      <c r="L47" s="111"/>
      <c r="M47" s="111"/>
      <c r="N47" s="111"/>
      <c r="O47" s="111"/>
      <c r="P47" s="111"/>
      <c r="Q47" s="111"/>
      <c r="R47" s="111"/>
      <c r="S47" s="111"/>
      <c r="T47" s="111"/>
      <c r="U47" s="139">
        <f t="shared" si="0"/>
        <v>0</v>
      </c>
      <c r="V47" s="139">
        <f t="shared" si="8"/>
        <v>0</v>
      </c>
      <c r="W47" s="139">
        <f t="shared" si="8"/>
        <v>0</v>
      </c>
      <c r="X47" s="139">
        <f t="shared" si="2"/>
        <v>0</v>
      </c>
      <c r="Y47" s="139">
        <f t="shared" si="9"/>
        <v>0</v>
      </c>
      <c r="Z47" s="139">
        <f t="shared" si="9"/>
        <v>0</v>
      </c>
      <c r="AA47" s="139">
        <f t="shared" si="4"/>
        <v>0</v>
      </c>
      <c r="AB47" s="139">
        <f t="shared" si="5"/>
        <v>0</v>
      </c>
    </row>
    <row r="48" spans="1:28" s="106" customFormat="1" ht="17.100000000000001" customHeight="1">
      <c r="A48" s="101"/>
      <c r="B48" s="101"/>
      <c r="C48" s="101"/>
      <c r="D48" s="110"/>
      <c r="E48" s="110"/>
      <c r="F48" s="110"/>
      <c r="G48" s="110"/>
      <c r="H48" s="110"/>
      <c r="I48" s="110"/>
      <c r="J48" s="110"/>
      <c r="K48" s="110"/>
      <c r="L48" s="111"/>
      <c r="M48" s="111"/>
      <c r="N48" s="111"/>
      <c r="O48" s="111"/>
      <c r="P48" s="111"/>
      <c r="Q48" s="111"/>
      <c r="R48" s="111"/>
      <c r="S48" s="111"/>
      <c r="T48" s="111"/>
      <c r="U48" s="139">
        <f t="shared" si="0"/>
        <v>0</v>
      </c>
      <c r="V48" s="139">
        <f t="shared" si="8"/>
        <v>0</v>
      </c>
      <c r="W48" s="139">
        <f t="shared" si="8"/>
        <v>0</v>
      </c>
      <c r="X48" s="139">
        <f t="shared" si="2"/>
        <v>0</v>
      </c>
      <c r="Y48" s="139">
        <f t="shared" si="9"/>
        <v>0</v>
      </c>
      <c r="Z48" s="139">
        <f t="shared" si="9"/>
        <v>0</v>
      </c>
      <c r="AA48" s="139">
        <f t="shared" si="4"/>
        <v>0</v>
      </c>
      <c r="AB48" s="139">
        <f t="shared" si="5"/>
        <v>0</v>
      </c>
    </row>
    <row r="49" spans="1:28" s="106" customFormat="1" ht="17.100000000000001" customHeight="1">
      <c r="A49" s="101"/>
      <c r="B49" s="101"/>
      <c r="C49" s="101"/>
      <c r="D49" s="110"/>
      <c r="E49" s="110"/>
      <c r="F49" s="110"/>
      <c r="G49" s="110"/>
      <c r="H49" s="110"/>
      <c r="I49" s="110"/>
      <c r="J49" s="110"/>
      <c r="K49" s="110"/>
      <c r="L49" s="111"/>
      <c r="M49" s="111"/>
      <c r="N49" s="111"/>
      <c r="O49" s="111"/>
      <c r="P49" s="111"/>
      <c r="Q49" s="111"/>
      <c r="R49" s="111"/>
      <c r="S49" s="111"/>
      <c r="T49" s="111"/>
      <c r="U49" s="139">
        <f t="shared" si="0"/>
        <v>0</v>
      </c>
      <c r="V49" s="139">
        <f t="shared" si="8"/>
        <v>0</v>
      </c>
      <c r="W49" s="139">
        <f t="shared" si="8"/>
        <v>0</v>
      </c>
      <c r="X49" s="139">
        <f t="shared" si="2"/>
        <v>0</v>
      </c>
      <c r="Y49" s="139">
        <f t="shared" si="9"/>
        <v>0</v>
      </c>
      <c r="Z49" s="139">
        <f t="shared" si="9"/>
        <v>0</v>
      </c>
      <c r="AA49" s="139">
        <f t="shared" si="4"/>
        <v>0</v>
      </c>
      <c r="AB49" s="139">
        <f t="shared" si="5"/>
        <v>0</v>
      </c>
    </row>
    <row r="50" spans="1:28" s="106" customFormat="1" ht="17.100000000000001" customHeight="1">
      <c r="A50" s="101"/>
      <c r="B50" s="101"/>
      <c r="C50" s="101"/>
      <c r="D50" s="110"/>
      <c r="E50" s="110"/>
      <c r="F50" s="110"/>
      <c r="G50" s="110"/>
      <c r="H50" s="110"/>
      <c r="I50" s="110"/>
      <c r="J50" s="110"/>
      <c r="K50" s="110"/>
      <c r="L50" s="111"/>
      <c r="M50" s="111"/>
      <c r="N50" s="111"/>
      <c r="O50" s="111"/>
      <c r="P50" s="111"/>
      <c r="Q50" s="111"/>
      <c r="R50" s="111"/>
      <c r="S50" s="111"/>
      <c r="T50" s="111"/>
      <c r="U50" s="139">
        <f t="shared" si="0"/>
        <v>0</v>
      </c>
      <c r="V50" s="139">
        <f t="shared" si="8"/>
        <v>0</v>
      </c>
      <c r="W50" s="139">
        <f t="shared" si="8"/>
        <v>0</v>
      </c>
      <c r="X50" s="139">
        <f t="shared" si="2"/>
        <v>0</v>
      </c>
      <c r="Y50" s="139">
        <f t="shared" si="9"/>
        <v>0</v>
      </c>
      <c r="Z50" s="139">
        <f t="shared" si="9"/>
        <v>0</v>
      </c>
      <c r="AA50" s="139">
        <f t="shared" si="4"/>
        <v>0</v>
      </c>
      <c r="AB50" s="139">
        <f t="shared" si="5"/>
        <v>0</v>
      </c>
    </row>
    <row r="51" spans="1:28" s="106" customFormat="1" ht="17.100000000000001" customHeight="1">
      <c r="A51" s="101"/>
      <c r="B51" s="101"/>
      <c r="C51" s="101"/>
      <c r="D51" s="110"/>
      <c r="E51" s="110"/>
      <c r="F51" s="110"/>
      <c r="G51" s="110"/>
      <c r="H51" s="110"/>
      <c r="I51" s="110"/>
      <c r="J51" s="110"/>
      <c r="K51" s="110"/>
      <c r="L51" s="111"/>
      <c r="M51" s="111"/>
      <c r="N51" s="111"/>
      <c r="O51" s="111"/>
      <c r="P51" s="111"/>
      <c r="Q51" s="111"/>
      <c r="R51" s="111"/>
      <c r="S51" s="111"/>
      <c r="T51" s="111"/>
      <c r="U51" s="139">
        <f t="shared" si="0"/>
        <v>0</v>
      </c>
      <c r="V51" s="139">
        <f t="shared" si="8"/>
        <v>0</v>
      </c>
      <c r="W51" s="139">
        <f t="shared" si="8"/>
        <v>0</v>
      </c>
      <c r="X51" s="139">
        <f t="shared" si="2"/>
        <v>0</v>
      </c>
      <c r="Y51" s="139">
        <f t="shared" si="9"/>
        <v>0</v>
      </c>
      <c r="Z51" s="139">
        <f t="shared" si="9"/>
        <v>0</v>
      </c>
      <c r="AA51" s="139">
        <f t="shared" si="4"/>
        <v>0</v>
      </c>
      <c r="AB51" s="139">
        <f t="shared" si="5"/>
        <v>0</v>
      </c>
    </row>
    <row r="52" spans="1:28" s="106" customFormat="1" ht="17.100000000000001" customHeight="1">
      <c r="A52" s="101"/>
      <c r="B52" s="101"/>
      <c r="C52" s="101"/>
      <c r="D52" s="110"/>
      <c r="E52" s="110"/>
      <c r="F52" s="110"/>
      <c r="G52" s="110"/>
      <c r="H52" s="110"/>
      <c r="I52" s="110"/>
      <c r="J52" s="110"/>
      <c r="K52" s="110"/>
      <c r="L52" s="111"/>
      <c r="M52" s="111"/>
      <c r="N52" s="111"/>
      <c r="O52" s="111"/>
      <c r="P52" s="111"/>
      <c r="Q52" s="111"/>
      <c r="R52" s="111"/>
      <c r="S52" s="111"/>
      <c r="T52" s="111"/>
      <c r="U52" s="139">
        <f t="shared" si="0"/>
        <v>0</v>
      </c>
      <c r="V52" s="139">
        <f t="shared" si="8"/>
        <v>0</v>
      </c>
      <c r="W52" s="139">
        <f t="shared" si="8"/>
        <v>0</v>
      </c>
      <c r="X52" s="139">
        <f t="shared" si="2"/>
        <v>0</v>
      </c>
      <c r="Y52" s="139">
        <f t="shared" si="9"/>
        <v>0</v>
      </c>
      <c r="Z52" s="139">
        <f t="shared" si="9"/>
        <v>0</v>
      </c>
      <c r="AA52" s="139">
        <f t="shared" si="4"/>
        <v>0</v>
      </c>
      <c r="AB52" s="139">
        <f t="shared" si="5"/>
        <v>0</v>
      </c>
    </row>
    <row r="53" spans="1:28" s="106" customFormat="1" ht="17.100000000000001" customHeight="1">
      <c r="A53" s="101"/>
      <c r="B53" s="101"/>
      <c r="C53" s="101"/>
      <c r="D53" s="110"/>
      <c r="E53" s="110"/>
      <c r="F53" s="110"/>
      <c r="G53" s="110"/>
      <c r="H53" s="110"/>
      <c r="I53" s="110"/>
      <c r="J53" s="110"/>
      <c r="K53" s="110"/>
      <c r="L53" s="111"/>
      <c r="M53" s="111"/>
      <c r="N53" s="111"/>
      <c r="O53" s="111"/>
      <c r="P53" s="111"/>
      <c r="Q53" s="111"/>
      <c r="R53" s="111"/>
      <c r="S53" s="111"/>
      <c r="T53" s="111"/>
      <c r="U53" s="139">
        <f t="shared" si="0"/>
        <v>0</v>
      </c>
      <c r="V53" s="139">
        <f t="shared" ref="V53:W63" si="10">F116</f>
        <v>0</v>
      </c>
      <c r="W53" s="139">
        <f t="shared" si="10"/>
        <v>0</v>
      </c>
      <c r="X53" s="139">
        <f t="shared" si="2"/>
        <v>0</v>
      </c>
      <c r="Y53" s="139">
        <f t="shared" ref="Y53:Z63" si="11">Q116</f>
        <v>0</v>
      </c>
      <c r="Z53" s="139">
        <f t="shared" si="11"/>
        <v>0</v>
      </c>
      <c r="AA53" s="139">
        <f t="shared" si="4"/>
        <v>0</v>
      </c>
      <c r="AB53" s="139">
        <f t="shared" si="5"/>
        <v>0</v>
      </c>
    </row>
    <row r="54" spans="1:28" s="106" customFormat="1" ht="17.100000000000001" customHeight="1">
      <c r="A54" s="101"/>
      <c r="B54" s="101"/>
      <c r="C54" s="101"/>
      <c r="D54" s="110"/>
      <c r="E54" s="110"/>
      <c r="F54" s="110"/>
      <c r="G54" s="110"/>
      <c r="H54" s="110"/>
      <c r="I54" s="110"/>
      <c r="J54" s="110"/>
      <c r="K54" s="110"/>
      <c r="L54" s="111"/>
      <c r="M54" s="111"/>
      <c r="N54" s="111"/>
      <c r="O54" s="111"/>
      <c r="P54" s="111"/>
      <c r="Q54" s="111"/>
      <c r="R54" s="111"/>
      <c r="S54" s="111"/>
      <c r="T54" s="111"/>
      <c r="U54" s="139">
        <f t="shared" si="0"/>
        <v>0</v>
      </c>
      <c r="V54" s="139">
        <f t="shared" si="10"/>
        <v>0</v>
      </c>
      <c r="W54" s="139">
        <f t="shared" si="10"/>
        <v>0</v>
      </c>
      <c r="X54" s="139">
        <f t="shared" si="2"/>
        <v>0</v>
      </c>
      <c r="Y54" s="139">
        <f t="shared" si="11"/>
        <v>0</v>
      </c>
      <c r="Z54" s="139">
        <f t="shared" si="11"/>
        <v>0</v>
      </c>
      <c r="AA54" s="139">
        <f t="shared" si="4"/>
        <v>0</v>
      </c>
      <c r="AB54" s="139">
        <f t="shared" si="5"/>
        <v>0</v>
      </c>
    </row>
    <row r="55" spans="1:28" s="106" customFormat="1" ht="17.100000000000001" customHeight="1">
      <c r="A55" s="101"/>
      <c r="B55" s="101"/>
      <c r="C55" s="101"/>
      <c r="D55" s="110"/>
      <c r="E55" s="110"/>
      <c r="F55" s="110"/>
      <c r="G55" s="110"/>
      <c r="H55" s="110"/>
      <c r="I55" s="110"/>
      <c r="J55" s="110"/>
      <c r="K55" s="110"/>
      <c r="L55" s="111"/>
      <c r="M55" s="111"/>
      <c r="N55" s="111"/>
      <c r="O55" s="111"/>
      <c r="P55" s="111"/>
      <c r="Q55" s="111"/>
      <c r="R55" s="111"/>
      <c r="S55" s="111"/>
      <c r="T55" s="111"/>
      <c r="U55" s="139">
        <f t="shared" si="0"/>
        <v>0</v>
      </c>
      <c r="V55" s="139">
        <f t="shared" si="10"/>
        <v>0</v>
      </c>
      <c r="W55" s="139">
        <f t="shared" si="10"/>
        <v>0</v>
      </c>
      <c r="X55" s="139">
        <f t="shared" si="2"/>
        <v>0</v>
      </c>
      <c r="Y55" s="139">
        <f t="shared" si="11"/>
        <v>0</v>
      </c>
      <c r="Z55" s="139">
        <f t="shared" si="11"/>
        <v>0</v>
      </c>
      <c r="AA55" s="139">
        <f t="shared" si="4"/>
        <v>0</v>
      </c>
      <c r="AB55" s="139">
        <f t="shared" si="5"/>
        <v>0</v>
      </c>
    </row>
    <row r="56" spans="1:28" s="106" customFormat="1" ht="17.100000000000001" customHeight="1">
      <c r="A56" s="101"/>
      <c r="B56" s="101"/>
      <c r="C56" s="101"/>
      <c r="D56" s="110"/>
      <c r="E56" s="110"/>
      <c r="F56" s="110"/>
      <c r="G56" s="110"/>
      <c r="H56" s="110"/>
      <c r="I56" s="110"/>
      <c r="J56" s="110"/>
      <c r="K56" s="110"/>
      <c r="L56" s="111"/>
      <c r="M56" s="111"/>
      <c r="N56" s="111"/>
      <c r="O56" s="111"/>
      <c r="P56" s="111"/>
      <c r="Q56" s="111"/>
      <c r="R56" s="111"/>
      <c r="S56" s="111"/>
      <c r="T56" s="111"/>
      <c r="U56" s="139">
        <f t="shared" si="0"/>
        <v>0</v>
      </c>
      <c r="V56" s="139">
        <f t="shared" si="10"/>
        <v>0</v>
      </c>
      <c r="W56" s="139">
        <f t="shared" si="10"/>
        <v>0</v>
      </c>
      <c r="X56" s="139">
        <f t="shared" si="2"/>
        <v>0</v>
      </c>
      <c r="Y56" s="139">
        <f t="shared" si="11"/>
        <v>0</v>
      </c>
      <c r="Z56" s="139">
        <f t="shared" si="11"/>
        <v>0</v>
      </c>
      <c r="AA56" s="139">
        <f t="shared" si="4"/>
        <v>0</v>
      </c>
      <c r="AB56" s="139">
        <f t="shared" si="5"/>
        <v>0</v>
      </c>
    </row>
    <row r="57" spans="1:28" s="106" customFormat="1" ht="17.100000000000001" customHeight="1">
      <c r="A57" s="101"/>
      <c r="B57" s="101"/>
      <c r="C57" s="101"/>
      <c r="D57" s="110"/>
      <c r="E57" s="110"/>
      <c r="F57" s="110"/>
      <c r="G57" s="110"/>
      <c r="H57" s="110"/>
      <c r="I57" s="110"/>
      <c r="J57" s="110"/>
      <c r="K57" s="110"/>
      <c r="L57" s="111"/>
      <c r="M57" s="111"/>
      <c r="N57" s="111"/>
      <c r="O57" s="111"/>
      <c r="P57" s="111"/>
      <c r="Q57" s="111"/>
      <c r="R57" s="111"/>
      <c r="S57" s="111"/>
      <c r="T57" s="111"/>
      <c r="U57" s="139">
        <f t="shared" si="0"/>
        <v>0</v>
      </c>
      <c r="V57" s="139">
        <f t="shared" si="10"/>
        <v>0</v>
      </c>
      <c r="W57" s="139">
        <f t="shared" si="10"/>
        <v>0</v>
      </c>
      <c r="X57" s="139">
        <f t="shared" si="2"/>
        <v>0</v>
      </c>
      <c r="Y57" s="139">
        <f t="shared" si="11"/>
        <v>0</v>
      </c>
      <c r="Z57" s="139">
        <f t="shared" si="11"/>
        <v>0</v>
      </c>
      <c r="AA57" s="139">
        <f t="shared" si="4"/>
        <v>0</v>
      </c>
      <c r="AB57" s="139">
        <f t="shared" si="5"/>
        <v>0</v>
      </c>
    </row>
    <row r="58" spans="1:28" s="106" customFormat="1" ht="17.100000000000001" customHeight="1">
      <c r="A58" s="101"/>
      <c r="B58" s="101"/>
      <c r="C58" s="101"/>
      <c r="D58" s="110"/>
      <c r="E58" s="110"/>
      <c r="F58" s="110"/>
      <c r="G58" s="110"/>
      <c r="H58" s="110"/>
      <c r="I58" s="110"/>
      <c r="J58" s="110"/>
      <c r="K58" s="110"/>
      <c r="L58" s="111"/>
      <c r="M58" s="111"/>
      <c r="N58" s="111"/>
      <c r="O58" s="111"/>
      <c r="P58" s="111"/>
      <c r="Q58" s="111"/>
      <c r="R58" s="111"/>
      <c r="S58" s="111"/>
      <c r="T58" s="111"/>
      <c r="U58" s="139">
        <f t="shared" si="0"/>
        <v>0</v>
      </c>
      <c r="V58" s="139">
        <f t="shared" si="10"/>
        <v>0</v>
      </c>
      <c r="W58" s="139">
        <f t="shared" si="10"/>
        <v>0</v>
      </c>
      <c r="X58" s="139">
        <f t="shared" si="2"/>
        <v>0</v>
      </c>
      <c r="Y58" s="139">
        <f t="shared" si="11"/>
        <v>0</v>
      </c>
      <c r="Z58" s="139">
        <f t="shared" si="11"/>
        <v>0</v>
      </c>
      <c r="AA58" s="139">
        <f t="shared" si="4"/>
        <v>0</v>
      </c>
      <c r="AB58" s="139">
        <f t="shared" si="5"/>
        <v>0</v>
      </c>
    </row>
    <row r="59" spans="1:28" s="106" customFormat="1" ht="17.100000000000001" customHeight="1">
      <c r="A59" s="101"/>
      <c r="B59" s="101"/>
      <c r="C59" s="101"/>
      <c r="D59" s="110"/>
      <c r="E59" s="110"/>
      <c r="F59" s="110"/>
      <c r="G59" s="110"/>
      <c r="H59" s="110"/>
      <c r="I59" s="110"/>
      <c r="J59" s="110"/>
      <c r="K59" s="110"/>
      <c r="L59" s="111"/>
      <c r="M59" s="111"/>
      <c r="N59" s="111"/>
      <c r="O59" s="111"/>
      <c r="P59" s="111"/>
      <c r="Q59" s="111"/>
      <c r="R59" s="111"/>
      <c r="S59" s="111"/>
      <c r="T59" s="111"/>
      <c r="U59" s="139">
        <f t="shared" si="0"/>
        <v>0</v>
      </c>
      <c r="V59" s="139">
        <f t="shared" si="10"/>
        <v>0</v>
      </c>
      <c r="W59" s="139">
        <f t="shared" si="10"/>
        <v>0</v>
      </c>
      <c r="X59" s="139">
        <f t="shared" si="2"/>
        <v>0</v>
      </c>
      <c r="Y59" s="139">
        <f t="shared" si="11"/>
        <v>0</v>
      </c>
      <c r="Z59" s="139">
        <f t="shared" si="11"/>
        <v>0</v>
      </c>
      <c r="AA59" s="139">
        <f t="shared" si="4"/>
        <v>0</v>
      </c>
      <c r="AB59" s="139">
        <f t="shared" si="5"/>
        <v>0</v>
      </c>
    </row>
    <row r="60" spans="1:28" s="106" customFormat="1" ht="17.100000000000001" customHeight="1">
      <c r="A60" s="101"/>
      <c r="B60" s="101"/>
      <c r="C60" s="101"/>
      <c r="D60" s="110"/>
      <c r="E60" s="110"/>
      <c r="F60" s="110"/>
      <c r="G60" s="110"/>
      <c r="H60" s="110"/>
      <c r="I60" s="110"/>
      <c r="J60" s="110"/>
      <c r="K60" s="110"/>
      <c r="L60" s="111"/>
      <c r="M60" s="111"/>
      <c r="N60" s="111"/>
      <c r="O60" s="111"/>
      <c r="P60" s="111"/>
      <c r="Q60" s="111"/>
      <c r="R60" s="111"/>
      <c r="S60" s="111"/>
      <c r="T60" s="111"/>
      <c r="U60" s="139">
        <f t="shared" si="0"/>
        <v>0</v>
      </c>
      <c r="V60" s="139">
        <f t="shared" si="10"/>
        <v>0</v>
      </c>
      <c r="W60" s="139">
        <f t="shared" si="10"/>
        <v>0</v>
      </c>
      <c r="X60" s="139">
        <f t="shared" si="2"/>
        <v>0</v>
      </c>
      <c r="Y60" s="139">
        <f t="shared" si="11"/>
        <v>0</v>
      </c>
      <c r="Z60" s="139">
        <f t="shared" si="11"/>
        <v>0</v>
      </c>
      <c r="AA60" s="139">
        <f t="shared" si="4"/>
        <v>0</v>
      </c>
      <c r="AB60" s="139">
        <f t="shared" si="5"/>
        <v>0</v>
      </c>
    </row>
    <row r="61" spans="1:28" s="106" customFormat="1" ht="17.100000000000001" customHeight="1">
      <c r="A61" s="101"/>
      <c r="B61" s="101"/>
      <c r="C61" s="101"/>
      <c r="D61" s="110"/>
      <c r="E61" s="110"/>
      <c r="F61" s="110"/>
      <c r="G61" s="110"/>
      <c r="H61" s="110"/>
      <c r="I61" s="110"/>
      <c r="J61" s="110"/>
      <c r="K61" s="110"/>
      <c r="L61" s="111"/>
      <c r="M61" s="111"/>
      <c r="N61" s="111"/>
      <c r="O61" s="111"/>
      <c r="P61" s="111"/>
      <c r="Q61" s="111"/>
      <c r="R61" s="111"/>
      <c r="S61" s="111"/>
      <c r="T61" s="111"/>
      <c r="U61" s="139">
        <f t="shared" si="0"/>
        <v>0</v>
      </c>
      <c r="V61" s="139">
        <f t="shared" si="10"/>
        <v>0</v>
      </c>
      <c r="W61" s="139">
        <f t="shared" si="10"/>
        <v>0</v>
      </c>
      <c r="X61" s="139">
        <f t="shared" si="2"/>
        <v>0</v>
      </c>
      <c r="Y61" s="139">
        <f t="shared" si="11"/>
        <v>0</v>
      </c>
      <c r="Z61" s="139">
        <f t="shared" si="11"/>
        <v>0</v>
      </c>
      <c r="AA61" s="139">
        <f t="shared" si="4"/>
        <v>0</v>
      </c>
      <c r="AB61" s="139">
        <f t="shared" si="5"/>
        <v>0</v>
      </c>
    </row>
    <row r="62" spans="1:28" s="106" customFormat="1" ht="17.100000000000001" customHeight="1">
      <c r="A62" s="101"/>
      <c r="B62" s="101"/>
      <c r="C62" s="101"/>
      <c r="D62" s="110"/>
      <c r="E62" s="110"/>
      <c r="F62" s="110"/>
      <c r="G62" s="110"/>
      <c r="H62" s="110"/>
      <c r="I62" s="110"/>
      <c r="J62" s="110"/>
      <c r="K62" s="110"/>
      <c r="L62" s="111"/>
      <c r="M62" s="111"/>
      <c r="N62" s="111"/>
      <c r="O62" s="111"/>
      <c r="P62" s="111"/>
      <c r="Q62" s="111"/>
      <c r="R62" s="111"/>
      <c r="S62" s="111"/>
      <c r="T62" s="111"/>
      <c r="U62" s="139">
        <f t="shared" si="0"/>
        <v>0</v>
      </c>
      <c r="V62" s="139">
        <f t="shared" si="10"/>
        <v>0</v>
      </c>
      <c r="W62" s="139">
        <f t="shared" si="10"/>
        <v>0</v>
      </c>
      <c r="X62" s="139">
        <f t="shared" si="2"/>
        <v>0</v>
      </c>
      <c r="Y62" s="139">
        <f t="shared" si="11"/>
        <v>0</v>
      </c>
      <c r="Z62" s="139">
        <f t="shared" si="11"/>
        <v>0</v>
      </c>
      <c r="AA62" s="139">
        <f t="shared" si="4"/>
        <v>0</v>
      </c>
      <c r="AB62" s="139">
        <f t="shared" si="5"/>
        <v>0</v>
      </c>
    </row>
    <row r="63" spans="1:28" s="106" customFormat="1" ht="17.100000000000001" customHeight="1">
      <c r="A63" s="102"/>
      <c r="B63" s="102"/>
      <c r="C63" s="101"/>
      <c r="D63" s="112"/>
      <c r="E63" s="112"/>
      <c r="F63" s="112"/>
      <c r="G63" s="112"/>
      <c r="H63" s="112"/>
      <c r="I63" s="112"/>
      <c r="J63" s="110"/>
      <c r="K63" s="112"/>
      <c r="L63" s="113"/>
      <c r="M63" s="111"/>
      <c r="N63" s="111"/>
      <c r="O63" s="111"/>
      <c r="P63" s="111"/>
      <c r="Q63" s="111"/>
      <c r="R63" s="111"/>
      <c r="S63" s="111"/>
      <c r="T63" s="111"/>
      <c r="U63" s="139">
        <f t="shared" si="0"/>
        <v>0</v>
      </c>
      <c r="V63" s="139">
        <f t="shared" si="10"/>
        <v>0</v>
      </c>
      <c r="W63" s="139">
        <f t="shared" si="10"/>
        <v>0</v>
      </c>
      <c r="X63" s="139">
        <f t="shared" si="2"/>
        <v>0</v>
      </c>
      <c r="Y63" s="139">
        <f t="shared" si="11"/>
        <v>0</v>
      </c>
      <c r="Z63" s="139">
        <f t="shared" si="11"/>
        <v>0</v>
      </c>
      <c r="AA63" s="139">
        <f t="shared" si="4"/>
        <v>0</v>
      </c>
      <c r="AB63" s="139">
        <f t="shared" si="5"/>
        <v>0</v>
      </c>
    </row>
    <row r="64" spans="1:28" s="106" customFormat="1" ht="17.100000000000001" customHeight="1"/>
    <row r="65" spans="1:35" s="106" customFormat="1" ht="17.100000000000001" customHeight="1">
      <c r="A65" s="107" t="s">
        <v>63</v>
      </c>
      <c r="D65" s="107"/>
    </row>
    <row r="66" spans="1:35" ht="18" customHeight="1">
      <c r="A66" s="176" t="s">
        <v>64</v>
      </c>
      <c r="B66" s="177" t="s">
        <v>65</v>
      </c>
      <c r="C66" s="177" t="s">
        <v>246</v>
      </c>
      <c r="D66" s="177" t="s">
        <v>242</v>
      </c>
      <c r="E66" s="177" t="s">
        <v>243</v>
      </c>
      <c r="F66" s="177" t="s">
        <v>247</v>
      </c>
      <c r="G66" s="177" t="s">
        <v>243</v>
      </c>
      <c r="H66" s="177"/>
      <c r="I66" s="177"/>
      <c r="J66" s="177"/>
      <c r="K66" s="177"/>
      <c r="L66" s="177"/>
      <c r="M66" s="177"/>
      <c r="N66" s="177" t="s">
        <v>69</v>
      </c>
      <c r="O66" s="177" t="s">
        <v>70</v>
      </c>
      <c r="P66" s="177" t="s">
        <v>71</v>
      </c>
      <c r="Q66" s="177" t="s">
        <v>72</v>
      </c>
      <c r="R66" s="177" t="s">
        <v>73</v>
      </c>
      <c r="S66" s="177" t="s">
        <v>79</v>
      </c>
      <c r="T66" s="177" t="s">
        <v>75</v>
      </c>
      <c r="U66" s="177"/>
      <c r="V66" s="177" t="s">
        <v>248</v>
      </c>
      <c r="W66" s="178" t="s">
        <v>249</v>
      </c>
      <c r="X66" s="177"/>
      <c r="Y66" s="177" t="s">
        <v>244</v>
      </c>
      <c r="Z66" s="177" t="s">
        <v>250</v>
      </c>
      <c r="AA66" s="177" t="s">
        <v>251</v>
      </c>
      <c r="AB66" s="177" t="s">
        <v>250</v>
      </c>
      <c r="AC66" s="177"/>
      <c r="AD66" s="177"/>
      <c r="AE66" s="177"/>
      <c r="AF66" s="177"/>
      <c r="AG66" s="177"/>
      <c r="AH66" s="177"/>
      <c r="AI66" s="177" t="s">
        <v>252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I36"/>
  <sheetViews>
    <sheetView zoomScaleNormal="100" workbookViewId="0"/>
  </sheetViews>
  <sheetFormatPr defaultColWidth="9" defaultRowHeight="17.100000000000001" customHeight="1"/>
  <cols>
    <col min="1" max="36" width="10.44140625" style="100" customWidth="1"/>
    <col min="37" max="16384" width="9" style="100"/>
  </cols>
  <sheetData>
    <row r="1" spans="1:28" s="106" customFormat="1" ht="33" customHeight="1">
      <c r="A1" s="105" t="s">
        <v>55</v>
      </c>
    </row>
    <row r="2" spans="1:28" s="106" customFormat="1" ht="17.100000000000001" customHeight="1">
      <c r="A2" s="32" t="s">
        <v>229</v>
      </c>
      <c r="F2" s="171" t="s">
        <v>208</v>
      </c>
      <c r="G2" s="25"/>
      <c r="H2" s="25"/>
      <c r="I2" s="171" t="s">
        <v>209</v>
      </c>
      <c r="J2" s="171"/>
      <c r="K2" s="25"/>
      <c r="L2" s="25"/>
      <c r="M2" s="32" t="s">
        <v>230</v>
      </c>
      <c r="N2" s="25"/>
      <c r="O2" s="25"/>
      <c r="P2" s="32" t="s">
        <v>231</v>
      </c>
      <c r="Q2" s="25"/>
      <c r="R2" s="25"/>
      <c r="S2" s="25"/>
      <c r="T2" s="25"/>
      <c r="U2" s="107" t="s">
        <v>63</v>
      </c>
    </row>
    <row r="3" spans="1:28" s="106" customFormat="1" ht="27">
      <c r="A3" s="26" t="s">
        <v>203</v>
      </c>
      <c r="B3" s="108" t="s">
        <v>232</v>
      </c>
      <c r="C3" s="108" t="s">
        <v>117</v>
      </c>
      <c r="D3" s="28" t="s">
        <v>204</v>
      </c>
      <c r="E3" s="26" t="s">
        <v>205</v>
      </c>
      <c r="F3" s="28" t="s">
        <v>206</v>
      </c>
      <c r="G3" s="28" t="s">
        <v>207</v>
      </c>
      <c r="H3" s="28" t="s">
        <v>221</v>
      </c>
      <c r="I3" s="28" t="s">
        <v>225</v>
      </c>
      <c r="J3" s="28" t="s">
        <v>222</v>
      </c>
      <c r="K3" s="28" t="s">
        <v>223</v>
      </c>
      <c r="L3" s="28" t="s">
        <v>224</v>
      </c>
      <c r="M3" s="28" t="s">
        <v>227</v>
      </c>
      <c r="N3" s="28" t="s">
        <v>228</v>
      </c>
      <c r="O3" s="28" t="s">
        <v>226</v>
      </c>
      <c r="P3" s="30" t="s">
        <v>62</v>
      </c>
      <c r="Q3" s="28" t="s">
        <v>58</v>
      </c>
      <c r="R3" s="28" t="s">
        <v>59</v>
      </c>
      <c r="S3" s="28" t="s">
        <v>60</v>
      </c>
      <c r="T3" s="28" t="s">
        <v>61</v>
      </c>
      <c r="U3" s="28" t="s">
        <v>118</v>
      </c>
      <c r="V3" s="28" t="s">
        <v>119</v>
      </c>
      <c r="W3" s="28" t="s">
        <v>120</v>
      </c>
      <c r="X3" s="28" t="s">
        <v>121</v>
      </c>
      <c r="Y3" s="28" t="s">
        <v>120</v>
      </c>
      <c r="Z3" s="109" t="s">
        <v>87</v>
      </c>
      <c r="AA3" s="109" t="s">
        <v>122</v>
      </c>
      <c r="AB3" s="45" t="s">
        <v>123</v>
      </c>
    </row>
    <row r="4" spans="1:28" s="106" customFormat="1" ht="17.100000000000001" customHeight="1">
      <c r="A4" s="101"/>
      <c r="B4" s="101"/>
      <c r="C4" s="101"/>
      <c r="D4" s="110"/>
      <c r="E4" s="110"/>
      <c r="F4" s="110"/>
      <c r="G4" s="110"/>
      <c r="H4" s="110"/>
      <c r="I4" s="110"/>
      <c r="J4" s="110"/>
      <c r="K4" s="110"/>
      <c r="L4" s="110"/>
      <c r="M4" s="111"/>
      <c r="N4" s="111"/>
      <c r="O4" s="111"/>
      <c r="P4" s="110"/>
      <c r="Q4" s="111"/>
      <c r="R4" s="111"/>
      <c r="S4" s="111"/>
      <c r="T4" s="111"/>
      <c r="U4" s="139">
        <f>B37</f>
        <v>0</v>
      </c>
      <c r="V4" s="139">
        <f>F37</f>
        <v>0</v>
      </c>
      <c r="W4" s="139">
        <f>G37</f>
        <v>0</v>
      </c>
      <c r="X4" s="139">
        <f>N37</f>
        <v>0</v>
      </c>
      <c r="Y4" s="139">
        <f>O37</f>
        <v>0</v>
      </c>
      <c r="Z4" s="140">
        <f>R37</f>
        <v>0</v>
      </c>
      <c r="AA4" s="140">
        <f>T37</f>
        <v>0</v>
      </c>
      <c r="AB4" s="140">
        <f>D4*Y37+AA37</f>
        <v>0</v>
      </c>
    </row>
    <row r="5" spans="1:28" s="106" customFormat="1" ht="17.100000000000001" customHeight="1">
      <c r="A5" s="101"/>
      <c r="B5" s="101"/>
      <c r="C5" s="101"/>
      <c r="D5" s="110"/>
      <c r="E5" s="110"/>
      <c r="F5" s="110"/>
      <c r="G5" s="110"/>
      <c r="H5" s="110"/>
      <c r="I5" s="110"/>
      <c r="J5" s="110"/>
      <c r="K5" s="110"/>
      <c r="L5" s="111"/>
      <c r="M5" s="111"/>
      <c r="N5" s="111"/>
      <c r="O5" s="111"/>
      <c r="P5" s="111"/>
      <c r="Q5" s="111"/>
      <c r="R5" s="111"/>
      <c r="S5" s="111"/>
      <c r="T5" s="111"/>
      <c r="U5" s="139">
        <f t="shared" ref="U5:U33" si="0">B38</f>
        <v>0</v>
      </c>
      <c r="V5" s="139">
        <f t="shared" ref="V5:W20" si="1">F38</f>
        <v>0</v>
      </c>
      <c r="W5" s="139">
        <f t="shared" si="1"/>
        <v>0</v>
      </c>
      <c r="X5" s="139">
        <f t="shared" ref="X5:Y20" si="2">N38</f>
        <v>0</v>
      </c>
      <c r="Y5" s="139">
        <f t="shared" si="2"/>
        <v>0</v>
      </c>
      <c r="Z5" s="140">
        <f t="shared" ref="Z5:Z33" si="3">R38</f>
        <v>0</v>
      </c>
      <c r="AA5" s="140">
        <f t="shared" ref="AA5:AA33" si="4">T38</f>
        <v>0</v>
      </c>
      <c r="AB5" s="140">
        <f t="shared" ref="AB5:AB33" si="5">D5*Y38+AA38</f>
        <v>0</v>
      </c>
    </row>
    <row r="6" spans="1:28" s="106" customFormat="1" ht="17.100000000000001" customHeight="1">
      <c r="A6" s="101"/>
      <c r="B6" s="101"/>
      <c r="C6" s="101"/>
      <c r="D6" s="110"/>
      <c r="E6" s="110"/>
      <c r="F6" s="110"/>
      <c r="G6" s="110"/>
      <c r="H6" s="110"/>
      <c r="I6" s="110"/>
      <c r="J6" s="110"/>
      <c r="K6" s="110"/>
      <c r="L6" s="111"/>
      <c r="M6" s="111"/>
      <c r="N6" s="111"/>
      <c r="O6" s="111"/>
      <c r="P6" s="111"/>
      <c r="Q6" s="111"/>
      <c r="R6" s="111"/>
      <c r="S6" s="111"/>
      <c r="T6" s="111"/>
      <c r="U6" s="139">
        <f t="shared" si="0"/>
        <v>0</v>
      </c>
      <c r="V6" s="139">
        <f t="shared" si="1"/>
        <v>0</v>
      </c>
      <c r="W6" s="139">
        <f t="shared" si="1"/>
        <v>0</v>
      </c>
      <c r="X6" s="139">
        <f t="shared" si="2"/>
        <v>0</v>
      </c>
      <c r="Y6" s="139">
        <f t="shared" si="2"/>
        <v>0</v>
      </c>
      <c r="Z6" s="140">
        <f t="shared" si="3"/>
        <v>0</v>
      </c>
      <c r="AA6" s="140">
        <f t="shared" si="4"/>
        <v>0</v>
      </c>
      <c r="AB6" s="140">
        <f t="shared" si="5"/>
        <v>0</v>
      </c>
    </row>
    <row r="7" spans="1:28" s="106" customFormat="1" ht="17.100000000000001" customHeight="1">
      <c r="A7" s="101"/>
      <c r="B7" s="101"/>
      <c r="C7" s="101"/>
      <c r="D7" s="110"/>
      <c r="E7" s="110"/>
      <c r="F7" s="110"/>
      <c r="G7" s="110"/>
      <c r="H7" s="110"/>
      <c r="I7" s="110"/>
      <c r="J7" s="110"/>
      <c r="K7" s="110"/>
      <c r="L7" s="111"/>
      <c r="M7" s="111"/>
      <c r="N7" s="111"/>
      <c r="O7" s="111"/>
      <c r="P7" s="111"/>
      <c r="Q7" s="111"/>
      <c r="R7" s="111"/>
      <c r="S7" s="111"/>
      <c r="T7" s="111"/>
      <c r="U7" s="139">
        <f t="shared" si="0"/>
        <v>0</v>
      </c>
      <c r="V7" s="139">
        <f t="shared" si="1"/>
        <v>0</v>
      </c>
      <c r="W7" s="139">
        <f t="shared" si="1"/>
        <v>0</v>
      </c>
      <c r="X7" s="139">
        <f t="shared" si="2"/>
        <v>0</v>
      </c>
      <c r="Y7" s="139">
        <f t="shared" si="2"/>
        <v>0</v>
      </c>
      <c r="Z7" s="140">
        <f t="shared" si="3"/>
        <v>0</v>
      </c>
      <c r="AA7" s="140">
        <f t="shared" si="4"/>
        <v>0</v>
      </c>
      <c r="AB7" s="140">
        <f t="shared" si="5"/>
        <v>0</v>
      </c>
    </row>
    <row r="8" spans="1:28" s="106" customFormat="1" ht="17.100000000000001" customHeight="1">
      <c r="A8" s="101"/>
      <c r="B8" s="101"/>
      <c r="C8" s="101"/>
      <c r="D8" s="110"/>
      <c r="E8" s="110"/>
      <c r="F8" s="110"/>
      <c r="G8" s="110"/>
      <c r="H8" s="110"/>
      <c r="I8" s="110"/>
      <c r="J8" s="110"/>
      <c r="K8" s="110"/>
      <c r="L8" s="111"/>
      <c r="M8" s="111"/>
      <c r="N8" s="111"/>
      <c r="O8" s="111"/>
      <c r="P8" s="111"/>
      <c r="Q8" s="111"/>
      <c r="R8" s="111"/>
      <c r="S8" s="111"/>
      <c r="T8" s="111"/>
      <c r="U8" s="139">
        <f t="shared" si="0"/>
        <v>0</v>
      </c>
      <c r="V8" s="139">
        <f t="shared" si="1"/>
        <v>0</v>
      </c>
      <c r="W8" s="139">
        <f t="shared" si="1"/>
        <v>0</v>
      </c>
      <c r="X8" s="139">
        <f t="shared" si="2"/>
        <v>0</v>
      </c>
      <c r="Y8" s="139">
        <f t="shared" si="2"/>
        <v>0</v>
      </c>
      <c r="Z8" s="140">
        <f t="shared" si="3"/>
        <v>0</v>
      </c>
      <c r="AA8" s="140">
        <f t="shared" si="4"/>
        <v>0</v>
      </c>
      <c r="AB8" s="140">
        <f t="shared" si="5"/>
        <v>0</v>
      </c>
    </row>
    <row r="9" spans="1:28" s="106" customFormat="1" ht="17.100000000000001" customHeight="1">
      <c r="A9" s="101"/>
      <c r="B9" s="101"/>
      <c r="C9" s="101"/>
      <c r="D9" s="110"/>
      <c r="E9" s="110"/>
      <c r="F9" s="110"/>
      <c r="G9" s="110"/>
      <c r="H9" s="110"/>
      <c r="I9" s="110"/>
      <c r="J9" s="110"/>
      <c r="K9" s="110"/>
      <c r="L9" s="111"/>
      <c r="M9" s="111"/>
      <c r="N9" s="111"/>
      <c r="O9" s="111"/>
      <c r="P9" s="111"/>
      <c r="Q9" s="111"/>
      <c r="R9" s="111"/>
      <c r="S9" s="111"/>
      <c r="T9" s="111"/>
      <c r="U9" s="139">
        <f t="shared" si="0"/>
        <v>0</v>
      </c>
      <c r="V9" s="139">
        <f t="shared" si="1"/>
        <v>0</v>
      </c>
      <c r="W9" s="139">
        <f t="shared" si="1"/>
        <v>0</v>
      </c>
      <c r="X9" s="139">
        <f t="shared" si="2"/>
        <v>0</v>
      </c>
      <c r="Y9" s="139">
        <f t="shared" si="2"/>
        <v>0</v>
      </c>
      <c r="Z9" s="140">
        <f t="shared" si="3"/>
        <v>0</v>
      </c>
      <c r="AA9" s="140">
        <f t="shared" si="4"/>
        <v>0</v>
      </c>
      <c r="AB9" s="140">
        <f t="shared" si="5"/>
        <v>0</v>
      </c>
    </row>
    <row r="10" spans="1:28" s="106" customFormat="1" ht="17.100000000000001" customHeight="1">
      <c r="A10" s="101"/>
      <c r="B10" s="101"/>
      <c r="C10" s="101"/>
      <c r="D10" s="110"/>
      <c r="E10" s="110"/>
      <c r="F10" s="110"/>
      <c r="G10" s="110"/>
      <c r="H10" s="110"/>
      <c r="I10" s="110"/>
      <c r="J10" s="110"/>
      <c r="K10" s="110"/>
      <c r="L10" s="111"/>
      <c r="M10" s="111"/>
      <c r="N10" s="111"/>
      <c r="O10" s="111"/>
      <c r="P10" s="111"/>
      <c r="Q10" s="111"/>
      <c r="R10" s="111"/>
      <c r="S10" s="111"/>
      <c r="T10" s="111"/>
      <c r="U10" s="139">
        <f t="shared" si="0"/>
        <v>0</v>
      </c>
      <c r="V10" s="139">
        <f t="shared" si="1"/>
        <v>0</v>
      </c>
      <c r="W10" s="139">
        <f t="shared" si="1"/>
        <v>0</v>
      </c>
      <c r="X10" s="139">
        <f t="shared" si="2"/>
        <v>0</v>
      </c>
      <c r="Y10" s="139">
        <f t="shared" si="2"/>
        <v>0</v>
      </c>
      <c r="Z10" s="140">
        <f t="shared" si="3"/>
        <v>0</v>
      </c>
      <c r="AA10" s="140">
        <f t="shared" si="4"/>
        <v>0</v>
      </c>
      <c r="AB10" s="140">
        <f t="shared" si="5"/>
        <v>0</v>
      </c>
    </row>
    <row r="11" spans="1:28" s="106" customFormat="1" ht="17.100000000000001" customHeight="1">
      <c r="A11" s="101"/>
      <c r="B11" s="101"/>
      <c r="C11" s="101"/>
      <c r="D11" s="110"/>
      <c r="E11" s="110"/>
      <c r="F11" s="110"/>
      <c r="G11" s="110"/>
      <c r="H11" s="110"/>
      <c r="I11" s="110"/>
      <c r="J11" s="110"/>
      <c r="K11" s="110"/>
      <c r="L11" s="111"/>
      <c r="M11" s="111"/>
      <c r="N11" s="111"/>
      <c r="O11" s="111"/>
      <c r="P11" s="111"/>
      <c r="Q11" s="111"/>
      <c r="R11" s="111"/>
      <c r="S11" s="111"/>
      <c r="T11" s="111"/>
      <c r="U11" s="139">
        <f t="shared" si="0"/>
        <v>0</v>
      </c>
      <c r="V11" s="139">
        <f t="shared" si="1"/>
        <v>0</v>
      </c>
      <c r="W11" s="139">
        <f t="shared" si="1"/>
        <v>0</v>
      </c>
      <c r="X11" s="139">
        <f t="shared" si="2"/>
        <v>0</v>
      </c>
      <c r="Y11" s="139">
        <f t="shared" si="2"/>
        <v>0</v>
      </c>
      <c r="Z11" s="140">
        <f t="shared" si="3"/>
        <v>0</v>
      </c>
      <c r="AA11" s="140">
        <f t="shared" si="4"/>
        <v>0</v>
      </c>
      <c r="AB11" s="140">
        <f t="shared" si="5"/>
        <v>0</v>
      </c>
    </row>
    <row r="12" spans="1:28" s="106" customFormat="1" ht="17.100000000000001" customHeight="1">
      <c r="A12" s="101"/>
      <c r="B12" s="101"/>
      <c r="C12" s="101"/>
      <c r="D12" s="110"/>
      <c r="E12" s="110"/>
      <c r="F12" s="110"/>
      <c r="G12" s="110"/>
      <c r="H12" s="110"/>
      <c r="I12" s="110"/>
      <c r="J12" s="110"/>
      <c r="K12" s="110"/>
      <c r="L12" s="111"/>
      <c r="M12" s="111"/>
      <c r="N12" s="111"/>
      <c r="O12" s="111"/>
      <c r="P12" s="111"/>
      <c r="Q12" s="111"/>
      <c r="R12" s="111"/>
      <c r="S12" s="111"/>
      <c r="T12" s="111"/>
      <c r="U12" s="139">
        <f t="shared" si="0"/>
        <v>0</v>
      </c>
      <c r="V12" s="139">
        <f t="shared" si="1"/>
        <v>0</v>
      </c>
      <c r="W12" s="139">
        <f t="shared" si="1"/>
        <v>0</v>
      </c>
      <c r="X12" s="139">
        <f t="shared" si="2"/>
        <v>0</v>
      </c>
      <c r="Y12" s="139">
        <f t="shared" si="2"/>
        <v>0</v>
      </c>
      <c r="Z12" s="140">
        <f t="shared" si="3"/>
        <v>0</v>
      </c>
      <c r="AA12" s="140">
        <f t="shared" si="4"/>
        <v>0</v>
      </c>
      <c r="AB12" s="140">
        <f t="shared" si="5"/>
        <v>0</v>
      </c>
    </row>
    <row r="13" spans="1:28" s="106" customFormat="1" ht="17.100000000000001" customHeight="1">
      <c r="A13" s="101"/>
      <c r="B13" s="101"/>
      <c r="C13" s="101"/>
      <c r="D13" s="110"/>
      <c r="E13" s="110"/>
      <c r="F13" s="110"/>
      <c r="G13" s="110"/>
      <c r="H13" s="110"/>
      <c r="I13" s="110"/>
      <c r="J13" s="110"/>
      <c r="K13" s="110"/>
      <c r="L13" s="111"/>
      <c r="M13" s="111"/>
      <c r="N13" s="111"/>
      <c r="O13" s="111"/>
      <c r="P13" s="111"/>
      <c r="Q13" s="111"/>
      <c r="R13" s="111"/>
      <c r="S13" s="111"/>
      <c r="T13" s="111"/>
      <c r="U13" s="139">
        <f t="shared" si="0"/>
        <v>0</v>
      </c>
      <c r="V13" s="139">
        <f t="shared" si="1"/>
        <v>0</v>
      </c>
      <c r="W13" s="139">
        <f t="shared" si="1"/>
        <v>0</v>
      </c>
      <c r="X13" s="139">
        <f t="shared" si="2"/>
        <v>0</v>
      </c>
      <c r="Y13" s="139">
        <f t="shared" si="2"/>
        <v>0</v>
      </c>
      <c r="Z13" s="140">
        <f t="shared" si="3"/>
        <v>0</v>
      </c>
      <c r="AA13" s="140">
        <f t="shared" si="4"/>
        <v>0</v>
      </c>
      <c r="AB13" s="140">
        <f t="shared" si="5"/>
        <v>0</v>
      </c>
    </row>
    <row r="14" spans="1:28" s="106" customFormat="1" ht="17.100000000000001" customHeight="1">
      <c r="A14" s="101"/>
      <c r="B14" s="101"/>
      <c r="C14" s="101"/>
      <c r="D14" s="110"/>
      <c r="E14" s="110"/>
      <c r="F14" s="110"/>
      <c r="G14" s="110"/>
      <c r="H14" s="110"/>
      <c r="I14" s="110"/>
      <c r="J14" s="110"/>
      <c r="K14" s="110"/>
      <c r="L14" s="111"/>
      <c r="M14" s="111"/>
      <c r="N14" s="111"/>
      <c r="O14" s="111"/>
      <c r="P14" s="111"/>
      <c r="Q14" s="111"/>
      <c r="R14" s="111"/>
      <c r="S14" s="111"/>
      <c r="T14" s="111"/>
      <c r="U14" s="139">
        <f t="shared" si="0"/>
        <v>0</v>
      </c>
      <c r="V14" s="139">
        <f t="shared" si="1"/>
        <v>0</v>
      </c>
      <c r="W14" s="139">
        <f t="shared" si="1"/>
        <v>0</v>
      </c>
      <c r="X14" s="139">
        <f t="shared" si="2"/>
        <v>0</v>
      </c>
      <c r="Y14" s="139">
        <f t="shared" si="2"/>
        <v>0</v>
      </c>
      <c r="Z14" s="140">
        <f t="shared" si="3"/>
        <v>0</v>
      </c>
      <c r="AA14" s="140">
        <f t="shared" si="4"/>
        <v>0</v>
      </c>
      <c r="AB14" s="140">
        <f t="shared" si="5"/>
        <v>0</v>
      </c>
    </row>
    <row r="15" spans="1:28" s="106" customFormat="1" ht="17.100000000000001" customHeight="1">
      <c r="A15" s="101"/>
      <c r="B15" s="101"/>
      <c r="C15" s="101"/>
      <c r="D15" s="110"/>
      <c r="E15" s="110"/>
      <c r="F15" s="110"/>
      <c r="G15" s="110"/>
      <c r="H15" s="110"/>
      <c r="I15" s="110"/>
      <c r="J15" s="110"/>
      <c r="K15" s="110"/>
      <c r="L15" s="111"/>
      <c r="M15" s="111"/>
      <c r="N15" s="111"/>
      <c r="O15" s="111"/>
      <c r="P15" s="111"/>
      <c r="Q15" s="111"/>
      <c r="R15" s="111"/>
      <c r="S15" s="111"/>
      <c r="T15" s="111"/>
      <c r="U15" s="139">
        <f t="shared" si="0"/>
        <v>0</v>
      </c>
      <c r="V15" s="139">
        <f t="shared" si="1"/>
        <v>0</v>
      </c>
      <c r="W15" s="139">
        <f t="shared" si="1"/>
        <v>0</v>
      </c>
      <c r="X15" s="139">
        <f t="shared" si="2"/>
        <v>0</v>
      </c>
      <c r="Y15" s="139">
        <f t="shared" si="2"/>
        <v>0</v>
      </c>
      <c r="Z15" s="140">
        <f t="shared" si="3"/>
        <v>0</v>
      </c>
      <c r="AA15" s="140">
        <f t="shared" si="4"/>
        <v>0</v>
      </c>
      <c r="AB15" s="140">
        <f t="shared" si="5"/>
        <v>0</v>
      </c>
    </row>
    <row r="16" spans="1:28" s="106" customFormat="1" ht="17.100000000000001" customHeight="1">
      <c r="A16" s="101"/>
      <c r="B16" s="101"/>
      <c r="C16" s="101"/>
      <c r="D16" s="110"/>
      <c r="E16" s="110"/>
      <c r="F16" s="110"/>
      <c r="G16" s="110"/>
      <c r="H16" s="110"/>
      <c r="I16" s="110"/>
      <c r="J16" s="110"/>
      <c r="K16" s="110"/>
      <c r="L16" s="111"/>
      <c r="M16" s="111"/>
      <c r="N16" s="111"/>
      <c r="O16" s="111"/>
      <c r="P16" s="111"/>
      <c r="Q16" s="111"/>
      <c r="R16" s="111"/>
      <c r="S16" s="111"/>
      <c r="T16" s="111"/>
      <c r="U16" s="139">
        <f t="shared" si="0"/>
        <v>0</v>
      </c>
      <c r="V16" s="139">
        <f t="shared" si="1"/>
        <v>0</v>
      </c>
      <c r="W16" s="139">
        <f t="shared" si="1"/>
        <v>0</v>
      </c>
      <c r="X16" s="139">
        <f t="shared" si="2"/>
        <v>0</v>
      </c>
      <c r="Y16" s="139">
        <f t="shared" si="2"/>
        <v>0</v>
      </c>
      <c r="Z16" s="140">
        <f t="shared" si="3"/>
        <v>0</v>
      </c>
      <c r="AA16" s="140">
        <f t="shared" si="4"/>
        <v>0</v>
      </c>
      <c r="AB16" s="140">
        <f t="shared" si="5"/>
        <v>0</v>
      </c>
    </row>
    <row r="17" spans="1:28" s="106" customFormat="1" ht="17.100000000000001" customHeight="1">
      <c r="A17" s="101"/>
      <c r="B17" s="101"/>
      <c r="C17" s="101"/>
      <c r="D17" s="110"/>
      <c r="E17" s="110"/>
      <c r="F17" s="110"/>
      <c r="G17" s="110"/>
      <c r="H17" s="110"/>
      <c r="I17" s="110"/>
      <c r="J17" s="110"/>
      <c r="K17" s="110"/>
      <c r="L17" s="111"/>
      <c r="M17" s="111"/>
      <c r="N17" s="111"/>
      <c r="O17" s="111"/>
      <c r="P17" s="111"/>
      <c r="Q17" s="111"/>
      <c r="R17" s="111"/>
      <c r="S17" s="111"/>
      <c r="T17" s="111"/>
      <c r="U17" s="139">
        <f t="shared" si="0"/>
        <v>0</v>
      </c>
      <c r="V17" s="139">
        <f t="shared" si="1"/>
        <v>0</v>
      </c>
      <c r="W17" s="139">
        <f t="shared" si="1"/>
        <v>0</v>
      </c>
      <c r="X17" s="139">
        <f t="shared" si="2"/>
        <v>0</v>
      </c>
      <c r="Y17" s="139">
        <f t="shared" si="2"/>
        <v>0</v>
      </c>
      <c r="Z17" s="140">
        <f t="shared" si="3"/>
        <v>0</v>
      </c>
      <c r="AA17" s="140">
        <f t="shared" si="4"/>
        <v>0</v>
      </c>
      <c r="AB17" s="140">
        <f t="shared" si="5"/>
        <v>0</v>
      </c>
    </row>
    <row r="18" spans="1:28" s="106" customFormat="1" ht="17.100000000000001" customHeight="1">
      <c r="A18" s="101"/>
      <c r="B18" s="101"/>
      <c r="C18" s="101"/>
      <c r="D18" s="110"/>
      <c r="E18" s="110"/>
      <c r="F18" s="110"/>
      <c r="G18" s="110"/>
      <c r="H18" s="110"/>
      <c r="I18" s="110"/>
      <c r="J18" s="110"/>
      <c r="K18" s="110"/>
      <c r="L18" s="111"/>
      <c r="M18" s="111"/>
      <c r="N18" s="111"/>
      <c r="O18" s="111"/>
      <c r="P18" s="111"/>
      <c r="Q18" s="111"/>
      <c r="R18" s="111"/>
      <c r="S18" s="111"/>
      <c r="T18" s="111"/>
      <c r="U18" s="139">
        <f t="shared" si="0"/>
        <v>0</v>
      </c>
      <c r="V18" s="139">
        <f t="shared" si="1"/>
        <v>0</v>
      </c>
      <c r="W18" s="139">
        <f t="shared" si="1"/>
        <v>0</v>
      </c>
      <c r="X18" s="139">
        <f t="shared" si="2"/>
        <v>0</v>
      </c>
      <c r="Y18" s="139">
        <f t="shared" si="2"/>
        <v>0</v>
      </c>
      <c r="Z18" s="140">
        <f t="shared" si="3"/>
        <v>0</v>
      </c>
      <c r="AA18" s="140">
        <f t="shared" si="4"/>
        <v>0</v>
      </c>
      <c r="AB18" s="140">
        <f t="shared" si="5"/>
        <v>0</v>
      </c>
    </row>
    <row r="19" spans="1:28" s="106" customFormat="1" ht="17.100000000000001" customHeight="1">
      <c r="A19" s="101"/>
      <c r="B19" s="101"/>
      <c r="C19" s="101"/>
      <c r="D19" s="110"/>
      <c r="E19" s="110"/>
      <c r="F19" s="110"/>
      <c r="G19" s="110"/>
      <c r="H19" s="110"/>
      <c r="I19" s="110"/>
      <c r="J19" s="110"/>
      <c r="K19" s="110"/>
      <c r="L19" s="111"/>
      <c r="M19" s="111"/>
      <c r="N19" s="111"/>
      <c r="O19" s="111"/>
      <c r="P19" s="111"/>
      <c r="Q19" s="111"/>
      <c r="R19" s="111"/>
      <c r="S19" s="111"/>
      <c r="T19" s="111"/>
      <c r="U19" s="139">
        <f t="shared" si="0"/>
        <v>0</v>
      </c>
      <c r="V19" s="139">
        <f t="shared" si="1"/>
        <v>0</v>
      </c>
      <c r="W19" s="139">
        <f t="shared" si="1"/>
        <v>0</v>
      </c>
      <c r="X19" s="139">
        <f t="shared" si="2"/>
        <v>0</v>
      </c>
      <c r="Y19" s="139">
        <f t="shared" si="2"/>
        <v>0</v>
      </c>
      <c r="Z19" s="140">
        <f t="shared" si="3"/>
        <v>0</v>
      </c>
      <c r="AA19" s="140">
        <f t="shared" si="4"/>
        <v>0</v>
      </c>
      <c r="AB19" s="140">
        <f t="shared" si="5"/>
        <v>0</v>
      </c>
    </row>
    <row r="20" spans="1:28" s="106" customFormat="1" ht="17.100000000000001" customHeight="1">
      <c r="A20" s="102"/>
      <c r="B20" s="102"/>
      <c r="C20" s="101"/>
      <c r="D20" s="112"/>
      <c r="E20" s="112"/>
      <c r="F20" s="112"/>
      <c r="G20" s="112"/>
      <c r="H20" s="112"/>
      <c r="I20" s="112"/>
      <c r="J20" s="110"/>
      <c r="K20" s="112"/>
      <c r="L20" s="113"/>
      <c r="M20" s="111"/>
      <c r="N20" s="111"/>
      <c r="O20" s="111"/>
      <c r="P20" s="111"/>
      <c r="Q20" s="111"/>
      <c r="R20" s="111"/>
      <c r="S20" s="111"/>
      <c r="T20" s="111"/>
      <c r="U20" s="139">
        <f t="shared" si="0"/>
        <v>0</v>
      </c>
      <c r="V20" s="139">
        <f t="shared" si="1"/>
        <v>0</v>
      </c>
      <c r="W20" s="139">
        <f t="shared" si="1"/>
        <v>0</v>
      </c>
      <c r="X20" s="139">
        <f t="shared" si="2"/>
        <v>0</v>
      </c>
      <c r="Y20" s="139">
        <f t="shared" si="2"/>
        <v>0</v>
      </c>
      <c r="Z20" s="140">
        <f t="shared" si="3"/>
        <v>0</v>
      </c>
      <c r="AA20" s="140">
        <f t="shared" si="4"/>
        <v>0</v>
      </c>
      <c r="AB20" s="140">
        <f t="shared" si="5"/>
        <v>0</v>
      </c>
    </row>
    <row r="21" spans="1:28" s="106" customFormat="1" ht="17.100000000000001" customHeight="1">
      <c r="A21" s="102"/>
      <c r="B21" s="102"/>
      <c r="C21" s="101"/>
      <c r="D21" s="112"/>
      <c r="E21" s="112"/>
      <c r="F21" s="112"/>
      <c r="G21" s="112"/>
      <c r="H21" s="112"/>
      <c r="I21" s="112"/>
      <c r="J21" s="110"/>
      <c r="K21" s="112"/>
      <c r="L21" s="113"/>
      <c r="M21" s="111"/>
      <c r="N21" s="111"/>
      <c r="O21" s="111"/>
      <c r="P21" s="111"/>
      <c r="Q21" s="111"/>
      <c r="R21" s="111"/>
      <c r="S21" s="111"/>
      <c r="T21" s="111"/>
      <c r="U21" s="139">
        <f t="shared" si="0"/>
        <v>0</v>
      </c>
      <c r="V21" s="139">
        <f t="shared" ref="V21:W33" si="6">F54</f>
        <v>0</v>
      </c>
      <c r="W21" s="139">
        <f t="shared" si="6"/>
        <v>0</v>
      </c>
      <c r="X21" s="139">
        <f t="shared" ref="X21:Y33" si="7">N54</f>
        <v>0</v>
      </c>
      <c r="Y21" s="139">
        <f t="shared" si="7"/>
        <v>0</v>
      </c>
      <c r="Z21" s="140">
        <f t="shared" si="3"/>
        <v>0</v>
      </c>
      <c r="AA21" s="140">
        <f t="shared" si="4"/>
        <v>0</v>
      </c>
      <c r="AB21" s="140">
        <f t="shared" si="5"/>
        <v>0</v>
      </c>
    </row>
    <row r="22" spans="1:28" s="106" customFormat="1" ht="17.100000000000001" customHeight="1">
      <c r="A22" s="102"/>
      <c r="B22" s="102"/>
      <c r="C22" s="101"/>
      <c r="D22" s="112"/>
      <c r="E22" s="112"/>
      <c r="F22" s="112"/>
      <c r="G22" s="112"/>
      <c r="H22" s="112"/>
      <c r="I22" s="112"/>
      <c r="J22" s="110"/>
      <c r="K22" s="112"/>
      <c r="L22" s="113"/>
      <c r="M22" s="111"/>
      <c r="N22" s="111"/>
      <c r="O22" s="111"/>
      <c r="P22" s="111"/>
      <c r="Q22" s="111"/>
      <c r="R22" s="111"/>
      <c r="S22" s="111"/>
      <c r="T22" s="111"/>
      <c r="U22" s="139">
        <f t="shared" si="0"/>
        <v>0</v>
      </c>
      <c r="V22" s="139">
        <f t="shared" si="6"/>
        <v>0</v>
      </c>
      <c r="W22" s="139">
        <f t="shared" si="6"/>
        <v>0</v>
      </c>
      <c r="X22" s="139">
        <f t="shared" si="7"/>
        <v>0</v>
      </c>
      <c r="Y22" s="139">
        <f t="shared" si="7"/>
        <v>0</v>
      </c>
      <c r="Z22" s="140">
        <f t="shared" si="3"/>
        <v>0</v>
      </c>
      <c r="AA22" s="140">
        <f t="shared" si="4"/>
        <v>0</v>
      </c>
      <c r="AB22" s="140">
        <f t="shared" si="5"/>
        <v>0</v>
      </c>
    </row>
    <row r="23" spans="1:28" s="106" customFormat="1" ht="17.100000000000001" customHeight="1">
      <c r="A23" s="102"/>
      <c r="B23" s="102"/>
      <c r="C23" s="101"/>
      <c r="D23" s="112"/>
      <c r="E23" s="112"/>
      <c r="F23" s="112"/>
      <c r="G23" s="112"/>
      <c r="H23" s="112"/>
      <c r="I23" s="112"/>
      <c r="J23" s="110"/>
      <c r="K23" s="112"/>
      <c r="L23" s="113"/>
      <c r="M23" s="111"/>
      <c r="N23" s="111"/>
      <c r="O23" s="111"/>
      <c r="P23" s="111"/>
      <c r="Q23" s="111"/>
      <c r="R23" s="111"/>
      <c r="S23" s="111"/>
      <c r="T23" s="111"/>
      <c r="U23" s="139">
        <f t="shared" si="0"/>
        <v>0</v>
      </c>
      <c r="V23" s="139">
        <f t="shared" si="6"/>
        <v>0</v>
      </c>
      <c r="W23" s="139">
        <f t="shared" si="6"/>
        <v>0</v>
      </c>
      <c r="X23" s="139">
        <f t="shared" si="7"/>
        <v>0</v>
      </c>
      <c r="Y23" s="139">
        <f t="shared" si="7"/>
        <v>0</v>
      </c>
      <c r="Z23" s="140">
        <f t="shared" si="3"/>
        <v>0</v>
      </c>
      <c r="AA23" s="140">
        <f t="shared" si="4"/>
        <v>0</v>
      </c>
      <c r="AB23" s="140">
        <f t="shared" si="5"/>
        <v>0</v>
      </c>
    </row>
    <row r="24" spans="1:28" s="106" customFormat="1" ht="17.100000000000001" customHeight="1">
      <c r="A24" s="102"/>
      <c r="B24" s="102"/>
      <c r="C24" s="101"/>
      <c r="D24" s="112"/>
      <c r="E24" s="112"/>
      <c r="F24" s="112"/>
      <c r="G24" s="112"/>
      <c r="H24" s="112"/>
      <c r="I24" s="112"/>
      <c r="J24" s="110"/>
      <c r="K24" s="112"/>
      <c r="L24" s="113"/>
      <c r="M24" s="111"/>
      <c r="N24" s="111"/>
      <c r="O24" s="111"/>
      <c r="P24" s="111"/>
      <c r="Q24" s="111"/>
      <c r="R24" s="111"/>
      <c r="S24" s="111"/>
      <c r="T24" s="111"/>
      <c r="U24" s="139">
        <f t="shared" si="0"/>
        <v>0</v>
      </c>
      <c r="V24" s="139">
        <f t="shared" si="6"/>
        <v>0</v>
      </c>
      <c r="W24" s="139">
        <f t="shared" si="6"/>
        <v>0</v>
      </c>
      <c r="X24" s="139">
        <f t="shared" si="7"/>
        <v>0</v>
      </c>
      <c r="Y24" s="139">
        <f t="shared" si="7"/>
        <v>0</v>
      </c>
      <c r="Z24" s="140">
        <f t="shared" si="3"/>
        <v>0</v>
      </c>
      <c r="AA24" s="140">
        <f t="shared" si="4"/>
        <v>0</v>
      </c>
      <c r="AB24" s="140">
        <f t="shared" si="5"/>
        <v>0</v>
      </c>
    </row>
    <row r="25" spans="1:28" s="106" customFormat="1" ht="17.100000000000001" customHeight="1">
      <c r="A25" s="102"/>
      <c r="B25" s="102"/>
      <c r="C25" s="101"/>
      <c r="D25" s="112"/>
      <c r="E25" s="112"/>
      <c r="F25" s="112"/>
      <c r="G25" s="112"/>
      <c r="H25" s="112"/>
      <c r="I25" s="112"/>
      <c r="J25" s="110"/>
      <c r="K25" s="112"/>
      <c r="L25" s="113"/>
      <c r="M25" s="111"/>
      <c r="N25" s="111"/>
      <c r="O25" s="111"/>
      <c r="P25" s="111"/>
      <c r="Q25" s="111"/>
      <c r="R25" s="111"/>
      <c r="S25" s="111"/>
      <c r="T25" s="111"/>
      <c r="U25" s="139">
        <f t="shared" si="0"/>
        <v>0</v>
      </c>
      <c r="V25" s="139">
        <f t="shared" si="6"/>
        <v>0</v>
      </c>
      <c r="W25" s="139">
        <f t="shared" si="6"/>
        <v>0</v>
      </c>
      <c r="X25" s="139">
        <f t="shared" si="7"/>
        <v>0</v>
      </c>
      <c r="Y25" s="139">
        <f t="shared" si="7"/>
        <v>0</v>
      </c>
      <c r="Z25" s="140">
        <f t="shared" si="3"/>
        <v>0</v>
      </c>
      <c r="AA25" s="140">
        <f t="shared" si="4"/>
        <v>0</v>
      </c>
      <c r="AB25" s="140">
        <f t="shared" si="5"/>
        <v>0</v>
      </c>
    </row>
    <row r="26" spans="1:28" s="106" customFormat="1" ht="17.100000000000001" customHeight="1">
      <c r="A26" s="102"/>
      <c r="B26" s="102"/>
      <c r="C26" s="101"/>
      <c r="D26" s="112"/>
      <c r="E26" s="112"/>
      <c r="F26" s="112"/>
      <c r="G26" s="112"/>
      <c r="H26" s="112"/>
      <c r="I26" s="112"/>
      <c r="J26" s="110"/>
      <c r="K26" s="112"/>
      <c r="L26" s="113"/>
      <c r="M26" s="111"/>
      <c r="N26" s="111"/>
      <c r="O26" s="111"/>
      <c r="P26" s="111"/>
      <c r="Q26" s="111"/>
      <c r="R26" s="111"/>
      <c r="S26" s="111"/>
      <c r="T26" s="111"/>
      <c r="U26" s="139">
        <f t="shared" si="0"/>
        <v>0</v>
      </c>
      <c r="V26" s="139">
        <f t="shared" si="6"/>
        <v>0</v>
      </c>
      <c r="W26" s="139">
        <f t="shared" si="6"/>
        <v>0</v>
      </c>
      <c r="X26" s="139">
        <f t="shared" si="7"/>
        <v>0</v>
      </c>
      <c r="Y26" s="139">
        <f t="shared" si="7"/>
        <v>0</v>
      </c>
      <c r="Z26" s="140">
        <f t="shared" si="3"/>
        <v>0</v>
      </c>
      <c r="AA26" s="140">
        <f t="shared" si="4"/>
        <v>0</v>
      </c>
      <c r="AB26" s="140">
        <f t="shared" si="5"/>
        <v>0</v>
      </c>
    </row>
    <row r="27" spans="1:28" s="106" customFormat="1" ht="17.100000000000001" customHeight="1">
      <c r="A27" s="102"/>
      <c r="B27" s="102"/>
      <c r="C27" s="101"/>
      <c r="D27" s="112"/>
      <c r="E27" s="112"/>
      <c r="F27" s="112"/>
      <c r="G27" s="112"/>
      <c r="H27" s="112"/>
      <c r="I27" s="112"/>
      <c r="J27" s="110"/>
      <c r="K27" s="112"/>
      <c r="L27" s="113"/>
      <c r="M27" s="111"/>
      <c r="N27" s="111"/>
      <c r="O27" s="111"/>
      <c r="P27" s="111"/>
      <c r="Q27" s="111"/>
      <c r="R27" s="111"/>
      <c r="S27" s="111"/>
      <c r="T27" s="111"/>
      <c r="U27" s="139">
        <f t="shared" si="0"/>
        <v>0</v>
      </c>
      <c r="V27" s="139">
        <f t="shared" si="6"/>
        <v>0</v>
      </c>
      <c r="W27" s="139">
        <f t="shared" si="6"/>
        <v>0</v>
      </c>
      <c r="X27" s="139">
        <f t="shared" si="7"/>
        <v>0</v>
      </c>
      <c r="Y27" s="139">
        <f t="shared" si="7"/>
        <v>0</v>
      </c>
      <c r="Z27" s="140">
        <f t="shared" si="3"/>
        <v>0</v>
      </c>
      <c r="AA27" s="140">
        <f t="shared" si="4"/>
        <v>0</v>
      </c>
      <c r="AB27" s="140">
        <f t="shared" si="5"/>
        <v>0</v>
      </c>
    </row>
    <row r="28" spans="1:28" s="106" customFormat="1" ht="17.100000000000001" customHeight="1">
      <c r="A28" s="102"/>
      <c r="B28" s="102"/>
      <c r="C28" s="101"/>
      <c r="D28" s="112"/>
      <c r="E28" s="112"/>
      <c r="F28" s="112"/>
      <c r="G28" s="112"/>
      <c r="H28" s="112"/>
      <c r="I28" s="112"/>
      <c r="J28" s="110"/>
      <c r="K28" s="112"/>
      <c r="L28" s="113"/>
      <c r="M28" s="111"/>
      <c r="N28" s="111"/>
      <c r="O28" s="111"/>
      <c r="P28" s="111"/>
      <c r="Q28" s="111"/>
      <c r="R28" s="111"/>
      <c r="S28" s="111"/>
      <c r="T28" s="111"/>
      <c r="U28" s="139">
        <f t="shared" si="0"/>
        <v>0</v>
      </c>
      <c r="V28" s="139">
        <f t="shared" si="6"/>
        <v>0</v>
      </c>
      <c r="W28" s="139">
        <f t="shared" si="6"/>
        <v>0</v>
      </c>
      <c r="X28" s="139">
        <f t="shared" si="7"/>
        <v>0</v>
      </c>
      <c r="Y28" s="139">
        <f t="shared" si="7"/>
        <v>0</v>
      </c>
      <c r="Z28" s="140">
        <f t="shared" si="3"/>
        <v>0</v>
      </c>
      <c r="AA28" s="140">
        <f t="shared" si="4"/>
        <v>0</v>
      </c>
      <c r="AB28" s="140">
        <f t="shared" si="5"/>
        <v>0</v>
      </c>
    </row>
    <row r="29" spans="1:28" s="106" customFormat="1" ht="17.100000000000001" customHeight="1">
      <c r="A29" s="102"/>
      <c r="B29" s="102"/>
      <c r="C29" s="101"/>
      <c r="D29" s="112"/>
      <c r="E29" s="112"/>
      <c r="F29" s="112"/>
      <c r="G29" s="112"/>
      <c r="H29" s="112"/>
      <c r="I29" s="112"/>
      <c r="J29" s="110"/>
      <c r="K29" s="112"/>
      <c r="L29" s="113"/>
      <c r="M29" s="111"/>
      <c r="N29" s="111"/>
      <c r="O29" s="111"/>
      <c r="P29" s="111"/>
      <c r="Q29" s="111"/>
      <c r="R29" s="111"/>
      <c r="S29" s="111"/>
      <c r="T29" s="111"/>
      <c r="U29" s="139">
        <f t="shared" si="0"/>
        <v>0</v>
      </c>
      <c r="V29" s="139">
        <f t="shared" si="6"/>
        <v>0</v>
      </c>
      <c r="W29" s="139">
        <f t="shared" si="6"/>
        <v>0</v>
      </c>
      <c r="X29" s="139">
        <f t="shared" si="7"/>
        <v>0</v>
      </c>
      <c r="Y29" s="139">
        <f t="shared" si="7"/>
        <v>0</v>
      </c>
      <c r="Z29" s="140">
        <f t="shared" si="3"/>
        <v>0</v>
      </c>
      <c r="AA29" s="140">
        <f t="shared" si="4"/>
        <v>0</v>
      </c>
      <c r="AB29" s="140">
        <f t="shared" si="5"/>
        <v>0</v>
      </c>
    </row>
    <row r="30" spans="1:28" s="106" customFormat="1" ht="17.100000000000001" customHeight="1">
      <c r="A30" s="102"/>
      <c r="B30" s="102"/>
      <c r="C30" s="101"/>
      <c r="D30" s="112"/>
      <c r="E30" s="112"/>
      <c r="F30" s="112"/>
      <c r="G30" s="112"/>
      <c r="H30" s="112"/>
      <c r="I30" s="112"/>
      <c r="J30" s="110"/>
      <c r="K30" s="112"/>
      <c r="L30" s="113"/>
      <c r="M30" s="111"/>
      <c r="N30" s="111"/>
      <c r="O30" s="111"/>
      <c r="P30" s="111"/>
      <c r="Q30" s="111"/>
      <c r="R30" s="111"/>
      <c r="S30" s="111"/>
      <c r="T30" s="111"/>
      <c r="U30" s="139">
        <f t="shared" si="0"/>
        <v>0</v>
      </c>
      <c r="V30" s="139">
        <f t="shared" si="6"/>
        <v>0</v>
      </c>
      <c r="W30" s="139">
        <f t="shared" si="6"/>
        <v>0</v>
      </c>
      <c r="X30" s="139">
        <f t="shared" si="7"/>
        <v>0</v>
      </c>
      <c r="Y30" s="139">
        <f t="shared" si="7"/>
        <v>0</v>
      </c>
      <c r="Z30" s="140">
        <f t="shared" si="3"/>
        <v>0</v>
      </c>
      <c r="AA30" s="140">
        <f t="shared" si="4"/>
        <v>0</v>
      </c>
      <c r="AB30" s="140">
        <f t="shared" si="5"/>
        <v>0</v>
      </c>
    </row>
    <row r="31" spans="1:28" s="106" customFormat="1" ht="17.100000000000001" customHeight="1">
      <c r="A31" s="102"/>
      <c r="B31" s="102"/>
      <c r="C31" s="101"/>
      <c r="D31" s="112"/>
      <c r="E31" s="112"/>
      <c r="F31" s="112"/>
      <c r="G31" s="112"/>
      <c r="H31" s="112"/>
      <c r="I31" s="112"/>
      <c r="J31" s="110"/>
      <c r="K31" s="112"/>
      <c r="L31" s="113"/>
      <c r="M31" s="111"/>
      <c r="N31" s="111"/>
      <c r="O31" s="111"/>
      <c r="P31" s="111"/>
      <c r="Q31" s="111"/>
      <c r="R31" s="111"/>
      <c r="S31" s="111"/>
      <c r="T31" s="111"/>
      <c r="U31" s="139">
        <f t="shared" si="0"/>
        <v>0</v>
      </c>
      <c r="V31" s="139">
        <f t="shared" si="6"/>
        <v>0</v>
      </c>
      <c r="W31" s="139">
        <f t="shared" si="6"/>
        <v>0</v>
      </c>
      <c r="X31" s="139">
        <f t="shared" si="7"/>
        <v>0</v>
      </c>
      <c r="Y31" s="139">
        <f t="shared" si="7"/>
        <v>0</v>
      </c>
      <c r="Z31" s="140">
        <f t="shared" si="3"/>
        <v>0</v>
      </c>
      <c r="AA31" s="140">
        <f t="shared" si="4"/>
        <v>0</v>
      </c>
      <c r="AB31" s="140">
        <f t="shared" si="5"/>
        <v>0</v>
      </c>
    </row>
    <row r="32" spans="1:28" s="106" customFormat="1" ht="17.100000000000001" customHeight="1">
      <c r="A32" s="102"/>
      <c r="B32" s="102"/>
      <c r="C32" s="101"/>
      <c r="D32" s="112"/>
      <c r="E32" s="112"/>
      <c r="F32" s="112"/>
      <c r="G32" s="112"/>
      <c r="H32" s="112"/>
      <c r="I32" s="112"/>
      <c r="J32" s="110"/>
      <c r="K32" s="112"/>
      <c r="L32" s="113"/>
      <c r="M32" s="111"/>
      <c r="N32" s="111"/>
      <c r="O32" s="111"/>
      <c r="P32" s="111"/>
      <c r="Q32" s="111"/>
      <c r="R32" s="111"/>
      <c r="S32" s="111"/>
      <c r="T32" s="111"/>
      <c r="U32" s="139">
        <f t="shared" si="0"/>
        <v>0</v>
      </c>
      <c r="V32" s="139">
        <f t="shared" si="6"/>
        <v>0</v>
      </c>
      <c r="W32" s="139">
        <f t="shared" si="6"/>
        <v>0</v>
      </c>
      <c r="X32" s="139">
        <f t="shared" si="7"/>
        <v>0</v>
      </c>
      <c r="Y32" s="139">
        <f t="shared" si="7"/>
        <v>0</v>
      </c>
      <c r="Z32" s="140">
        <f t="shared" si="3"/>
        <v>0</v>
      </c>
      <c r="AA32" s="140">
        <f t="shared" si="4"/>
        <v>0</v>
      </c>
      <c r="AB32" s="140">
        <f t="shared" si="5"/>
        <v>0</v>
      </c>
    </row>
    <row r="33" spans="1:35" s="106" customFormat="1" ht="17.100000000000001" customHeight="1">
      <c r="A33" s="102"/>
      <c r="B33" s="102"/>
      <c r="C33" s="101"/>
      <c r="D33" s="112"/>
      <c r="E33" s="112"/>
      <c r="F33" s="112"/>
      <c r="G33" s="112"/>
      <c r="H33" s="112"/>
      <c r="I33" s="112"/>
      <c r="J33" s="110"/>
      <c r="K33" s="112"/>
      <c r="L33" s="113"/>
      <c r="M33" s="111"/>
      <c r="N33" s="111"/>
      <c r="O33" s="111"/>
      <c r="P33" s="111"/>
      <c r="Q33" s="111"/>
      <c r="R33" s="111"/>
      <c r="S33" s="111"/>
      <c r="T33" s="111"/>
      <c r="U33" s="139">
        <f t="shared" si="0"/>
        <v>0</v>
      </c>
      <c r="V33" s="139">
        <f t="shared" si="6"/>
        <v>0</v>
      </c>
      <c r="W33" s="139">
        <f t="shared" si="6"/>
        <v>0</v>
      </c>
      <c r="X33" s="139">
        <f t="shared" si="7"/>
        <v>0</v>
      </c>
      <c r="Y33" s="139">
        <f t="shared" si="7"/>
        <v>0</v>
      </c>
      <c r="Z33" s="140">
        <f t="shared" si="3"/>
        <v>0</v>
      </c>
      <c r="AA33" s="140">
        <f t="shared" si="4"/>
        <v>0</v>
      </c>
      <c r="AB33" s="140">
        <f t="shared" si="5"/>
        <v>0</v>
      </c>
    </row>
    <row r="34" spans="1:35" s="106" customFormat="1" ht="17.100000000000001" customHeight="1"/>
    <row r="35" spans="1:35" s="106" customFormat="1" ht="17.100000000000001" customHeight="1">
      <c r="A35" s="107" t="s">
        <v>63</v>
      </c>
    </row>
    <row r="36" spans="1:35" ht="18" customHeight="1">
      <c r="A36" s="176" t="s">
        <v>64</v>
      </c>
      <c r="B36" s="177" t="s">
        <v>65</v>
      </c>
      <c r="C36" s="177" t="s">
        <v>68</v>
      </c>
      <c r="D36" s="177" t="s">
        <v>242</v>
      </c>
      <c r="E36" s="177" t="s">
        <v>243</v>
      </c>
      <c r="F36" s="177" t="s">
        <v>247</v>
      </c>
      <c r="G36" s="177" t="s">
        <v>243</v>
      </c>
      <c r="H36" s="177"/>
      <c r="I36" s="177"/>
      <c r="J36" s="177"/>
      <c r="K36" s="177"/>
      <c r="L36" s="177"/>
      <c r="M36" s="177"/>
      <c r="N36" s="177" t="s">
        <v>69</v>
      </c>
      <c r="O36" s="177" t="s">
        <v>70</v>
      </c>
      <c r="P36" s="177" t="s">
        <v>71</v>
      </c>
      <c r="Q36" s="177" t="s">
        <v>72</v>
      </c>
      <c r="R36" s="177" t="s">
        <v>73</v>
      </c>
      <c r="S36" s="177" t="s">
        <v>79</v>
      </c>
      <c r="T36" s="177" t="s">
        <v>75</v>
      </c>
      <c r="U36" s="177"/>
      <c r="V36" s="177" t="s">
        <v>76</v>
      </c>
      <c r="W36" s="178" t="s">
        <v>77</v>
      </c>
      <c r="X36" s="177"/>
      <c r="Y36" s="177" t="s">
        <v>244</v>
      </c>
      <c r="Z36" s="177" t="s">
        <v>243</v>
      </c>
      <c r="AA36" s="177" t="s">
        <v>245</v>
      </c>
      <c r="AB36" s="177" t="s">
        <v>243</v>
      </c>
      <c r="AC36" s="177"/>
      <c r="AD36" s="177"/>
      <c r="AE36" s="177"/>
      <c r="AF36" s="177"/>
      <c r="AG36" s="177"/>
      <c r="AH36" s="177"/>
      <c r="AI36" s="177" t="s">
        <v>252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I36"/>
  <sheetViews>
    <sheetView workbookViewId="0"/>
  </sheetViews>
  <sheetFormatPr defaultColWidth="10.44140625" defaultRowHeight="17.100000000000001" customHeight="1"/>
  <cols>
    <col min="1" max="1" width="10.44140625" style="114"/>
    <col min="2" max="16384" width="10.44140625" style="100"/>
  </cols>
  <sheetData>
    <row r="1" spans="1:24" s="106" customFormat="1" ht="33" customHeight="1">
      <c r="A1" s="105" t="s">
        <v>56</v>
      </c>
    </row>
    <row r="2" spans="1:24" s="106" customFormat="1" ht="17.100000000000001" customHeight="1">
      <c r="A2" s="32" t="s">
        <v>80</v>
      </c>
      <c r="D2" s="171" t="s">
        <v>144</v>
      </c>
      <c r="E2" s="25"/>
      <c r="F2" s="25"/>
      <c r="G2" s="171" t="s">
        <v>136</v>
      </c>
      <c r="H2" s="171"/>
      <c r="I2" s="25"/>
      <c r="J2" s="25"/>
      <c r="K2" s="32" t="s">
        <v>152</v>
      </c>
      <c r="L2" s="25"/>
      <c r="M2" s="25"/>
      <c r="N2" s="32" t="s">
        <v>96</v>
      </c>
      <c r="O2" s="25"/>
      <c r="P2" s="25"/>
      <c r="Q2" s="25"/>
      <c r="R2" s="25"/>
      <c r="S2" s="107" t="s">
        <v>63</v>
      </c>
    </row>
    <row r="3" spans="1:24" s="106" customFormat="1" ht="27">
      <c r="A3" s="26" t="s">
        <v>81</v>
      </c>
      <c r="B3" s="28" t="s">
        <v>204</v>
      </c>
      <c r="C3" s="26" t="s">
        <v>89</v>
      </c>
      <c r="D3" s="28" t="s">
        <v>206</v>
      </c>
      <c r="E3" s="28" t="s">
        <v>207</v>
      </c>
      <c r="F3" s="28" t="s">
        <v>221</v>
      </c>
      <c r="G3" s="28" t="s">
        <v>225</v>
      </c>
      <c r="H3" s="28" t="s">
        <v>222</v>
      </c>
      <c r="I3" s="28" t="s">
        <v>146</v>
      </c>
      <c r="J3" s="28" t="s">
        <v>120</v>
      </c>
      <c r="K3" s="28" t="s">
        <v>154</v>
      </c>
      <c r="L3" s="28" t="s">
        <v>155</v>
      </c>
      <c r="M3" s="28" t="s">
        <v>89</v>
      </c>
      <c r="N3" s="30" t="s">
        <v>57</v>
      </c>
      <c r="O3" s="28" t="s">
        <v>58</v>
      </c>
      <c r="P3" s="28" t="s">
        <v>59</v>
      </c>
      <c r="Q3" s="28" t="s">
        <v>60</v>
      </c>
      <c r="R3" s="28" t="s">
        <v>61</v>
      </c>
      <c r="S3" s="28" t="s">
        <v>118</v>
      </c>
      <c r="T3" s="28" t="s">
        <v>114</v>
      </c>
      <c r="U3" s="28" t="s">
        <v>120</v>
      </c>
      <c r="V3" s="109" t="s">
        <v>87</v>
      </c>
      <c r="W3" s="109" t="s">
        <v>122</v>
      </c>
      <c r="X3" s="45" t="s">
        <v>123</v>
      </c>
    </row>
    <row r="4" spans="1:24" s="106" customFormat="1" ht="17.100000000000001" customHeight="1">
      <c r="A4" s="102"/>
      <c r="B4" s="112"/>
      <c r="C4" s="112"/>
      <c r="D4" s="112"/>
      <c r="E4" s="112"/>
      <c r="F4" s="112"/>
      <c r="G4" s="112"/>
      <c r="H4" s="110"/>
      <c r="I4" s="112"/>
      <c r="J4" s="112"/>
      <c r="K4" s="111"/>
      <c r="L4" s="111"/>
      <c r="M4" s="111"/>
      <c r="N4" s="112"/>
      <c r="O4" s="113"/>
      <c r="P4" s="113"/>
      <c r="Q4" s="113"/>
      <c r="R4" s="113"/>
      <c r="S4" s="139">
        <f>B37</f>
        <v>0</v>
      </c>
      <c r="T4" s="139">
        <f>N37</f>
        <v>0</v>
      </c>
      <c r="U4" s="139">
        <f>Q37</f>
        <v>0</v>
      </c>
      <c r="V4" s="139">
        <f>R37</f>
        <v>0</v>
      </c>
      <c r="W4" s="139">
        <f>T37</f>
        <v>0</v>
      </c>
      <c r="X4" s="140">
        <f>B4*Y37+AA37</f>
        <v>0</v>
      </c>
    </row>
    <row r="5" spans="1:24" s="106" customFormat="1" ht="17.100000000000001" customHeight="1">
      <c r="A5" s="102"/>
      <c r="B5" s="112"/>
      <c r="C5" s="112"/>
      <c r="D5" s="112"/>
      <c r="E5" s="112"/>
      <c r="F5" s="112"/>
      <c r="G5" s="112"/>
      <c r="H5" s="110"/>
      <c r="I5" s="112"/>
      <c r="J5" s="112"/>
      <c r="K5" s="111"/>
      <c r="L5" s="111"/>
      <c r="M5" s="111"/>
      <c r="N5" s="113"/>
      <c r="O5" s="113"/>
      <c r="P5" s="113"/>
      <c r="Q5" s="113"/>
      <c r="R5" s="113"/>
      <c r="S5" s="139">
        <f t="shared" ref="S5:S33" si="0">B38</f>
        <v>0</v>
      </c>
      <c r="T5" s="139">
        <f t="shared" ref="T5:T33" si="1">N38</f>
        <v>0</v>
      </c>
      <c r="U5" s="139">
        <f t="shared" ref="U5:V20" si="2">Q38</f>
        <v>0</v>
      </c>
      <c r="V5" s="139">
        <f t="shared" si="2"/>
        <v>0</v>
      </c>
      <c r="W5" s="139">
        <f t="shared" ref="W5:W33" si="3">T38</f>
        <v>0</v>
      </c>
      <c r="X5" s="140">
        <f t="shared" ref="X5:X33" si="4">B5*Y38+AA38</f>
        <v>0</v>
      </c>
    </row>
    <row r="6" spans="1:24" s="106" customFormat="1" ht="17.100000000000001" customHeight="1">
      <c r="A6" s="102"/>
      <c r="B6" s="112"/>
      <c r="C6" s="112"/>
      <c r="D6" s="112"/>
      <c r="E6" s="112"/>
      <c r="F6" s="112"/>
      <c r="G6" s="112"/>
      <c r="H6" s="110"/>
      <c r="I6" s="112"/>
      <c r="J6" s="112"/>
      <c r="K6" s="111"/>
      <c r="L6" s="111"/>
      <c r="M6" s="111"/>
      <c r="N6" s="113"/>
      <c r="O6" s="113"/>
      <c r="P6" s="113"/>
      <c r="Q6" s="113"/>
      <c r="R6" s="113"/>
      <c r="S6" s="139">
        <f t="shared" si="0"/>
        <v>0</v>
      </c>
      <c r="T6" s="139">
        <f t="shared" si="1"/>
        <v>0</v>
      </c>
      <c r="U6" s="139">
        <f t="shared" si="2"/>
        <v>0</v>
      </c>
      <c r="V6" s="139">
        <f t="shared" si="2"/>
        <v>0</v>
      </c>
      <c r="W6" s="139">
        <f t="shared" si="3"/>
        <v>0</v>
      </c>
      <c r="X6" s="140">
        <f t="shared" si="4"/>
        <v>0</v>
      </c>
    </row>
    <row r="7" spans="1:24" s="106" customFormat="1" ht="17.100000000000001" customHeight="1">
      <c r="A7" s="102"/>
      <c r="B7" s="112"/>
      <c r="C7" s="112"/>
      <c r="D7" s="112"/>
      <c r="E7" s="112"/>
      <c r="F7" s="112"/>
      <c r="G7" s="112"/>
      <c r="H7" s="110"/>
      <c r="I7" s="112"/>
      <c r="J7" s="112"/>
      <c r="K7" s="111"/>
      <c r="L7" s="111"/>
      <c r="M7" s="111"/>
      <c r="N7" s="113"/>
      <c r="O7" s="113"/>
      <c r="P7" s="113"/>
      <c r="Q7" s="113"/>
      <c r="R7" s="113"/>
      <c r="S7" s="139">
        <f t="shared" si="0"/>
        <v>0</v>
      </c>
      <c r="T7" s="139">
        <f t="shared" si="1"/>
        <v>0</v>
      </c>
      <c r="U7" s="139">
        <f t="shared" si="2"/>
        <v>0</v>
      </c>
      <c r="V7" s="139">
        <f t="shared" si="2"/>
        <v>0</v>
      </c>
      <c r="W7" s="139">
        <f t="shared" si="3"/>
        <v>0</v>
      </c>
      <c r="X7" s="140">
        <f t="shared" si="4"/>
        <v>0</v>
      </c>
    </row>
    <row r="8" spans="1:24" s="106" customFormat="1" ht="17.100000000000001" customHeight="1">
      <c r="A8" s="102"/>
      <c r="B8" s="112"/>
      <c r="C8" s="112"/>
      <c r="D8" s="112"/>
      <c r="E8" s="112"/>
      <c r="F8" s="112"/>
      <c r="G8" s="112"/>
      <c r="H8" s="110"/>
      <c r="I8" s="112"/>
      <c r="J8" s="112"/>
      <c r="K8" s="111"/>
      <c r="L8" s="111"/>
      <c r="M8" s="111"/>
      <c r="N8" s="113"/>
      <c r="O8" s="113"/>
      <c r="P8" s="113"/>
      <c r="Q8" s="113"/>
      <c r="R8" s="113"/>
      <c r="S8" s="139">
        <f t="shared" si="0"/>
        <v>0</v>
      </c>
      <c r="T8" s="139">
        <f t="shared" si="1"/>
        <v>0</v>
      </c>
      <c r="U8" s="139">
        <f t="shared" si="2"/>
        <v>0</v>
      </c>
      <c r="V8" s="139">
        <f t="shared" si="2"/>
        <v>0</v>
      </c>
      <c r="W8" s="139">
        <f t="shared" si="3"/>
        <v>0</v>
      </c>
      <c r="X8" s="140">
        <f t="shared" si="4"/>
        <v>0</v>
      </c>
    </row>
    <row r="9" spans="1:24" s="106" customFormat="1" ht="17.100000000000001" customHeight="1">
      <c r="A9" s="102"/>
      <c r="B9" s="112"/>
      <c r="C9" s="112"/>
      <c r="D9" s="112"/>
      <c r="E9" s="112"/>
      <c r="F9" s="112"/>
      <c r="G9" s="112"/>
      <c r="H9" s="110"/>
      <c r="I9" s="112"/>
      <c r="J9" s="112"/>
      <c r="K9" s="111"/>
      <c r="L9" s="111"/>
      <c r="M9" s="111"/>
      <c r="N9" s="113"/>
      <c r="O9" s="113"/>
      <c r="P9" s="113"/>
      <c r="Q9" s="113"/>
      <c r="R9" s="113"/>
      <c r="S9" s="139">
        <f t="shared" si="0"/>
        <v>0</v>
      </c>
      <c r="T9" s="139">
        <f t="shared" si="1"/>
        <v>0</v>
      </c>
      <c r="U9" s="139">
        <f t="shared" si="2"/>
        <v>0</v>
      </c>
      <c r="V9" s="139">
        <f t="shared" si="2"/>
        <v>0</v>
      </c>
      <c r="W9" s="139">
        <f t="shared" si="3"/>
        <v>0</v>
      </c>
      <c r="X9" s="140">
        <f t="shared" si="4"/>
        <v>0</v>
      </c>
    </row>
    <row r="10" spans="1:24" s="106" customFormat="1" ht="17.100000000000001" customHeight="1">
      <c r="A10" s="102"/>
      <c r="B10" s="112"/>
      <c r="C10" s="112"/>
      <c r="D10" s="112"/>
      <c r="E10" s="112"/>
      <c r="F10" s="112"/>
      <c r="G10" s="112"/>
      <c r="H10" s="110"/>
      <c r="I10" s="112"/>
      <c r="J10" s="112"/>
      <c r="K10" s="111"/>
      <c r="L10" s="111"/>
      <c r="M10" s="111"/>
      <c r="N10" s="113"/>
      <c r="O10" s="113"/>
      <c r="P10" s="113"/>
      <c r="Q10" s="113"/>
      <c r="R10" s="113"/>
      <c r="S10" s="139">
        <f t="shared" si="0"/>
        <v>0</v>
      </c>
      <c r="T10" s="139">
        <f t="shared" si="1"/>
        <v>0</v>
      </c>
      <c r="U10" s="139">
        <f t="shared" si="2"/>
        <v>0</v>
      </c>
      <c r="V10" s="139">
        <f t="shared" si="2"/>
        <v>0</v>
      </c>
      <c r="W10" s="139">
        <f t="shared" si="3"/>
        <v>0</v>
      </c>
      <c r="X10" s="140">
        <f t="shared" si="4"/>
        <v>0</v>
      </c>
    </row>
    <row r="11" spans="1:24" s="106" customFormat="1" ht="17.100000000000001" customHeight="1">
      <c r="A11" s="102"/>
      <c r="B11" s="112"/>
      <c r="C11" s="112"/>
      <c r="D11" s="112"/>
      <c r="E11" s="112"/>
      <c r="F11" s="112"/>
      <c r="G11" s="112"/>
      <c r="H11" s="110"/>
      <c r="I11" s="112"/>
      <c r="J11" s="112"/>
      <c r="K11" s="111"/>
      <c r="L11" s="111"/>
      <c r="M11" s="111"/>
      <c r="N11" s="113"/>
      <c r="O11" s="113"/>
      <c r="P11" s="113"/>
      <c r="Q11" s="113"/>
      <c r="R11" s="113"/>
      <c r="S11" s="139">
        <f t="shared" si="0"/>
        <v>0</v>
      </c>
      <c r="T11" s="139">
        <f t="shared" si="1"/>
        <v>0</v>
      </c>
      <c r="U11" s="139">
        <f t="shared" si="2"/>
        <v>0</v>
      </c>
      <c r="V11" s="139">
        <f t="shared" si="2"/>
        <v>0</v>
      </c>
      <c r="W11" s="139">
        <f t="shared" si="3"/>
        <v>0</v>
      </c>
      <c r="X11" s="140">
        <f t="shared" si="4"/>
        <v>0</v>
      </c>
    </row>
    <row r="12" spans="1:24" s="106" customFormat="1" ht="17.100000000000001" customHeight="1">
      <c r="A12" s="102"/>
      <c r="B12" s="112"/>
      <c r="C12" s="112"/>
      <c r="D12" s="112"/>
      <c r="E12" s="112"/>
      <c r="F12" s="112"/>
      <c r="G12" s="112"/>
      <c r="H12" s="110"/>
      <c r="I12" s="112"/>
      <c r="J12" s="112"/>
      <c r="K12" s="111"/>
      <c r="L12" s="111"/>
      <c r="M12" s="111"/>
      <c r="N12" s="113"/>
      <c r="O12" s="113"/>
      <c r="P12" s="113"/>
      <c r="Q12" s="113"/>
      <c r="R12" s="113"/>
      <c r="S12" s="139">
        <f t="shared" si="0"/>
        <v>0</v>
      </c>
      <c r="T12" s="139">
        <f t="shared" si="1"/>
        <v>0</v>
      </c>
      <c r="U12" s="139">
        <f t="shared" si="2"/>
        <v>0</v>
      </c>
      <c r="V12" s="139">
        <f t="shared" si="2"/>
        <v>0</v>
      </c>
      <c r="W12" s="139">
        <f t="shared" si="3"/>
        <v>0</v>
      </c>
      <c r="X12" s="140">
        <f t="shared" si="4"/>
        <v>0</v>
      </c>
    </row>
    <row r="13" spans="1:24" s="106" customFormat="1" ht="17.100000000000001" customHeight="1">
      <c r="A13" s="102"/>
      <c r="B13" s="112"/>
      <c r="C13" s="112"/>
      <c r="D13" s="112"/>
      <c r="E13" s="112"/>
      <c r="F13" s="112"/>
      <c r="G13" s="112"/>
      <c r="H13" s="110"/>
      <c r="I13" s="112"/>
      <c r="J13" s="112"/>
      <c r="K13" s="111"/>
      <c r="L13" s="111"/>
      <c r="M13" s="111"/>
      <c r="N13" s="113"/>
      <c r="O13" s="113"/>
      <c r="P13" s="113"/>
      <c r="Q13" s="113"/>
      <c r="R13" s="113"/>
      <c r="S13" s="139">
        <f t="shared" si="0"/>
        <v>0</v>
      </c>
      <c r="T13" s="139">
        <f t="shared" si="1"/>
        <v>0</v>
      </c>
      <c r="U13" s="139">
        <f t="shared" si="2"/>
        <v>0</v>
      </c>
      <c r="V13" s="139">
        <f t="shared" si="2"/>
        <v>0</v>
      </c>
      <c r="W13" s="139">
        <f t="shared" si="3"/>
        <v>0</v>
      </c>
      <c r="X13" s="140">
        <f t="shared" si="4"/>
        <v>0</v>
      </c>
    </row>
    <row r="14" spans="1:24" s="106" customFormat="1" ht="17.100000000000001" customHeight="1">
      <c r="A14" s="102"/>
      <c r="B14" s="112"/>
      <c r="C14" s="112"/>
      <c r="D14" s="112"/>
      <c r="E14" s="112"/>
      <c r="F14" s="112"/>
      <c r="G14" s="112"/>
      <c r="H14" s="110"/>
      <c r="I14" s="112"/>
      <c r="J14" s="112"/>
      <c r="K14" s="111"/>
      <c r="L14" s="111"/>
      <c r="M14" s="111"/>
      <c r="N14" s="113"/>
      <c r="O14" s="113"/>
      <c r="P14" s="113"/>
      <c r="Q14" s="113"/>
      <c r="R14" s="113"/>
      <c r="S14" s="139">
        <f t="shared" si="0"/>
        <v>0</v>
      </c>
      <c r="T14" s="139">
        <f t="shared" si="1"/>
        <v>0</v>
      </c>
      <c r="U14" s="139">
        <f t="shared" si="2"/>
        <v>0</v>
      </c>
      <c r="V14" s="139">
        <f t="shared" si="2"/>
        <v>0</v>
      </c>
      <c r="W14" s="139">
        <f t="shared" si="3"/>
        <v>0</v>
      </c>
      <c r="X14" s="140">
        <f t="shared" si="4"/>
        <v>0</v>
      </c>
    </row>
    <row r="15" spans="1:24" s="106" customFormat="1" ht="17.100000000000001" customHeight="1">
      <c r="A15" s="102"/>
      <c r="B15" s="112"/>
      <c r="C15" s="112"/>
      <c r="D15" s="112"/>
      <c r="E15" s="112"/>
      <c r="F15" s="112"/>
      <c r="G15" s="112"/>
      <c r="H15" s="110"/>
      <c r="I15" s="112"/>
      <c r="J15" s="112"/>
      <c r="K15" s="111"/>
      <c r="L15" s="111"/>
      <c r="M15" s="111"/>
      <c r="N15" s="113"/>
      <c r="O15" s="113"/>
      <c r="P15" s="113"/>
      <c r="Q15" s="113"/>
      <c r="R15" s="113"/>
      <c r="S15" s="139">
        <f t="shared" si="0"/>
        <v>0</v>
      </c>
      <c r="T15" s="139">
        <f t="shared" si="1"/>
        <v>0</v>
      </c>
      <c r="U15" s="139">
        <f t="shared" si="2"/>
        <v>0</v>
      </c>
      <c r="V15" s="139">
        <f t="shared" si="2"/>
        <v>0</v>
      </c>
      <c r="W15" s="139">
        <f t="shared" si="3"/>
        <v>0</v>
      </c>
      <c r="X15" s="140">
        <f t="shared" si="4"/>
        <v>0</v>
      </c>
    </row>
    <row r="16" spans="1:24" s="106" customFormat="1" ht="17.100000000000001" customHeight="1">
      <c r="A16" s="102"/>
      <c r="B16" s="112"/>
      <c r="C16" s="112"/>
      <c r="D16" s="112"/>
      <c r="E16" s="112"/>
      <c r="F16" s="112"/>
      <c r="G16" s="112"/>
      <c r="H16" s="110"/>
      <c r="I16" s="112"/>
      <c r="J16" s="112"/>
      <c r="K16" s="111"/>
      <c r="L16" s="111"/>
      <c r="M16" s="111"/>
      <c r="N16" s="113"/>
      <c r="O16" s="113"/>
      <c r="P16" s="113"/>
      <c r="Q16" s="113"/>
      <c r="R16" s="113"/>
      <c r="S16" s="139">
        <f t="shared" si="0"/>
        <v>0</v>
      </c>
      <c r="T16" s="139">
        <f t="shared" si="1"/>
        <v>0</v>
      </c>
      <c r="U16" s="139">
        <f t="shared" si="2"/>
        <v>0</v>
      </c>
      <c r="V16" s="139">
        <f t="shared" si="2"/>
        <v>0</v>
      </c>
      <c r="W16" s="139">
        <f t="shared" si="3"/>
        <v>0</v>
      </c>
      <c r="X16" s="140">
        <f t="shared" si="4"/>
        <v>0</v>
      </c>
    </row>
    <row r="17" spans="1:24" s="106" customFormat="1" ht="17.100000000000001" customHeight="1">
      <c r="A17" s="102"/>
      <c r="B17" s="112"/>
      <c r="C17" s="112"/>
      <c r="D17" s="112"/>
      <c r="E17" s="112"/>
      <c r="F17" s="112"/>
      <c r="G17" s="112"/>
      <c r="H17" s="110"/>
      <c r="I17" s="112"/>
      <c r="J17" s="112"/>
      <c r="K17" s="111"/>
      <c r="L17" s="111"/>
      <c r="M17" s="111"/>
      <c r="N17" s="113"/>
      <c r="O17" s="113"/>
      <c r="P17" s="113"/>
      <c r="Q17" s="113"/>
      <c r="R17" s="113"/>
      <c r="S17" s="139">
        <f t="shared" si="0"/>
        <v>0</v>
      </c>
      <c r="T17" s="139">
        <f t="shared" si="1"/>
        <v>0</v>
      </c>
      <c r="U17" s="139">
        <f t="shared" si="2"/>
        <v>0</v>
      </c>
      <c r="V17" s="139">
        <f t="shared" si="2"/>
        <v>0</v>
      </c>
      <c r="W17" s="139">
        <f t="shared" si="3"/>
        <v>0</v>
      </c>
      <c r="X17" s="140">
        <f t="shared" si="4"/>
        <v>0</v>
      </c>
    </row>
    <row r="18" spans="1:24" s="106" customFormat="1" ht="17.100000000000001" customHeight="1">
      <c r="A18" s="102"/>
      <c r="B18" s="112"/>
      <c r="C18" s="112"/>
      <c r="D18" s="112"/>
      <c r="E18" s="112"/>
      <c r="F18" s="112"/>
      <c r="G18" s="112"/>
      <c r="H18" s="110"/>
      <c r="I18" s="112"/>
      <c r="J18" s="112"/>
      <c r="K18" s="111"/>
      <c r="L18" s="111"/>
      <c r="M18" s="111"/>
      <c r="N18" s="113"/>
      <c r="O18" s="113"/>
      <c r="P18" s="113"/>
      <c r="Q18" s="113"/>
      <c r="R18" s="113"/>
      <c r="S18" s="139">
        <f t="shared" si="0"/>
        <v>0</v>
      </c>
      <c r="T18" s="139">
        <f t="shared" si="1"/>
        <v>0</v>
      </c>
      <c r="U18" s="139">
        <f t="shared" si="2"/>
        <v>0</v>
      </c>
      <c r="V18" s="139">
        <f t="shared" si="2"/>
        <v>0</v>
      </c>
      <c r="W18" s="139">
        <f t="shared" si="3"/>
        <v>0</v>
      </c>
      <c r="X18" s="140">
        <f t="shared" si="4"/>
        <v>0</v>
      </c>
    </row>
    <row r="19" spans="1:24" s="106" customFormat="1" ht="17.100000000000001" customHeight="1">
      <c r="A19" s="102"/>
      <c r="B19" s="112"/>
      <c r="C19" s="112"/>
      <c r="D19" s="112"/>
      <c r="E19" s="112"/>
      <c r="F19" s="112"/>
      <c r="G19" s="112"/>
      <c r="H19" s="110"/>
      <c r="I19" s="112"/>
      <c r="J19" s="112"/>
      <c r="K19" s="111"/>
      <c r="L19" s="111"/>
      <c r="M19" s="111"/>
      <c r="N19" s="113"/>
      <c r="O19" s="113"/>
      <c r="P19" s="113"/>
      <c r="Q19" s="113"/>
      <c r="R19" s="113"/>
      <c r="S19" s="139">
        <f t="shared" si="0"/>
        <v>0</v>
      </c>
      <c r="T19" s="139">
        <f t="shared" si="1"/>
        <v>0</v>
      </c>
      <c r="U19" s="139">
        <f t="shared" si="2"/>
        <v>0</v>
      </c>
      <c r="V19" s="139">
        <f t="shared" si="2"/>
        <v>0</v>
      </c>
      <c r="W19" s="139">
        <f t="shared" si="3"/>
        <v>0</v>
      </c>
      <c r="X19" s="140">
        <f t="shared" si="4"/>
        <v>0</v>
      </c>
    </row>
    <row r="20" spans="1:24" s="106" customFormat="1" ht="17.100000000000001" customHeight="1">
      <c r="A20" s="102"/>
      <c r="B20" s="112"/>
      <c r="C20" s="112"/>
      <c r="D20" s="112"/>
      <c r="E20" s="112"/>
      <c r="F20" s="112"/>
      <c r="G20" s="112"/>
      <c r="H20" s="110"/>
      <c r="I20" s="112"/>
      <c r="J20" s="112"/>
      <c r="K20" s="111"/>
      <c r="L20" s="111"/>
      <c r="M20" s="111"/>
      <c r="N20" s="113"/>
      <c r="O20" s="113"/>
      <c r="P20" s="113"/>
      <c r="Q20" s="113"/>
      <c r="R20" s="113"/>
      <c r="S20" s="139">
        <f t="shared" si="0"/>
        <v>0</v>
      </c>
      <c r="T20" s="139">
        <f t="shared" si="1"/>
        <v>0</v>
      </c>
      <c r="U20" s="139">
        <f t="shared" si="2"/>
        <v>0</v>
      </c>
      <c r="V20" s="139">
        <f t="shared" si="2"/>
        <v>0</v>
      </c>
      <c r="W20" s="139">
        <f t="shared" si="3"/>
        <v>0</v>
      </c>
      <c r="X20" s="140">
        <f t="shared" si="4"/>
        <v>0</v>
      </c>
    </row>
    <row r="21" spans="1:24" s="106" customFormat="1" ht="17.100000000000001" customHeight="1">
      <c r="A21" s="102"/>
      <c r="B21" s="112"/>
      <c r="C21" s="112"/>
      <c r="D21" s="112"/>
      <c r="E21" s="112"/>
      <c r="F21" s="112"/>
      <c r="G21" s="112"/>
      <c r="H21" s="110"/>
      <c r="I21" s="112"/>
      <c r="J21" s="112"/>
      <c r="K21" s="111"/>
      <c r="L21" s="111"/>
      <c r="M21" s="111"/>
      <c r="N21" s="113"/>
      <c r="O21" s="113"/>
      <c r="P21" s="113"/>
      <c r="Q21" s="113"/>
      <c r="R21" s="113"/>
      <c r="S21" s="139">
        <f t="shared" si="0"/>
        <v>0</v>
      </c>
      <c r="T21" s="139">
        <f t="shared" si="1"/>
        <v>0</v>
      </c>
      <c r="U21" s="139">
        <f t="shared" ref="U21:V33" si="5">Q54</f>
        <v>0</v>
      </c>
      <c r="V21" s="139">
        <f t="shared" si="5"/>
        <v>0</v>
      </c>
      <c r="W21" s="139">
        <f t="shared" si="3"/>
        <v>0</v>
      </c>
      <c r="X21" s="140">
        <f t="shared" si="4"/>
        <v>0</v>
      </c>
    </row>
    <row r="22" spans="1:24" s="106" customFormat="1" ht="17.100000000000001" customHeight="1">
      <c r="A22" s="102"/>
      <c r="B22" s="112"/>
      <c r="C22" s="112"/>
      <c r="D22" s="112"/>
      <c r="E22" s="112"/>
      <c r="F22" s="112"/>
      <c r="G22" s="112"/>
      <c r="H22" s="110"/>
      <c r="I22" s="112"/>
      <c r="J22" s="112"/>
      <c r="K22" s="111"/>
      <c r="L22" s="111"/>
      <c r="M22" s="111"/>
      <c r="N22" s="113"/>
      <c r="O22" s="113"/>
      <c r="P22" s="113"/>
      <c r="Q22" s="113"/>
      <c r="R22" s="113"/>
      <c r="S22" s="139">
        <f t="shared" si="0"/>
        <v>0</v>
      </c>
      <c r="T22" s="139">
        <f t="shared" si="1"/>
        <v>0</v>
      </c>
      <c r="U22" s="139">
        <f t="shared" si="5"/>
        <v>0</v>
      </c>
      <c r="V22" s="139">
        <f t="shared" si="5"/>
        <v>0</v>
      </c>
      <c r="W22" s="139">
        <f t="shared" si="3"/>
        <v>0</v>
      </c>
      <c r="X22" s="140">
        <f t="shared" si="4"/>
        <v>0</v>
      </c>
    </row>
    <row r="23" spans="1:24" s="106" customFormat="1" ht="17.100000000000001" customHeight="1">
      <c r="A23" s="102"/>
      <c r="B23" s="112"/>
      <c r="C23" s="112"/>
      <c r="D23" s="112"/>
      <c r="E23" s="112"/>
      <c r="F23" s="112"/>
      <c r="G23" s="112"/>
      <c r="H23" s="110"/>
      <c r="I23" s="112"/>
      <c r="J23" s="112"/>
      <c r="K23" s="111"/>
      <c r="L23" s="111"/>
      <c r="M23" s="111"/>
      <c r="N23" s="113"/>
      <c r="O23" s="113"/>
      <c r="P23" s="113"/>
      <c r="Q23" s="113"/>
      <c r="R23" s="113"/>
      <c r="S23" s="139">
        <f t="shared" si="0"/>
        <v>0</v>
      </c>
      <c r="T23" s="139">
        <f t="shared" si="1"/>
        <v>0</v>
      </c>
      <c r="U23" s="139">
        <f t="shared" si="5"/>
        <v>0</v>
      </c>
      <c r="V23" s="139">
        <f t="shared" si="5"/>
        <v>0</v>
      </c>
      <c r="W23" s="139">
        <f t="shared" si="3"/>
        <v>0</v>
      </c>
      <c r="X23" s="140">
        <f t="shared" si="4"/>
        <v>0</v>
      </c>
    </row>
    <row r="24" spans="1:24" s="106" customFormat="1" ht="17.100000000000001" customHeight="1">
      <c r="A24" s="102"/>
      <c r="B24" s="112"/>
      <c r="C24" s="112"/>
      <c r="D24" s="112"/>
      <c r="E24" s="112"/>
      <c r="F24" s="112"/>
      <c r="G24" s="112"/>
      <c r="H24" s="110"/>
      <c r="I24" s="112"/>
      <c r="J24" s="112"/>
      <c r="K24" s="111"/>
      <c r="L24" s="111"/>
      <c r="M24" s="111"/>
      <c r="N24" s="113"/>
      <c r="O24" s="113"/>
      <c r="P24" s="113"/>
      <c r="Q24" s="113"/>
      <c r="R24" s="113"/>
      <c r="S24" s="139">
        <f t="shared" si="0"/>
        <v>0</v>
      </c>
      <c r="T24" s="139">
        <f t="shared" si="1"/>
        <v>0</v>
      </c>
      <c r="U24" s="139">
        <f t="shared" si="5"/>
        <v>0</v>
      </c>
      <c r="V24" s="139">
        <f t="shared" si="5"/>
        <v>0</v>
      </c>
      <c r="W24" s="139">
        <f t="shared" si="3"/>
        <v>0</v>
      </c>
      <c r="X24" s="140">
        <f t="shared" si="4"/>
        <v>0</v>
      </c>
    </row>
    <row r="25" spans="1:24" s="106" customFormat="1" ht="17.100000000000001" customHeight="1">
      <c r="A25" s="102"/>
      <c r="B25" s="112"/>
      <c r="C25" s="112"/>
      <c r="D25" s="112"/>
      <c r="E25" s="112"/>
      <c r="F25" s="112"/>
      <c r="G25" s="112"/>
      <c r="H25" s="110"/>
      <c r="I25" s="112"/>
      <c r="J25" s="112"/>
      <c r="K25" s="111"/>
      <c r="L25" s="111"/>
      <c r="M25" s="111"/>
      <c r="N25" s="113"/>
      <c r="O25" s="113"/>
      <c r="P25" s="113"/>
      <c r="Q25" s="113"/>
      <c r="R25" s="113"/>
      <c r="S25" s="139">
        <f t="shared" si="0"/>
        <v>0</v>
      </c>
      <c r="T25" s="139">
        <f t="shared" si="1"/>
        <v>0</v>
      </c>
      <c r="U25" s="139">
        <f t="shared" si="5"/>
        <v>0</v>
      </c>
      <c r="V25" s="139">
        <f t="shared" si="5"/>
        <v>0</v>
      </c>
      <c r="W25" s="139">
        <f t="shared" si="3"/>
        <v>0</v>
      </c>
      <c r="X25" s="140">
        <f t="shared" si="4"/>
        <v>0</v>
      </c>
    </row>
    <row r="26" spans="1:24" s="106" customFormat="1" ht="17.100000000000001" customHeight="1">
      <c r="A26" s="102"/>
      <c r="B26" s="112"/>
      <c r="C26" s="112"/>
      <c r="D26" s="112"/>
      <c r="E26" s="112"/>
      <c r="F26" s="112"/>
      <c r="G26" s="112"/>
      <c r="H26" s="110"/>
      <c r="I26" s="112"/>
      <c r="J26" s="112"/>
      <c r="K26" s="111"/>
      <c r="L26" s="111"/>
      <c r="M26" s="111"/>
      <c r="N26" s="113"/>
      <c r="O26" s="113"/>
      <c r="P26" s="113"/>
      <c r="Q26" s="113"/>
      <c r="R26" s="113"/>
      <c r="S26" s="139">
        <f t="shared" si="0"/>
        <v>0</v>
      </c>
      <c r="T26" s="139">
        <f t="shared" si="1"/>
        <v>0</v>
      </c>
      <c r="U26" s="139">
        <f t="shared" si="5"/>
        <v>0</v>
      </c>
      <c r="V26" s="139">
        <f t="shared" si="5"/>
        <v>0</v>
      </c>
      <c r="W26" s="139">
        <f t="shared" si="3"/>
        <v>0</v>
      </c>
      <c r="X26" s="140">
        <f t="shared" si="4"/>
        <v>0</v>
      </c>
    </row>
    <row r="27" spans="1:24" s="106" customFormat="1" ht="17.100000000000001" customHeight="1">
      <c r="A27" s="102"/>
      <c r="B27" s="112"/>
      <c r="C27" s="112"/>
      <c r="D27" s="112"/>
      <c r="E27" s="112"/>
      <c r="F27" s="112"/>
      <c r="G27" s="112"/>
      <c r="H27" s="110"/>
      <c r="I27" s="112"/>
      <c r="J27" s="112"/>
      <c r="K27" s="111"/>
      <c r="L27" s="111"/>
      <c r="M27" s="111"/>
      <c r="N27" s="113"/>
      <c r="O27" s="113"/>
      <c r="P27" s="113"/>
      <c r="Q27" s="113"/>
      <c r="R27" s="113"/>
      <c r="S27" s="139">
        <f t="shared" si="0"/>
        <v>0</v>
      </c>
      <c r="T27" s="139">
        <f t="shared" si="1"/>
        <v>0</v>
      </c>
      <c r="U27" s="139">
        <f t="shared" si="5"/>
        <v>0</v>
      </c>
      <c r="V27" s="139">
        <f t="shared" si="5"/>
        <v>0</v>
      </c>
      <c r="W27" s="139">
        <f t="shared" si="3"/>
        <v>0</v>
      </c>
      <c r="X27" s="140">
        <f t="shared" si="4"/>
        <v>0</v>
      </c>
    </row>
    <row r="28" spans="1:24" s="106" customFormat="1" ht="17.100000000000001" customHeight="1">
      <c r="A28" s="102"/>
      <c r="B28" s="112"/>
      <c r="C28" s="112"/>
      <c r="D28" s="112"/>
      <c r="E28" s="112"/>
      <c r="F28" s="112"/>
      <c r="G28" s="112"/>
      <c r="H28" s="110"/>
      <c r="I28" s="112"/>
      <c r="J28" s="112"/>
      <c r="K28" s="111"/>
      <c r="L28" s="111"/>
      <c r="M28" s="111"/>
      <c r="N28" s="113"/>
      <c r="O28" s="113"/>
      <c r="P28" s="113"/>
      <c r="Q28" s="113"/>
      <c r="R28" s="113"/>
      <c r="S28" s="139">
        <f t="shared" si="0"/>
        <v>0</v>
      </c>
      <c r="T28" s="139">
        <f t="shared" si="1"/>
        <v>0</v>
      </c>
      <c r="U28" s="139">
        <f t="shared" si="5"/>
        <v>0</v>
      </c>
      <c r="V28" s="139">
        <f t="shared" si="5"/>
        <v>0</v>
      </c>
      <c r="W28" s="139">
        <f t="shared" si="3"/>
        <v>0</v>
      </c>
      <c r="X28" s="140">
        <f t="shared" si="4"/>
        <v>0</v>
      </c>
    </row>
    <row r="29" spans="1:24" s="106" customFormat="1" ht="17.100000000000001" customHeight="1">
      <c r="A29" s="102"/>
      <c r="B29" s="112"/>
      <c r="C29" s="112"/>
      <c r="D29" s="112"/>
      <c r="E29" s="112"/>
      <c r="F29" s="112"/>
      <c r="G29" s="112"/>
      <c r="H29" s="110"/>
      <c r="I29" s="112"/>
      <c r="J29" s="112"/>
      <c r="K29" s="111"/>
      <c r="L29" s="111"/>
      <c r="M29" s="111"/>
      <c r="N29" s="113"/>
      <c r="O29" s="113"/>
      <c r="P29" s="113"/>
      <c r="Q29" s="113"/>
      <c r="R29" s="113"/>
      <c r="S29" s="139">
        <f t="shared" si="0"/>
        <v>0</v>
      </c>
      <c r="T29" s="139">
        <f t="shared" si="1"/>
        <v>0</v>
      </c>
      <c r="U29" s="139">
        <f t="shared" si="5"/>
        <v>0</v>
      </c>
      <c r="V29" s="139">
        <f t="shared" si="5"/>
        <v>0</v>
      </c>
      <c r="W29" s="139">
        <f t="shared" si="3"/>
        <v>0</v>
      </c>
      <c r="X29" s="140">
        <f t="shared" si="4"/>
        <v>0</v>
      </c>
    </row>
    <row r="30" spans="1:24" s="106" customFormat="1" ht="17.100000000000001" customHeight="1">
      <c r="A30" s="102"/>
      <c r="B30" s="112"/>
      <c r="C30" s="112"/>
      <c r="D30" s="112"/>
      <c r="E30" s="112"/>
      <c r="F30" s="112"/>
      <c r="G30" s="112"/>
      <c r="H30" s="110"/>
      <c r="I30" s="112"/>
      <c r="J30" s="112"/>
      <c r="K30" s="111"/>
      <c r="L30" s="111"/>
      <c r="M30" s="111"/>
      <c r="N30" s="113"/>
      <c r="O30" s="113"/>
      <c r="P30" s="113"/>
      <c r="Q30" s="113"/>
      <c r="R30" s="113"/>
      <c r="S30" s="139">
        <f t="shared" si="0"/>
        <v>0</v>
      </c>
      <c r="T30" s="139">
        <f t="shared" si="1"/>
        <v>0</v>
      </c>
      <c r="U30" s="139">
        <f t="shared" si="5"/>
        <v>0</v>
      </c>
      <c r="V30" s="139">
        <f t="shared" si="5"/>
        <v>0</v>
      </c>
      <c r="W30" s="139">
        <f t="shared" si="3"/>
        <v>0</v>
      </c>
      <c r="X30" s="140">
        <f t="shared" si="4"/>
        <v>0</v>
      </c>
    </row>
    <row r="31" spans="1:24" s="106" customFormat="1" ht="17.100000000000001" customHeight="1">
      <c r="A31" s="102"/>
      <c r="B31" s="112"/>
      <c r="C31" s="112"/>
      <c r="D31" s="112"/>
      <c r="E31" s="112"/>
      <c r="F31" s="112"/>
      <c r="G31" s="112"/>
      <c r="H31" s="110"/>
      <c r="I31" s="112"/>
      <c r="J31" s="112"/>
      <c r="K31" s="111"/>
      <c r="L31" s="111"/>
      <c r="M31" s="111"/>
      <c r="N31" s="113"/>
      <c r="O31" s="113"/>
      <c r="P31" s="113"/>
      <c r="Q31" s="113"/>
      <c r="R31" s="113"/>
      <c r="S31" s="139">
        <f t="shared" si="0"/>
        <v>0</v>
      </c>
      <c r="T31" s="139">
        <f t="shared" si="1"/>
        <v>0</v>
      </c>
      <c r="U31" s="139">
        <f t="shared" si="5"/>
        <v>0</v>
      </c>
      <c r="V31" s="139">
        <f t="shared" si="5"/>
        <v>0</v>
      </c>
      <c r="W31" s="139">
        <f t="shared" si="3"/>
        <v>0</v>
      </c>
      <c r="X31" s="140">
        <f t="shared" si="4"/>
        <v>0</v>
      </c>
    </row>
    <row r="32" spans="1:24" s="106" customFormat="1" ht="17.100000000000001" customHeight="1">
      <c r="A32" s="102"/>
      <c r="B32" s="112"/>
      <c r="C32" s="112"/>
      <c r="D32" s="112"/>
      <c r="E32" s="112"/>
      <c r="F32" s="112"/>
      <c r="G32" s="112"/>
      <c r="H32" s="110"/>
      <c r="I32" s="112"/>
      <c r="J32" s="112"/>
      <c r="K32" s="111"/>
      <c r="L32" s="111"/>
      <c r="M32" s="111"/>
      <c r="N32" s="113"/>
      <c r="O32" s="113"/>
      <c r="P32" s="113"/>
      <c r="Q32" s="113"/>
      <c r="R32" s="113"/>
      <c r="S32" s="139">
        <f t="shared" si="0"/>
        <v>0</v>
      </c>
      <c r="T32" s="139">
        <f t="shared" si="1"/>
        <v>0</v>
      </c>
      <c r="U32" s="139">
        <f t="shared" si="5"/>
        <v>0</v>
      </c>
      <c r="V32" s="139">
        <f t="shared" si="5"/>
        <v>0</v>
      </c>
      <c r="W32" s="139">
        <f t="shared" si="3"/>
        <v>0</v>
      </c>
      <c r="X32" s="140">
        <f t="shared" si="4"/>
        <v>0</v>
      </c>
    </row>
    <row r="33" spans="1:35" s="106" customFormat="1" ht="17.100000000000001" customHeight="1">
      <c r="A33" s="102"/>
      <c r="B33" s="112"/>
      <c r="C33" s="112"/>
      <c r="D33" s="112"/>
      <c r="E33" s="112"/>
      <c r="F33" s="112"/>
      <c r="G33" s="112"/>
      <c r="H33" s="110"/>
      <c r="I33" s="112"/>
      <c r="J33" s="112"/>
      <c r="K33" s="111"/>
      <c r="L33" s="111"/>
      <c r="M33" s="111"/>
      <c r="N33" s="113"/>
      <c r="O33" s="113"/>
      <c r="P33" s="113"/>
      <c r="Q33" s="113"/>
      <c r="R33" s="113"/>
      <c r="S33" s="139">
        <f t="shared" si="0"/>
        <v>0</v>
      </c>
      <c r="T33" s="139">
        <f t="shared" si="1"/>
        <v>0</v>
      </c>
      <c r="U33" s="139">
        <f t="shared" si="5"/>
        <v>0</v>
      </c>
      <c r="V33" s="139">
        <f t="shared" si="5"/>
        <v>0</v>
      </c>
      <c r="W33" s="139">
        <f t="shared" si="3"/>
        <v>0</v>
      </c>
      <c r="X33" s="140">
        <f t="shared" si="4"/>
        <v>0</v>
      </c>
    </row>
    <row r="34" spans="1:35" s="106" customFormat="1" ht="17.100000000000001" customHeight="1"/>
    <row r="35" spans="1:35" s="106" customFormat="1" ht="17.100000000000001" customHeight="1">
      <c r="A35" s="107" t="s">
        <v>63</v>
      </c>
    </row>
    <row r="36" spans="1:35" ht="18" customHeight="1">
      <c r="A36" s="179" t="s">
        <v>64</v>
      </c>
      <c r="B36" s="180" t="s">
        <v>65</v>
      </c>
      <c r="C36" s="180" t="s">
        <v>68</v>
      </c>
      <c r="D36" s="180" t="s">
        <v>253</v>
      </c>
      <c r="E36" s="180" t="s">
        <v>254</v>
      </c>
      <c r="F36" s="180" t="s">
        <v>255</v>
      </c>
      <c r="G36" s="180" t="s">
        <v>243</v>
      </c>
      <c r="H36" s="180"/>
      <c r="I36" s="180"/>
      <c r="J36" s="180"/>
      <c r="K36" s="180"/>
      <c r="L36" s="180"/>
      <c r="M36" s="180"/>
      <c r="N36" s="180" t="s">
        <v>69</v>
      </c>
      <c r="O36" s="180" t="s">
        <v>70</v>
      </c>
      <c r="P36" s="180" t="s">
        <v>71</v>
      </c>
      <c r="Q36" s="180" t="s">
        <v>72</v>
      </c>
      <c r="R36" s="180" t="s">
        <v>73</v>
      </c>
      <c r="S36" s="180" t="s">
        <v>79</v>
      </c>
      <c r="T36" s="180" t="s">
        <v>75</v>
      </c>
      <c r="U36" s="180"/>
      <c r="V36" s="180" t="s">
        <v>76</v>
      </c>
      <c r="W36" s="181" t="s">
        <v>77</v>
      </c>
      <c r="X36" s="180"/>
      <c r="Y36" s="177" t="s">
        <v>244</v>
      </c>
      <c r="Z36" s="177" t="s">
        <v>243</v>
      </c>
      <c r="AA36" s="177" t="s">
        <v>245</v>
      </c>
      <c r="AB36" s="177" t="s">
        <v>243</v>
      </c>
      <c r="AC36" s="180"/>
      <c r="AD36" s="180"/>
      <c r="AE36" s="180"/>
      <c r="AF36" s="180"/>
      <c r="AG36" s="180"/>
      <c r="AH36" s="180"/>
      <c r="AI36" s="180" t="s">
        <v>252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39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2" width="3.77734375" style="120" customWidth="1"/>
    <col min="3" max="3" width="10" style="120" customWidth="1"/>
    <col min="4" max="4" width="11.109375" style="120" customWidth="1"/>
    <col min="5" max="5" width="15.5546875" style="128" customWidth="1"/>
    <col min="6" max="6" width="5.5546875" style="120" customWidth="1"/>
    <col min="7" max="7" width="15.5546875" style="120" customWidth="1"/>
    <col min="8" max="8" width="9.44140625" style="120" bestFit="1" customWidth="1"/>
    <col min="9" max="11" width="3.77734375" style="120" customWidth="1"/>
    <col min="12" max="16384" width="10.77734375" style="120"/>
  </cols>
  <sheetData>
    <row r="1" spans="1:11" s="7" customFormat="1" ht="33" customHeight="1">
      <c r="A1" s="236" t="s">
        <v>49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</row>
    <row r="2" spans="1:11" s="7" customFormat="1" ht="33" customHeight="1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s="7" customFormat="1" ht="12.75" customHeight="1">
      <c r="A3" s="19" t="s">
        <v>88</v>
      </c>
      <c r="B3" s="19"/>
      <c r="C3" s="18"/>
      <c r="D3" s="18"/>
      <c r="E3" s="63"/>
      <c r="F3" s="18"/>
      <c r="G3" s="18"/>
      <c r="H3" s="18"/>
      <c r="I3" s="18"/>
      <c r="J3" s="18"/>
      <c r="K3" s="18"/>
    </row>
    <row r="4" spans="1:11" s="6" customFormat="1" ht="13.5" customHeight="1">
      <c r="A4" s="62" t="str">
        <f>" 교   정   번   호(Calibration No) : "&amp;기본정보!H3</f>
        <v xml:space="preserve"> 교   정   번   호(Calibration No) : </v>
      </c>
      <c r="B4" s="62"/>
      <c r="C4" s="20"/>
      <c r="D4" s="20"/>
      <c r="E4" s="64"/>
      <c r="F4" s="21"/>
      <c r="G4" s="20"/>
      <c r="H4" s="20"/>
      <c r="I4" s="22"/>
      <c r="J4" s="23"/>
      <c r="K4" s="21"/>
    </row>
    <row r="5" spans="1:11" s="116" customFormat="1" ht="15" customHeight="1">
      <c r="E5" s="117"/>
    </row>
    <row r="6" spans="1:11" ht="15" customHeight="1">
      <c r="A6" s="118" t="str">
        <f>A7</f>
        <v>삭제</v>
      </c>
      <c r="B6" s="119" t="str">
        <f>"■"&amp;MID(Calcu!A4,FIND(".",Calcu!A4)+1,LEN(Calcu!A4))</f>
        <v xml:space="preserve">■ DC Voltage Calibration  </v>
      </c>
      <c r="C6" s="119"/>
      <c r="D6" s="119"/>
      <c r="E6" s="119"/>
      <c r="F6" s="119"/>
      <c r="G6" s="119"/>
      <c r="H6" s="119"/>
    </row>
    <row r="7" spans="1:11" ht="15" customHeight="1">
      <c r="A7" s="118" t="str">
        <f>A8</f>
        <v>삭제</v>
      </c>
      <c r="B7" s="119"/>
      <c r="C7" s="121"/>
      <c r="D7" s="121"/>
      <c r="E7" s="121"/>
      <c r="F7" s="121"/>
      <c r="G7" s="121"/>
      <c r="H7" s="121"/>
    </row>
    <row r="8" spans="1:11" ht="15" customHeight="1">
      <c r="A8" s="118" t="str">
        <f>A9</f>
        <v>삭제</v>
      </c>
      <c r="B8" s="119"/>
      <c r="C8" s="122" t="s">
        <v>93</v>
      </c>
      <c r="D8" s="122"/>
      <c r="E8" s="123" t="s">
        <v>94</v>
      </c>
      <c r="F8" s="123" t="s">
        <v>95</v>
      </c>
      <c r="G8" s="123" t="s">
        <v>96</v>
      </c>
      <c r="H8" s="123" t="s">
        <v>97</v>
      </c>
    </row>
    <row r="9" spans="1:11" ht="15" customHeight="1">
      <c r="A9" s="118" t="str">
        <f>IF(Calcu!B7=TRUE,"","삭제")</f>
        <v>삭제</v>
      </c>
      <c r="B9" s="119"/>
      <c r="C9" s="124" t="str">
        <f>Calcu!C7</f>
        <v/>
      </c>
      <c r="D9" s="124"/>
      <c r="E9" s="124" t="str">
        <f ca="1">Calcu!AE7</f>
        <v/>
      </c>
      <c r="F9" s="124" t="str">
        <f>Calcu!I7</f>
        <v/>
      </c>
      <c r="G9" s="124" t="str">
        <f ca="1">Calcu!AF7</f>
        <v/>
      </c>
      <c r="H9" s="124" t="str">
        <f>Calcu!AG7</f>
        <v/>
      </c>
    </row>
    <row r="10" spans="1:11" ht="15" customHeight="1">
      <c r="A10" s="118" t="str">
        <f>IF(Calcu!B8=TRUE,"","삭제")</f>
        <v>삭제</v>
      </c>
      <c r="B10" s="119"/>
      <c r="C10" s="124" t="str">
        <f>Calcu!C8</f>
        <v/>
      </c>
      <c r="D10" s="124"/>
      <c r="E10" s="124" t="str">
        <f ca="1">Calcu!AE8</f>
        <v/>
      </c>
      <c r="F10" s="124" t="str">
        <f>Calcu!I8</f>
        <v/>
      </c>
      <c r="G10" s="124" t="str">
        <f ca="1">Calcu!AF8</f>
        <v/>
      </c>
      <c r="H10" s="124" t="str">
        <f>Calcu!AG8</f>
        <v/>
      </c>
    </row>
    <row r="11" spans="1:11" ht="15" customHeight="1">
      <c r="A11" s="118" t="str">
        <f>IF(Calcu!B9=TRUE,"","삭제")</f>
        <v>삭제</v>
      </c>
      <c r="B11" s="119"/>
      <c r="C11" s="124" t="str">
        <f>Calcu!C9</f>
        <v/>
      </c>
      <c r="D11" s="124"/>
      <c r="E11" s="124" t="str">
        <f ca="1">Calcu!AE9</f>
        <v/>
      </c>
      <c r="F11" s="124" t="str">
        <f>Calcu!I9</f>
        <v/>
      </c>
      <c r="G11" s="124" t="str">
        <f ca="1">Calcu!AF9</f>
        <v/>
      </c>
      <c r="H11" s="124" t="str">
        <f>Calcu!AG9</f>
        <v/>
      </c>
    </row>
    <row r="12" spans="1:11" ht="15" customHeight="1">
      <c r="A12" s="118" t="str">
        <f>IF(Calcu!B10=TRUE,"","삭제")</f>
        <v>삭제</v>
      </c>
      <c r="B12" s="119"/>
      <c r="C12" s="124" t="str">
        <f>Calcu!C10</f>
        <v/>
      </c>
      <c r="D12" s="124"/>
      <c r="E12" s="124" t="str">
        <f ca="1">Calcu!AE10</f>
        <v/>
      </c>
      <c r="F12" s="124" t="str">
        <f>Calcu!I10</f>
        <v/>
      </c>
      <c r="G12" s="124" t="str">
        <f ca="1">Calcu!AF10</f>
        <v/>
      </c>
      <c r="H12" s="124" t="str">
        <f>Calcu!AG10</f>
        <v/>
      </c>
    </row>
    <row r="13" spans="1:11" ht="15" customHeight="1">
      <c r="A13" s="118" t="str">
        <f>IF(Calcu!B11=TRUE,"","삭제")</f>
        <v>삭제</v>
      </c>
      <c r="B13" s="119"/>
      <c r="C13" s="124" t="str">
        <f>Calcu!C11</f>
        <v/>
      </c>
      <c r="D13" s="124"/>
      <c r="E13" s="124" t="str">
        <f ca="1">Calcu!AE11</f>
        <v/>
      </c>
      <c r="F13" s="124" t="str">
        <f>Calcu!I11</f>
        <v/>
      </c>
      <c r="G13" s="124" t="str">
        <f ca="1">Calcu!AF11</f>
        <v/>
      </c>
      <c r="H13" s="124" t="str">
        <f>Calcu!AG11</f>
        <v/>
      </c>
    </row>
    <row r="14" spans="1:11" ht="15" customHeight="1">
      <c r="A14" s="118" t="str">
        <f>IF(Calcu!B12=TRUE,"","삭제")</f>
        <v>삭제</v>
      </c>
      <c r="B14" s="119"/>
      <c r="C14" s="124" t="str">
        <f>Calcu!C12</f>
        <v/>
      </c>
      <c r="D14" s="124"/>
      <c r="E14" s="124" t="str">
        <f ca="1">Calcu!AE12</f>
        <v/>
      </c>
      <c r="F14" s="124" t="str">
        <f>Calcu!I12</f>
        <v/>
      </c>
      <c r="G14" s="124" t="str">
        <f ca="1">Calcu!AF12</f>
        <v/>
      </c>
      <c r="H14" s="124" t="str">
        <f>Calcu!AG12</f>
        <v/>
      </c>
    </row>
    <row r="15" spans="1:11" ht="15" customHeight="1">
      <c r="A15" s="118" t="str">
        <f>IF(Calcu!B13=TRUE,"","삭제")</f>
        <v>삭제</v>
      </c>
      <c r="B15" s="119"/>
      <c r="C15" s="124" t="str">
        <f>Calcu!C13</f>
        <v/>
      </c>
      <c r="D15" s="124"/>
      <c r="E15" s="124" t="str">
        <f ca="1">Calcu!AE13</f>
        <v/>
      </c>
      <c r="F15" s="124" t="str">
        <f>Calcu!I13</f>
        <v/>
      </c>
      <c r="G15" s="124" t="str">
        <f ca="1">Calcu!AF13</f>
        <v/>
      </c>
      <c r="H15" s="124" t="str">
        <f>Calcu!AG13</f>
        <v/>
      </c>
    </row>
    <row r="16" spans="1:11" ht="15" customHeight="1">
      <c r="A16" s="118" t="str">
        <f>IF(Calcu!B14=TRUE,"","삭제")</f>
        <v>삭제</v>
      </c>
      <c r="B16" s="119"/>
      <c r="C16" s="124" t="str">
        <f>Calcu!C14</f>
        <v/>
      </c>
      <c r="D16" s="124"/>
      <c r="E16" s="124" t="str">
        <f ca="1">Calcu!AE14</f>
        <v/>
      </c>
      <c r="F16" s="124" t="str">
        <f>Calcu!I14</f>
        <v/>
      </c>
      <c r="G16" s="124" t="str">
        <f ca="1">Calcu!AF14</f>
        <v/>
      </c>
      <c r="H16" s="124" t="str">
        <f>Calcu!AG14</f>
        <v/>
      </c>
    </row>
    <row r="17" spans="1:8" ht="15" customHeight="1">
      <c r="A17" s="118" t="str">
        <f>IF(Calcu!B15=TRUE,"","삭제")</f>
        <v>삭제</v>
      </c>
      <c r="B17" s="119"/>
      <c r="C17" s="124" t="str">
        <f>Calcu!C15</f>
        <v/>
      </c>
      <c r="D17" s="124"/>
      <c r="E17" s="124" t="str">
        <f ca="1">Calcu!AE15</f>
        <v/>
      </c>
      <c r="F17" s="124" t="str">
        <f>Calcu!I15</f>
        <v/>
      </c>
      <c r="G17" s="124" t="str">
        <f ca="1">Calcu!AF15</f>
        <v/>
      </c>
      <c r="H17" s="124" t="str">
        <f>Calcu!AG15</f>
        <v/>
      </c>
    </row>
    <row r="18" spans="1:8" ht="15" customHeight="1">
      <c r="A18" s="118" t="str">
        <f>IF(Calcu!B16=TRUE,"","삭제")</f>
        <v>삭제</v>
      </c>
      <c r="B18" s="119"/>
      <c r="C18" s="124" t="str">
        <f>Calcu!C16</f>
        <v/>
      </c>
      <c r="D18" s="124"/>
      <c r="E18" s="124" t="str">
        <f ca="1">Calcu!AE16</f>
        <v/>
      </c>
      <c r="F18" s="124" t="str">
        <f>Calcu!I16</f>
        <v/>
      </c>
      <c r="G18" s="124" t="str">
        <f ca="1">Calcu!AF16</f>
        <v/>
      </c>
      <c r="H18" s="124" t="str">
        <f>Calcu!AG16</f>
        <v/>
      </c>
    </row>
    <row r="19" spans="1:8" ht="15" customHeight="1">
      <c r="A19" s="118" t="str">
        <f>IF(Calcu!B17=TRUE,"","삭제")</f>
        <v>삭제</v>
      </c>
      <c r="B19" s="119"/>
      <c r="C19" s="124" t="str">
        <f>Calcu!C17</f>
        <v/>
      </c>
      <c r="D19" s="124"/>
      <c r="E19" s="124" t="str">
        <f ca="1">Calcu!AE17</f>
        <v/>
      </c>
      <c r="F19" s="124" t="str">
        <f>Calcu!I17</f>
        <v/>
      </c>
      <c r="G19" s="124" t="str">
        <f ca="1">Calcu!AF17</f>
        <v/>
      </c>
      <c r="H19" s="124" t="str">
        <f>Calcu!AG17</f>
        <v/>
      </c>
    </row>
    <row r="20" spans="1:8" ht="15" customHeight="1">
      <c r="A20" s="118" t="str">
        <f>IF(Calcu!B18=TRUE,"","삭제")</f>
        <v>삭제</v>
      </c>
      <c r="B20" s="119"/>
      <c r="C20" s="124" t="str">
        <f>Calcu!C18</f>
        <v/>
      </c>
      <c r="D20" s="124"/>
      <c r="E20" s="124" t="str">
        <f ca="1">Calcu!AE18</f>
        <v/>
      </c>
      <c r="F20" s="124" t="str">
        <f>Calcu!I18</f>
        <v/>
      </c>
      <c r="G20" s="124" t="str">
        <f ca="1">Calcu!AF18</f>
        <v/>
      </c>
      <c r="H20" s="124" t="str">
        <f>Calcu!AG18</f>
        <v/>
      </c>
    </row>
    <row r="21" spans="1:8" ht="15" customHeight="1">
      <c r="A21" s="118" t="str">
        <f>IF(Calcu!B19=TRUE,"","삭제")</f>
        <v>삭제</v>
      </c>
      <c r="B21" s="119"/>
      <c r="C21" s="124" t="str">
        <f>Calcu!C19</f>
        <v/>
      </c>
      <c r="D21" s="124"/>
      <c r="E21" s="124" t="str">
        <f ca="1">Calcu!AE19</f>
        <v/>
      </c>
      <c r="F21" s="124" t="str">
        <f>Calcu!I19</f>
        <v/>
      </c>
      <c r="G21" s="124" t="str">
        <f ca="1">Calcu!AF19</f>
        <v/>
      </c>
      <c r="H21" s="124" t="str">
        <f>Calcu!AG19</f>
        <v/>
      </c>
    </row>
    <row r="22" spans="1:8" ht="15" customHeight="1">
      <c r="A22" s="118" t="str">
        <f>IF(Calcu!B20=TRUE,"","삭제")</f>
        <v>삭제</v>
      </c>
      <c r="B22" s="119"/>
      <c r="C22" s="124" t="str">
        <f>Calcu!C20</f>
        <v/>
      </c>
      <c r="D22" s="124"/>
      <c r="E22" s="124" t="str">
        <f ca="1">Calcu!AE20</f>
        <v/>
      </c>
      <c r="F22" s="124" t="str">
        <f>Calcu!I20</f>
        <v/>
      </c>
      <c r="G22" s="124" t="str">
        <f ca="1">Calcu!AF20</f>
        <v/>
      </c>
      <c r="H22" s="124" t="str">
        <f>Calcu!AG20</f>
        <v/>
      </c>
    </row>
    <row r="23" spans="1:8" ht="15" customHeight="1">
      <c r="A23" s="118" t="str">
        <f>IF(Calcu!B21=TRUE,"","삭제")</f>
        <v>삭제</v>
      </c>
      <c r="B23" s="119"/>
      <c r="C23" s="124" t="str">
        <f>Calcu!C21</f>
        <v/>
      </c>
      <c r="D23" s="124"/>
      <c r="E23" s="124" t="str">
        <f ca="1">Calcu!AE21</f>
        <v/>
      </c>
      <c r="F23" s="124" t="str">
        <f>Calcu!I21</f>
        <v/>
      </c>
      <c r="G23" s="124" t="str">
        <f ca="1">Calcu!AF21</f>
        <v/>
      </c>
      <c r="H23" s="124" t="str">
        <f>Calcu!AG21</f>
        <v/>
      </c>
    </row>
    <row r="24" spans="1:8" ht="15" customHeight="1">
      <c r="A24" s="118" t="str">
        <f>IF(Calcu!B22=TRUE,"","삭제")</f>
        <v>삭제</v>
      </c>
      <c r="B24" s="119"/>
      <c r="C24" s="124" t="str">
        <f>Calcu!C22</f>
        <v/>
      </c>
      <c r="D24" s="124"/>
      <c r="E24" s="124" t="str">
        <f ca="1">Calcu!AE22</f>
        <v/>
      </c>
      <c r="F24" s="124" t="str">
        <f>Calcu!I22</f>
        <v/>
      </c>
      <c r="G24" s="124" t="str">
        <f ca="1">Calcu!AF22</f>
        <v/>
      </c>
      <c r="H24" s="124" t="str">
        <f>Calcu!AG22</f>
        <v/>
      </c>
    </row>
    <row r="25" spans="1:8" ht="15" customHeight="1">
      <c r="A25" s="118" t="str">
        <f>IF(Calcu!B23=TRUE,"","삭제")</f>
        <v>삭제</v>
      </c>
      <c r="B25" s="119"/>
      <c r="C25" s="124" t="str">
        <f>Calcu!C23</f>
        <v/>
      </c>
      <c r="D25" s="124"/>
      <c r="E25" s="124" t="str">
        <f ca="1">Calcu!AE23</f>
        <v/>
      </c>
      <c r="F25" s="124" t="str">
        <f>Calcu!I23</f>
        <v/>
      </c>
      <c r="G25" s="124" t="str">
        <f ca="1">Calcu!AF23</f>
        <v/>
      </c>
      <c r="H25" s="124" t="str">
        <f>Calcu!AG23</f>
        <v/>
      </c>
    </row>
    <row r="26" spans="1:8" ht="15" customHeight="1">
      <c r="A26" s="118" t="str">
        <f>IF(Calcu!B24=TRUE,"","삭제")</f>
        <v>삭제</v>
      </c>
      <c r="B26" s="119"/>
      <c r="C26" s="124" t="str">
        <f>Calcu!C24</f>
        <v/>
      </c>
      <c r="D26" s="124"/>
      <c r="E26" s="124" t="str">
        <f ca="1">Calcu!AE24</f>
        <v/>
      </c>
      <c r="F26" s="124" t="str">
        <f>Calcu!I24</f>
        <v/>
      </c>
      <c r="G26" s="124" t="str">
        <f ca="1">Calcu!AF24</f>
        <v/>
      </c>
      <c r="H26" s="124" t="str">
        <f>Calcu!AG24</f>
        <v/>
      </c>
    </row>
    <row r="27" spans="1:8" ht="15" customHeight="1">
      <c r="A27" s="118" t="str">
        <f>IF(Calcu!B25=TRUE,"","삭제")</f>
        <v>삭제</v>
      </c>
      <c r="B27" s="119"/>
      <c r="C27" s="124" t="str">
        <f>Calcu!C25</f>
        <v/>
      </c>
      <c r="D27" s="124"/>
      <c r="E27" s="124" t="str">
        <f ca="1">Calcu!AE25</f>
        <v/>
      </c>
      <c r="F27" s="124" t="str">
        <f>Calcu!I25</f>
        <v/>
      </c>
      <c r="G27" s="124" t="str">
        <f ca="1">Calcu!AF25</f>
        <v/>
      </c>
      <c r="H27" s="124" t="str">
        <f>Calcu!AG25</f>
        <v/>
      </c>
    </row>
    <row r="28" spans="1:8" ht="15" customHeight="1">
      <c r="A28" s="118" t="str">
        <f>IF(Calcu!B26=TRUE,"","삭제")</f>
        <v>삭제</v>
      </c>
      <c r="B28" s="119"/>
      <c r="C28" s="124" t="str">
        <f>Calcu!C26</f>
        <v/>
      </c>
      <c r="D28" s="124"/>
      <c r="E28" s="124" t="str">
        <f ca="1">Calcu!AE26</f>
        <v/>
      </c>
      <c r="F28" s="124" t="str">
        <f>Calcu!I26</f>
        <v/>
      </c>
      <c r="G28" s="124" t="str">
        <f ca="1">Calcu!AF26</f>
        <v/>
      </c>
      <c r="H28" s="124" t="str">
        <f>Calcu!AG26</f>
        <v/>
      </c>
    </row>
    <row r="29" spans="1:8" ht="15" customHeight="1">
      <c r="A29" s="118" t="str">
        <f>IF(Calcu!B27=TRUE,"","삭제")</f>
        <v>삭제</v>
      </c>
      <c r="B29" s="119"/>
      <c r="C29" s="124" t="str">
        <f>Calcu!C27</f>
        <v/>
      </c>
      <c r="D29" s="124"/>
      <c r="E29" s="124" t="str">
        <f ca="1">Calcu!AE27</f>
        <v/>
      </c>
      <c r="F29" s="124" t="str">
        <f>Calcu!I27</f>
        <v/>
      </c>
      <c r="G29" s="124" t="str">
        <f ca="1">Calcu!AF27</f>
        <v/>
      </c>
      <c r="H29" s="124" t="str">
        <f>Calcu!AG27</f>
        <v/>
      </c>
    </row>
    <row r="30" spans="1:8" ht="15" customHeight="1">
      <c r="A30" s="118" t="str">
        <f>IF(Calcu!B28=TRUE,"","삭제")</f>
        <v>삭제</v>
      </c>
      <c r="B30" s="119"/>
      <c r="C30" s="124" t="str">
        <f>Calcu!C28</f>
        <v/>
      </c>
      <c r="D30" s="124"/>
      <c r="E30" s="124" t="str">
        <f ca="1">Calcu!AE28</f>
        <v/>
      </c>
      <c r="F30" s="124" t="str">
        <f>Calcu!I28</f>
        <v/>
      </c>
      <c r="G30" s="124" t="str">
        <f ca="1">Calcu!AF28</f>
        <v/>
      </c>
      <c r="H30" s="124" t="str">
        <f>Calcu!AG28</f>
        <v/>
      </c>
    </row>
    <row r="31" spans="1:8" ht="15" customHeight="1">
      <c r="A31" s="118" t="str">
        <f>IF(Calcu!B29=TRUE,"","삭제")</f>
        <v>삭제</v>
      </c>
      <c r="B31" s="119"/>
      <c r="C31" s="124" t="str">
        <f>Calcu!C29</f>
        <v/>
      </c>
      <c r="D31" s="124"/>
      <c r="E31" s="124" t="str">
        <f ca="1">Calcu!AE29</f>
        <v/>
      </c>
      <c r="F31" s="124" t="str">
        <f>Calcu!I29</f>
        <v/>
      </c>
      <c r="G31" s="124" t="str">
        <f ca="1">Calcu!AF29</f>
        <v/>
      </c>
      <c r="H31" s="124" t="str">
        <f>Calcu!AG29</f>
        <v/>
      </c>
    </row>
    <row r="32" spans="1:8" ht="15" customHeight="1">
      <c r="A32" s="118" t="str">
        <f>IF(Calcu!B30=TRUE,"","삭제")</f>
        <v>삭제</v>
      </c>
      <c r="B32" s="119"/>
      <c r="C32" s="124" t="str">
        <f>Calcu!C30</f>
        <v/>
      </c>
      <c r="D32" s="124"/>
      <c r="E32" s="124" t="str">
        <f ca="1">Calcu!AE30</f>
        <v/>
      </c>
      <c r="F32" s="124" t="str">
        <f>Calcu!I30</f>
        <v/>
      </c>
      <c r="G32" s="124" t="str">
        <f ca="1">Calcu!AF30</f>
        <v/>
      </c>
      <c r="H32" s="124" t="str">
        <f>Calcu!AG30</f>
        <v/>
      </c>
    </row>
    <row r="33" spans="1:8" ht="15" customHeight="1">
      <c r="A33" s="118" t="str">
        <f>IF(Calcu!B31=TRUE,"","삭제")</f>
        <v>삭제</v>
      </c>
      <c r="B33" s="119"/>
      <c r="C33" s="124" t="str">
        <f>Calcu!C31</f>
        <v/>
      </c>
      <c r="D33" s="124"/>
      <c r="E33" s="124" t="str">
        <f ca="1">Calcu!AE31</f>
        <v/>
      </c>
      <c r="F33" s="124" t="str">
        <f>Calcu!I31</f>
        <v/>
      </c>
      <c r="G33" s="124" t="str">
        <f ca="1">Calcu!AF31</f>
        <v/>
      </c>
      <c r="H33" s="124" t="str">
        <f>Calcu!AG31</f>
        <v/>
      </c>
    </row>
    <row r="34" spans="1:8" ht="15" customHeight="1">
      <c r="A34" s="118" t="str">
        <f>IF(Calcu!B32=TRUE,"","삭제")</f>
        <v>삭제</v>
      </c>
      <c r="B34" s="119"/>
      <c r="C34" s="124" t="str">
        <f>Calcu!C32</f>
        <v/>
      </c>
      <c r="D34" s="124"/>
      <c r="E34" s="124" t="str">
        <f ca="1">Calcu!AE32</f>
        <v/>
      </c>
      <c r="F34" s="124" t="str">
        <f>Calcu!I32</f>
        <v/>
      </c>
      <c r="G34" s="124" t="str">
        <f ca="1">Calcu!AF32</f>
        <v/>
      </c>
      <c r="H34" s="124" t="str">
        <f>Calcu!AG32</f>
        <v/>
      </c>
    </row>
    <row r="35" spans="1:8" ht="15" customHeight="1">
      <c r="A35" s="118" t="str">
        <f>IF(Calcu!B33=TRUE,"","삭제")</f>
        <v>삭제</v>
      </c>
      <c r="B35" s="119"/>
      <c r="C35" s="124" t="str">
        <f>Calcu!C33</f>
        <v/>
      </c>
      <c r="D35" s="124"/>
      <c r="E35" s="124" t="str">
        <f ca="1">Calcu!AE33</f>
        <v/>
      </c>
      <c r="F35" s="124" t="str">
        <f>Calcu!I33</f>
        <v/>
      </c>
      <c r="G35" s="124" t="str">
        <f ca="1">Calcu!AF33</f>
        <v/>
      </c>
      <c r="H35" s="124" t="str">
        <f>Calcu!AG33</f>
        <v/>
      </c>
    </row>
    <row r="36" spans="1:8" ht="15" customHeight="1">
      <c r="A36" s="118" t="str">
        <f>IF(Calcu!B34=TRUE,"","삭제")</f>
        <v>삭제</v>
      </c>
      <c r="B36" s="119"/>
      <c r="C36" s="124" t="str">
        <f>Calcu!C34</f>
        <v/>
      </c>
      <c r="D36" s="124"/>
      <c r="E36" s="124" t="str">
        <f ca="1">Calcu!AE34</f>
        <v/>
      </c>
      <c r="F36" s="124" t="str">
        <f>Calcu!I34</f>
        <v/>
      </c>
      <c r="G36" s="124" t="str">
        <f ca="1">Calcu!AF34</f>
        <v/>
      </c>
      <c r="H36" s="124" t="str">
        <f>Calcu!AG34</f>
        <v/>
      </c>
    </row>
    <row r="37" spans="1:8" ht="15" customHeight="1">
      <c r="A37" s="118" t="str">
        <f>IF(Calcu!B35=TRUE,"","삭제")</f>
        <v>삭제</v>
      </c>
      <c r="B37" s="119"/>
      <c r="C37" s="124" t="str">
        <f>Calcu!C35</f>
        <v/>
      </c>
      <c r="D37" s="124"/>
      <c r="E37" s="124" t="str">
        <f ca="1">Calcu!AE35</f>
        <v/>
      </c>
      <c r="F37" s="124" t="str">
        <f>Calcu!I35</f>
        <v/>
      </c>
      <c r="G37" s="124" t="str">
        <f ca="1">Calcu!AF35</f>
        <v/>
      </c>
      <c r="H37" s="124" t="str">
        <f>Calcu!AG35</f>
        <v/>
      </c>
    </row>
    <row r="38" spans="1:8" ht="15" customHeight="1">
      <c r="A38" s="118" t="str">
        <f>IF(Calcu!B36=TRUE,"","삭제")</f>
        <v>삭제</v>
      </c>
      <c r="B38" s="119"/>
      <c r="C38" s="124" t="str">
        <f>Calcu!C36</f>
        <v/>
      </c>
      <c r="D38" s="124"/>
      <c r="E38" s="124" t="str">
        <f ca="1">Calcu!AE36</f>
        <v/>
      </c>
      <c r="F38" s="124" t="str">
        <f>Calcu!I36</f>
        <v/>
      </c>
      <c r="G38" s="124" t="str">
        <f ca="1">Calcu!AF36</f>
        <v/>
      </c>
      <c r="H38" s="124" t="str">
        <f>Calcu!AG36</f>
        <v/>
      </c>
    </row>
    <row r="39" spans="1:8" ht="15" customHeight="1">
      <c r="A39" s="118" t="str">
        <f>A40</f>
        <v>삭제</v>
      </c>
      <c r="B39" s="119"/>
      <c r="C39" s="119"/>
      <c r="D39" s="119"/>
      <c r="E39" s="119"/>
      <c r="F39" s="119"/>
      <c r="G39" s="119"/>
      <c r="H39" s="125"/>
    </row>
    <row r="40" spans="1:8" ht="15" customHeight="1">
      <c r="A40" s="118" t="str">
        <f>A41</f>
        <v>삭제</v>
      </c>
      <c r="B40" s="119" t="str">
        <f>"■"&amp;MID(Calcu!A40,FIND(".",Calcu!A40)+1,LEN(Calcu!A40))</f>
        <v xml:space="preserve">■ DC Current Calibration </v>
      </c>
      <c r="C40" s="119"/>
      <c r="D40" s="119"/>
      <c r="E40" s="119"/>
      <c r="F40" s="119"/>
      <c r="G40" s="119"/>
      <c r="H40" s="121"/>
    </row>
    <row r="41" spans="1:8" ht="15" customHeight="1">
      <c r="A41" s="118" t="str">
        <f>A42</f>
        <v>삭제</v>
      </c>
      <c r="B41" s="119"/>
      <c r="C41" s="121"/>
      <c r="D41" s="121"/>
      <c r="E41" s="121"/>
      <c r="F41" s="121"/>
      <c r="G41" s="121"/>
      <c r="H41" s="121"/>
    </row>
    <row r="42" spans="1:8" ht="15" customHeight="1">
      <c r="A42" s="118" t="str">
        <f>A43</f>
        <v>삭제</v>
      </c>
      <c r="B42" s="119"/>
      <c r="C42" s="122" t="s">
        <v>99</v>
      </c>
      <c r="D42" s="122"/>
      <c r="E42" s="123" t="s">
        <v>94</v>
      </c>
      <c r="F42" s="123" t="s">
        <v>95</v>
      </c>
      <c r="G42" s="123" t="s">
        <v>96</v>
      </c>
      <c r="H42" s="123" t="s">
        <v>97</v>
      </c>
    </row>
    <row r="43" spans="1:8" ht="15" customHeight="1">
      <c r="A43" s="118" t="str">
        <f>IF(Calcu!B43=TRUE,"","삭제")</f>
        <v>삭제</v>
      </c>
      <c r="B43" s="119"/>
      <c r="C43" s="124" t="str">
        <f>Calcu!C43</f>
        <v/>
      </c>
      <c r="D43" s="124"/>
      <c r="E43" s="124" t="str">
        <f ca="1">Calcu!AE43</f>
        <v/>
      </c>
      <c r="F43" s="124" t="str">
        <f>Calcu!I43</f>
        <v/>
      </c>
      <c r="G43" s="124" t="str">
        <f ca="1">Calcu!AF43</f>
        <v/>
      </c>
      <c r="H43" s="124" t="str">
        <f>Calcu!AG43</f>
        <v/>
      </c>
    </row>
    <row r="44" spans="1:8" ht="15" customHeight="1">
      <c r="A44" s="118" t="str">
        <f>IF(Calcu!B44=TRUE,"","삭제")</f>
        <v>삭제</v>
      </c>
      <c r="B44" s="119"/>
      <c r="C44" s="124" t="str">
        <f>Calcu!C44</f>
        <v/>
      </c>
      <c r="D44" s="124"/>
      <c r="E44" s="124" t="str">
        <f ca="1">Calcu!AE44</f>
        <v/>
      </c>
      <c r="F44" s="124" t="str">
        <f>Calcu!I44</f>
        <v/>
      </c>
      <c r="G44" s="124" t="str">
        <f ca="1">Calcu!AF44</f>
        <v/>
      </c>
      <c r="H44" s="124" t="str">
        <f>Calcu!AG44</f>
        <v/>
      </c>
    </row>
    <row r="45" spans="1:8" ht="15" customHeight="1">
      <c r="A45" s="118" t="str">
        <f>IF(Calcu!B45=TRUE,"","삭제")</f>
        <v>삭제</v>
      </c>
      <c r="B45" s="119"/>
      <c r="C45" s="124" t="str">
        <f>Calcu!C45</f>
        <v/>
      </c>
      <c r="D45" s="124"/>
      <c r="E45" s="124" t="str">
        <f ca="1">Calcu!AE45</f>
        <v/>
      </c>
      <c r="F45" s="124" t="str">
        <f>Calcu!I45</f>
        <v/>
      </c>
      <c r="G45" s="124" t="str">
        <f ca="1">Calcu!AF45</f>
        <v/>
      </c>
      <c r="H45" s="124" t="str">
        <f>Calcu!AG45</f>
        <v/>
      </c>
    </row>
    <row r="46" spans="1:8" ht="15" customHeight="1">
      <c r="A46" s="118" t="str">
        <f>IF(Calcu!B46=TRUE,"","삭제")</f>
        <v>삭제</v>
      </c>
      <c r="B46" s="119"/>
      <c r="C46" s="124" t="str">
        <f>Calcu!C46</f>
        <v/>
      </c>
      <c r="D46" s="124"/>
      <c r="E46" s="124" t="str">
        <f ca="1">Calcu!AE46</f>
        <v/>
      </c>
      <c r="F46" s="124" t="str">
        <f>Calcu!I46</f>
        <v/>
      </c>
      <c r="G46" s="124" t="str">
        <f ca="1">Calcu!AF46</f>
        <v/>
      </c>
      <c r="H46" s="124" t="str">
        <f>Calcu!AG46</f>
        <v/>
      </c>
    </row>
    <row r="47" spans="1:8" ht="15" customHeight="1">
      <c r="A47" s="118" t="str">
        <f>IF(Calcu!B47=TRUE,"","삭제")</f>
        <v>삭제</v>
      </c>
      <c r="B47" s="119"/>
      <c r="C47" s="124" t="str">
        <f>Calcu!C47</f>
        <v/>
      </c>
      <c r="D47" s="124"/>
      <c r="E47" s="124" t="str">
        <f ca="1">Calcu!AE47</f>
        <v/>
      </c>
      <c r="F47" s="124" t="str">
        <f>Calcu!I47</f>
        <v/>
      </c>
      <c r="G47" s="124" t="str">
        <f ca="1">Calcu!AF47</f>
        <v/>
      </c>
      <c r="H47" s="124" t="str">
        <f>Calcu!AG47</f>
        <v/>
      </c>
    </row>
    <row r="48" spans="1:8" ht="15" customHeight="1">
      <c r="A48" s="118" t="str">
        <f>IF(Calcu!B48=TRUE,"","삭제")</f>
        <v>삭제</v>
      </c>
      <c r="B48" s="119"/>
      <c r="C48" s="124" t="str">
        <f>Calcu!C48</f>
        <v/>
      </c>
      <c r="D48" s="124"/>
      <c r="E48" s="124" t="str">
        <f ca="1">Calcu!AE48</f>
        <v/>
      </c>
      <c r="F48" s="124" t="str">
        <f>Calcu!I48</f>
        <v/>
      </c>
      <c r="G48" s="124" t="str">
        <f ca="1">Calcu!AF48</f>
        <v/>
      </c>
      <c r="H48" s="124" t="str">
        <f>Calcu!AG48</f>
        <v/>
      </c>
    </row>
    <row r="49" spans="1:8" ht="15" customHeight="1">
      <c r="A49" s="118" t="str">
        <f>IF(Calcu!B49=TRUE,"","삭제")</f>
        <v>삭제</v>
      </c>
      <c r="B49" s="119"/>
      <c r="C49" s="124" t="str">
        <f>Calcu!C49</f>
        <v/>
      </c>
      <c r="D49" s="124"/>
      <c r="E49" s="124" t="str">
        <f ca="1">Calcu!AE49</f>
        <v/>
      </c>
      <c r="F49" s="124" t="str">
        <f>Calcu!I49</f>
        <v/>
      </c>
      <c r="G49" s="124" t="str">
        <f ca="1">Calcu!AF49</f>
        <v/>
      </c>
      <c r="H49" s="124" t="str">
        <f>Calcu!AG49</f>
        <v/>
      </c>
    </row>
    <row r="50" spans="1:8" ht="15" customHeight="1">
      <c r="A50" s="118" t="str">
        <f>IF(Calcu!B50=TRUE,"","삭제")</f>
        <v>삭제</v>
      </c>
      <c r="B50" s="119"/>
      <c r="C50" s="124" t="str">
        <f>Calcu!C50</f>
        <v/>
      </c>
      <c r="D50" s="124"/>
      <c r="E50" s="124" t="str">
        <f ca="1">Calcu!AE50</f>
        <v/>
      </c>
      <c r="F50" s="124" t="str">
        <f>Calcu!I50</f>
        <v/>
      </c>
      <c r="G50" s="124" t="str">
        <f ca="1">Calcu!AF50</f>
        <v/>
      </c>
      <c r="H50" s="124" t="str">
        <f>Calcu!AG50</f>
        <v/>
      </c>
    </row>
    <row r="51" spans="1:8" ht="15" customHeight="1">
      <c r="A51" s="118" t="str">
        <f>IF(Calcu!B51=TRUE,"","삭제")</f>
        <v>삭제</v>
      </c>
      <c r="B51" s="119"/>
      <c r="C51" s="124" t="str">
        <f>Calcu!C51</f>
        <v/>
      </c>
      <c r="D51" s="124"/>
      <c r="E51" s="124" t="str">
        <f ca="1">Calcu!AE51</f>
        <v/>
      </c>
      <c r="F51" s="124" t="str">
        <f>Calcu!I51</f>
        <v/>
      </c>
      <c r="G51" s="124" t="str">
        <f ca="1">Calcu!AF51</f>
        <v/>
      </c>
      <c r="H51" s="124" t="str">
        <f>Calcu!AG51</f>
        <v/>
      </c>
    </row>
    <row r="52" spans="1:8" ht="15" customHeight="1">
      <c r="A52" s="118" t="str">
        <f>IF(Calcu!B52=TRUE,"","삭제")</f>
        <v>삭제</v>
      </c>
      <c r="B52" s="119"/>
      <c r="C52" s="124" t="str">
        <f>Calcu!C52</f>
        <v/>
      </c>
      <c r="D52" s="124"/>
      <c r="E52" s="124" t="str">
        <f ca="1">Calcu!AE52</f>
        <v/>
      </c>
      <c r="F52" s="124" t="str">
        <f>Calcu!I52</f>
        <v/>
      </c>
      <c r="G52" s="124" t="str">
        <f ca="1">Calcu!AF52</f>
        <v/>
      </c>
      <c r="H52" s="124" t="str">
        <f>Calcu!AG52</f>
        <v/>
      </c>
    </row>
    <row r="53" spans="1:8" ht="15" customHeight="1">
      <c r="A53" s="118" t="str">
        <f>IF(Calcu!B53=TRUE,"","삭제")</f>
        <v>삭제</v>
      </c>
      <c r="B53" s="119"/>
      <c r="C53" s="124" t="str">
        <f>Calcu!C53</f>
        <v/>
      </c>
      <c r="D53" s="124"/>
      <c r="E53" s="124" t="str">
        <f ca="1">Calcu!AE53</f>
        <v/>
      </c>
      <c r="F53" s="124" t="str">
        <f>Calcu!I53</f>
        <v/>
      </c>
      <c r="G53" s="124" t="str">
        <f ca="1">Calcu!AF53</f>
        <v/>
      </c>
      <c r="H53" s="124" t="str">
        <f>Calcu!AG53</f>
        <v/>
      </c>
    </row>
    <row r="54" spans="1:8" ht="15" customHeight="1">
      <c r="A54" s="118" t="str">
        <f>IF(Calcu!B54=TRUE,"","삭제")</f>
        <v>삭제</v>
      </c>
      <c r="B54" s="119"/>
      <c r="C54" s="124" t="str">
        <f>Calcu!C54</f>
        <v/>
      </c>
      <c r="D54" s="124"/>
      <c r="E54" s="124" t="str">
        <f ca="1">Calcu!AE54</f>
        <v/>
      </c>
      <c r="F54" s="124" t="str">
        <f>Calcu!I54</f>
        <v/>
      </c>
      <c r="G54" s="124" t="str">
        <f ca="1">Calcu!AF54</f>
        <v/>
      </c>
      <c r="H54" s="124" t="str">
        <f>Calcu!AG54</f>
        <v/>
      </c>
    </row>
    <row r="55" spans="1:8" ht="15" customHeight="1">
      <c r="A55" s="118" t="str">
        <f>IF(Calcu!B55=TRUE,"","삭제")</f>
        <v>삭제</v>
      </c>
      <c r="B55" s="119"/>
      <c r="C55" s="124" t="str">
        <f>Calcu!C55</f>
        <v/>
      </c>
      <c r="D55" s="124"/>
      <c r="E55" s="124" t="str">
        <f ca="1">Calcu!AE55</f>
        <v/>
      </c>
      <c r="F55" s="124" t="str">
        <f>Calcu!I55</f>
        <v/>
      </c>
      <c r="G55" s="124" t="str">
        <f ca="1">Calcu!AF55</f>
        <v/>
      </c>
      <c r="H55" s="124" t="str">
        <f>Calcu!AG55</f>
        <v/>
      </c>
    </row>
    <row r="56" spans="1:8" ht="15" customHeight="1">
      <c r="A56" s="118" t="str">
        <f>IF(Calcu!B56=TRUE,"","삭제")</f>
        <v>삭제</v>
      </c>
      <c r="B56" s="119"/>
      <c r="C56" s="124" t="str">
        <f>Calcu!C56</f>
        <v/>
      </c>
      <c r="D56" s="124"/>
      <c r="E56" s="124" t="str">
        <f ca="1">Calcu!AE56</f>
        <v/>
      </c>
      <c r="F56" s="124" t="str">
        <f>Calcu!I56</f>
        <v/>
      </c>
      <c r="G56" s="124" t="str">
        <f ca="1">Calcu!AF56</f>
        <v/>
      </c>
      <c r="H56" s="124" t="str">
        <f>Calcu!AG56</f>
        <v/>
      </c>
    </row>
    <row r="57" spans="1:8" ht="15" customHeight="1">
      <c r="A57" s="118" t="str">
        <f>IF(Calcu!B57=TRUE,"","삭제")</f>
        <v>삭제</v>
      </c>
      <c r="B57" s="119"/>
      <c r="C57" s="124" t="str">
        <f>Calcu!C57</f>
        <v/>
      </c>
      <c r="D57" s="124"/>
      <c r="E57" s="124" t="str">
        <f ca="1">Calcu!AE57</f>
        <v/>
      </c>
      <c r="F57" s="124" t="str">
        <f>Calcu!I57</f>
        <v/>
      </c>
      <c r="G57" s="124" t="str">
        <f ca="1">Calcu!AF57</f>
        <v/>
      </c>
      <c r="H57" s="124" t="str">
        <f>Calcu!AG57</f>
        <v/>
      </c>
    </row>
    <row r="58" spans="1:8" ht="15" customHeight="1">
      <c r="A58" s="118" t="str">
        <f>IF(Calcu!B58=TRUE,"","삭제")</f>
        <v>삭제</v>
      </c>
      <c r="B58" s="119"/>
      <c r="C58" s="124" t="str">
        <f>Calcu!C58</f>
        <v/>
      </c>
      <c r="D58" s="124"/>
      <c r="E58" s="124" t="str">
        <f ca="1">Calcu!AE58</f>
        <v/>
      </c>
      <c r="F58" s="124" t="str">
        <f>Calcu!I58</f>
        <v/>
      </c>
      <c r="G58" s="124" t="str">
        <f ca="1">Calcu!AF58</f>
        <v/>
      </c>
      <c r="H58" s="124" t="str">
        <f>Calcu!AG58</f>
        <v/>
      </c>
    </row>
    <row r="59" spans="1:8" ht="15" customHeight="1">
      <c r="A59" s="118" t="str">
        <f>IF(Calcu!B59=TRUE,"","삭제")</f>
        <v>삭제</v>
      </c>
      <c r="B59" s="119"/>
      <c r="C59" s="124" t="str">
        <f>Calcu!C59</f>
        <v/>
      </c>
      <c r="D59" s="124"/>
      <c r="E59" s="124" t="str">
        <f ca="1">Calcu!AE59</f>
        <v/>
      </c>
      <c r="F59" s="124" t="str">
        <f>Calcu!I59</f>
        <v/>
      </c>
      <c r="G59" s="124" t="str">
        <f ca="1">Calcu!AF59</f>
        <v/>
      </c>
      <c r="H59" s="124" t="str">
        <f>Calcu!AG59</f>
        <v/>
      </c>
    </row>
    <row r="60" spans="1:8" ht="15" customHeight="1">
      <c r="A60" s="118" t="str">
        <f>IF(Calcu!B60=TRUE,"","삭제")</f>
        <v>삭제</v>
      </c>
      <c r="B60" s="119"/>
      <c r="C60" s="124" t="str">
        <f>Calcu!C60</f>
        <v/>
      </c>
      <c r="D60" s="124"/>
      <c r="E60" s="124" t="str">
        <f ca="1">Calcu!AE60</f>
        <v/>
      </c>
      <c r="F60" s="124" t="str">
        <f>Calcu!I60</f>
        <v/>
      </c>
      <c r="G60" s="124" t="str">
        <f ca="1">Calcu!AF60</f>
        <v/>
      </c>
      <c r="H60" s="124" t="str">
        <f>Calcu!AG60</f>
        <v/>
      </c>
    </row>
    <row r="61" spans="1:8" ht="15" customHeight="1">
      <c r="A61" s="118" t="str">
        <f>IF(Calcu!B61=TRUE,"","삭제")</f>
        <v>삭제</v>
      </c>
      <c r="B61" s="119"/>
      <c r="C61" s="124" t="str">
        <f>Calcu!C61</f>
        <v/>
      </c>
      <c r="D61" s="124"/>
      <c r="E61" s="124" t="str">
        <f ca="1">Calcu!AE61</f>
        <v/>
      </c>
      <c r="F61" s="124" t="str">
        <f>Calcu!I61</f>
        <v/>
      </c>
      <c r="G61" s="124" t="str">
        <f ca="1">Calcu!AF61</f>
        <v/>
      </c>
      <c r="H61" s="124" t="str">
        <f>Calcu!AG61</f>
        <v/>
      </c>
    </row>
    <row r="62" spans="1:8" ht="15" customHeight="1">
      <c r="A62" s="118" t="str">
        <f>IF(Calcu!B62=TRUE,"","삭제")</f>
        <v>삭제</v>
      </c>
      <c r="B62" s="119"/>
      <c r="C62" s="124" t="str">
        <f>Calcu!C62</f>
        <v/>
      </c>
      <c r="D62" s="124"/>
      <c r="E62" s="124" t="str">
        <f ca="1">Calcu!AE62</f>
        <v/>
      </c>
      <c r="F62" s="124" t="str">
        <f>Calcu!I62</f>
        <v/>
      </c>
      <c r="G62" s="124" t="str">
        <f ca="1">Calcu!AF62</f>
        <v/>
      </c>
      <c r="H62" s="124" t="str">
        <f>Calcu!AG62</f>
        <v/>
      </c>
    </row>
    <row r="63" spans="1:8" ht="15" customHeight="1">
      <c r="A63" s="118" t="str">
        <f>IF(Calcu!B63=TRUE,"","삭제")</f>
        <v>삭제</v>
      </c>
      <c r="B63" s="119"/>
      <c r="C63" s="124" t="str">
        <f>Calcu!C63</f>
        <v/>
      </c>
      <c r="D63" s="124"/>
      <c r="E63" s="124" t="str">
        <f ca="1">Calcu!AE63</f>
        <v/>
      </c>
      <c r="F63" s="124" t="str">
        <f>Calcu!I63</f>
        <v/>
      </c>
      <c r="G63" s="124" t="str">
        <f ca="1">Calcu!AF63</f>
        <v/>
      </c>
      <c r="H63" s="124" t="str">
        <f>Calcu!AG63</f>
        <v/>
      </c>
    </row>
    <row r="64" spans="1:8" ht="15" customHeight="1">
      <c r="A64" s="118" t="str">
        <f>IF(Calcu!B64=TRUE,"","삭제")</f>
        <v>삭제</v>
      </c>
      <c r="B64" s="119"/>
      <c r="C64" s="124" t="str">
        <f>Calcu!C64</f>
        <v/>
      </c>
      <c r="D64" s="124"/>
      <c r="E64" s="124" t="str">
        <f ca="1">Calcu!AE64</f>
        <v/>
      </c>
      <c r="F64" s="124" t="str">
        <f>Calcu!I64</f>
        <v/>
      </c>
      <c r="G64" s="124" t="str">
        <f ca="1">Calcu!AF64</f>
        <v/>
      </c>
      <c r="H64" s="124" t="str">
        <f>Calcu!AG64</f>
        <v/>
      </c>
    </row>
    <row r="65" spans="1:8" ht="15" customHeight="1">
      <c r="A65" s="118" t="str">
        <f>IF(Calcu!B65=TRUE,"","삭제")</f>
        <v>삭제</v>
      </c>
      <c r="B65" s="119"/>
      <c r="C65" s="124" t="str">
        <f>Calcu!C65</f>
        <v/>
      </c>
      <c r="D65" s="124"/>
      <c r="E65" s="124" t="str">
        <f ca="1">Calcu!AE65</f>
        <v/>
      </c>
      <c r="F65" s="124" t="str">
        <f>Calcu!I65</f>
        <v/>
      </c>
      <c r="G65" s="124" t="str">
        <f ca="1">Calcu!AF65</f>
        <v/>
      </c>
      <c r="H65" s="124" t="str">
        <f>Calcu!AG65</f>
        <v/>
      </c>
    </row>
    <row r="66" spans="1:8" ht="15" customHeight="1">
      <c r="A66" s="118" t="str">
        <f>IF(Calcu!B66=TRUE,"","삭제")</f>
        <v>삭제</v>
      </c>
      <c r="B66" s="119"/>
      <c r="C66" s="124" t="str">
        <f>Calcu!C66</f>
        <v/>
      </c>
      <c r="D66" s="124"/>
      <c r="E66" s="124" t="str">
        <f ca="1">Calcu!AE66</f>
        <v/>
      </c>
      <c r="F66" s="124" t="str">
        <f>Calcu!I66</f>
        <v/>
      </c>
      <c r="G66" s="124" t="str">
        <f ca="1">Calcu!AF66</f>
        <v/>
      </c>
      <c r="H66" s="124" t="str">
        <f>Calcu!AG66</f>
        <v/>
      </c>
    </row>
    <row r="67" spans="1:8" ht="15" customHeight="1">
      <c r="A67" s="118" t="str">
        <f>IF(Calcu!B67=TRUE,"","삭제")</f>
        <v>삭제</v>
      </c>
      <c r="B67" s="119"/>
      <c r="C67" s="124" t="str">
        <f>Calcu!C67</f>
        <v/>
      </c>
      <c r="D67" s="124"/>
      <c r="E67" s="124" t="str">
        <f ca="1">Calcu!AE67</f>
        <v/>
      </c>
      <c r="F67" s="124" t="str">
        <f>Calcu!I67</f>
        <v/>
      </c>
      <c r="G67" s="124" t="str">
        <f ca="1">Calcu!AF67</f>
        <v/>
      </c>
      <c r="H67" s="124" t="str">
        <f>Calcu!AG67</f>
        <v/>
      </c>
    </row>
    <row r="68" spans="1:8" ht="15" customHeight="1">
      <c r="A68" s="118" t="str">
        <f>IF(Calcu!B68=TRUE,"","삭제")</f>
        <v>삭제</v>
      </c>
      <c r="B68" s="119"/>
      <c r="C68" s="124" t="str">
        <f>Calcu!C68</f>
        <v/>
      </c>
      <c r="D68" s="124"/>
      <c r="E68" s="124" t="str">
        <f ca="1">Calcu!AE68</f>
        <v/>
      </c>
      <c r="F68" s="124" t="str">
        <f>Calcu!I68</f>
        <v/>
      </c>
      <c r="G68" s="124" t="str">
        <f ca="1">Calcu!AF68</f>
        <v/>
      </c>
      <c r="H68" s="124" t="str">
        <f>Calcu!AG68</f>
        <v/>
      </c>
    </row>
    <row r="69" spans="1:8" ht="15" customHeight="1">
      <c r="A69" s="118" t="str">
        <f>IF(Calcu!B69=TRUE,"","삭제")</f>
        <v>삭제</v>
      </c>
      <c r="B69" s="119"/>
      <c r="C69" s="124" t="str">
        <f>Calcu!C69</f>
        <v/>
      </c>
      <c r="D69" s="124"/>
      <c r="E69" s="124" t="str">
        <f ca="1">Calcu!AE69</f>
        <v/>
      </c>
      <c r="F69" s="124" t="str">
        <f>Calcu!I69</f>
        <v/>
      </c>
      <c r="G69" s="124" t="str">
        <f ca="1">Calcu!AF69</f>
        <v/>
      </c>
      <c r="H69" s="124" t="str">
        <f>Calcu!AG69</f>
        <v/>
      </c>
    </row>
    <row r="70" spans="1:8" ht="15" customHeight="1">
      <c r="A70" s="118" t="str">
        <f>IF(Calcu!B70=TRUE,"","삭제")</f>
        <v>삭제</v>
      </c>
      <c r="B70" s="119"/>
      <c r="C70" s="124" t="str">
        <f>Calcu!C70</f>
        <v/>
      </c>
      <c r="D70" s="124"/>
      <c r="E70" s="124" t="str">
        <f ca="1">Calcu!AE70</f>
        <v/>
      </c>
      <c r="F70" s="124" t="str">
        <f>Calcu!I70</f>
        <v/>
      </c>
      <c r="G70" s="124" t="str">
        <f ca="1">Calcu!AF70</f>
        <v/>
      </c>
      <c r="H70" s="124" t="str">
        <f>Calcu!AG70</f>
        <v/>
      </c>
    </row>
    <row r="71" spans="1:8" ht="15" customHeight="1">
      <c r="A71" s="118" t="str">
        <f>IF(Calcu!B71=TRUE,"","삭제")</f>
        <v>삭제</v>
      </c>
      <c r="B71" s="119"/>
      <c r="C71" s="124" t="str">
        <f>Calcu!C71</f>
        <v/>
      </c>
      <c r="D71" s="124"/>
      <c r="E71" s="124" t="str">
        <f ca="1">Calcu!AE71</f>
        <v/>
      </c>
      <c r="F71" s="124" t="str">
        <f>Calcu!I71</f>
        <v/>
      </c>
      <c r="G71" s="124" t="str">
        <f ca="1">Calcu!AF71</f>
        <v/>
      </c>
      <c r="H71" s="124" t="str">
        <f>Calcu!AG71</f>
        <v/>
      </c>
    </row>
    <row r="72" spans="1:8" ht="15" customHeight="1">
      <c r="A72" s="118" t="str">
        <f>IF(Calcu!B72=TRUE,"","삭제")</f>
        <v>삭제</v>
      </c>
      <c r="B72" s="119"/>
      <c r="C72" s="124" t="str">
        <f>Calcu!C72</f>
        <v/>
      </c>
      <c r="D72" s="124"/>
      <c r="E72" s="124" t="str">
        <f ca="1">Calcu!AE72</f>
        <v/>
      </c>
      <c r="F72" s="124" t="str">
        <f>Calcu!I72</f>
        <v/>
      </c>
      <c r="G72" s="124" t="str">
        <f ca="1">Calcu!AF72</f>
        <v/>
      </c>
      <c r="H72" s="124" t="str">
        <f>Calcu!AG72</f>
        <v/>
      </c>
    </row>
    <row r="73" spans="1:8" ht="15" customHeight="1">
      <c r="A73" s="118" t="str">
        <f>A74</f>
        <v>삭제</v>
      </c>
      <c r="B73" s="119"/>
      <c r="C73" s="119"/>
      <c r="D73" s="119"/>
      <c r="E73" s="119"/>
      <c r="F73" s="119"/>
      <c r="G73" s="119"/>
      <c r="H73" s="125"/>
    </row>
    <row r="74" spans="1:8" ht="15" customHeight="1">
      <c r="A74" s="118" t="str">
        <f>A75</f>
        <v>삭제</v>
      </c>
      <c r="B74" s="119" t="str">
        <f>"■"&amp;MID(Calcu!A76,FIND(".",Calcu!A76)+1,LEN(Calcu!A76))</f>
        <v xml:space="preserve">■ Resistance Calibration </v>
      </c>
      <c r="C74" s="119"/>
      <c r="D74" s="119"/>
      <c r="E74" s="119"/>
      <c r="F74" s="119"/>
      <c r="G74" s="119"/>
      <c r="H74" s="121"/>
    </row>
    <row r="75" spans="1:8" ht="15" customHeight="1">
      <c r="A75" s="118" t="str">
        <f>A76</f>
        <v>삭제</v>
      </c>
      <c r="B75" s="119"/>
      <c r="C75" s="121"/>
      <c r="D75" s="121"/>
      <c r="E75" s="121"/>
      <c r="F75" s="121"/>
      <c r="G75" s="121"/>
      <c r="H75" s="121"/>
    </row>
    <row r="76" spans="1:8" ht="15" customHeight="1">
      <c r="A76" s="118" t="str">
        <f>A77</f>
        <v>삭제</v>
      </c>
      <c r="B76" s="119"/>
      <c r="C76" s="122" t="s">
        <v>99</v>
      </c>
      <c r="D76" s="122" t="str">
        <f>IF(TRIM('Resistance Meter'!B4)="","","Wiring")</f>
        <v/>
      </c>
      <c r="E76" s="123" t="s">
        <v>94</v>
      </c>
      <c r="F76" s="123" t="s">
        <v>95</v>
      </c>
      <c r="G76" s="123" t="s">
        <v>96</v>
      </c>
      <c r="H76" s="123" t="s">
        <v>97</v>
      </c>
    </row>
    <row r="77" spans="1:8" ht="15" customHeight="1">
      <c r="A77" s="118" t="str">
        <f>IF(Calcu!B79=TRUE,"","삭제")</f>
        <v>삭제</v>
      </c>
      <c r="B77" s="119"/>
      <c r="C77" s="124" t="str">
        <f>Calcu!C79</f>
        <v/>
      </c>
      <c r="D77" s="124" t="str">
        <f>IF('Resistance Meter'!B4="","",Calcu!D79)</f>
        <v/>
      </c>
      <c r="E77" s="124" t="str">
        <f ca="1">Calcu!AE79</f>
        <v/>
      </c>
      <c r="F77" s="124" t="str">
        <f>Calcu!I79</f>
        <v/>
      </c>
      <c r="G77" s="124" t="str">
        <f ca="1">Calcu!AF79</f>
        <v/>
      </c>
      <c r="H77" s="124" t="str">
        <f>Calcu!AG79</f>
        <v/>
      </c>
    </row>
    <row r="78" spans="1:8" ht="15" customHeight="1">
      <c r="A78" s="118" t="str">
        <f>IF(Calcu!B80=TRUE,"","삭제")</f>
        <v>삭제</v>
      </c>
      <c r="B78" s="119"/>
      <c r="C78" s="124" t="str">
        <f>Calcu!C80</f>
        <v/>
      </c>
      <c r="D78" s="124" t="str">
        <f>IF('Resistance Meter'!B5="","",Calcu!D80)</f>
        <v/>
      </c>
      <c r="E78" s="124" t="str">
        <f ca="1">Calcu!AE80</f>
        <v/>
      </c>
      <c r="F78" s="124" t="str">
        <f>Calcu!I80</f>
        <v/>
      </c>
      <c r="G78" s="124" t="str">
        <f ca="1">Calcu!AF80</f>
        <v/>
      </c>
      <c r="H78" s="124" t="str">
        <f>Calcu!AG80</f>
        <v/>
      </c>
    </row>
    <row r="79" spans="1:8" ht="15" customHeight="1">
      <c r="A79" s="118" t="str">
        <f>IF(Calcu!B81=TRUE,"","삭제")</f>
        <v>삭제</v>
      </c>
      <c r="B79" s="119"/>
      <c r="C79" s="124" t="str">
        <f>Calcu!C81</f>
        <v/>
      </c>
      <c r="D79" s="124" t="str">
        <f>IF('Resistance Meter'!B6="","",Calcu!D81)</f>
        <v/>
      </c>
      <c r="E79" s="124" t="str">
        <f ca="1">Calcu!AE81</f>
        <v/>
      </c>
      <c r="F79" s="124" t="str">
        <f>Calcu!I81</f>
        <v/>
      </c>
      <c r="G79" s="124" t="str">
        <f ca="1">Calcu!AF81</f>
        <v/>
      </c>
      <c r="H79" s="124" t="str">
        <f>Calcu!AG81</f>
        <v/>
      </c>
    </row>
    <row r="80" spans="1:8" ht="15" customHeight="1">
      <c r="A80" s="118" t="str">
        <f>IF(Calcu!B82=TRUE,"","삭제")</f>
        <v>삭제</v>
      </c>
      <c r="B80" s="119"/>
      <c r="C80" s="124" t="str">
        <f>Calcu!C82</f>
        <v/>
      </c>
      <c r="D80" s="124" t="str">
        <f>IF('Resistance Meter'!B7="","",Calcu!D82)</f>
        <v/>
      </c>
      <c r="E80" s="124" t="str">
        <f ca="1">Calcu!AE82</f>
        <v/>
      </c>
      <c r="F80" s="124" t="str">
        <f>Calcu!I82</f>
        <v/>
      </c>
      <c r="G80" s="124" t="str">
        <f ca="1">Calcu!AF82</f>
        <v/>
      </c>
      <c r="H80" s="124" t="str">
        <f>Calcu!AG82</f>
        <v/>
      </c>
    </row>
    <row r="81" spans="1:8" ht="15" customHeight="1">
      <c r="A81" s="118" t="str">
        <f>IF(Calcu!B83=TRUE,"","삭제")</f>
        <v>삭제</v>
      </c>
      <c r="B81" s="119"/>
      <c r="C81" s="124" t="str">
        <f>Calcu!C83</f>
        <v/>
      </c>
      <c r="D81" s="124" t="str">
        <f>IF('Resistance Meter'!B8="","",Calcu!D83)</f>
        <v/>
      </c>
      <c r="E81" s="124" t="str">
        <f ca="1">Calcu!AE83</f>
        <v/>
      </c>
      <c r="F81" s="124" t="str">
        <f>Calcu!I83</f>
        <v/>
      </c>
      <c r="G81" s="124" t="str">
        <f ca="1">Calcu!AF83</f>
        <v/>
      </c>
      <c r="H81" s="124" t="str">
        <f>Calcu!AG83</f>
        <v/>
      </c>
    </row>
    <row r="82" spans="1:8" ht="15" customHeight="1">
      <c r="A82" s="118" t="str">
        <f>IF(Calcu!B84=TRUE,"","삭제")</f>
        <v>삭제</v>
      </c>
      <c r="B82" s="119"/>
      <c r="C82" s="124" t="str">
        <f>Calcu!C84</f>
        <v/>
      </c>
      <c r="D82" s="124" t="str">
        <f>IF('Resistance Meter'!B9="","",Calcu!D84)</f>
        <v/>
      </c>
      <c r="E82" s="124" t="str">
        <f ca="1">Calcu!AE84</f>
        <v/>
      </c>
      <c r="F82" s="124" t="str">
        <f>Calcu!I84</f>
        <v/>
      </c>
      <c r="G82" s="124" t="str">
        <f ca="1">Calcu!AF84</f>
        <v/>
      </c>
      <c r="H82" s="124" t="str">
        <f>Calcu!AG84</f>
        <v/>
      </c>
    </row>
    <row r="83" spans="1:8" ht="15" customHeight="1">
      <c r="A83" s="118" t="str">
        <f>IF(Calcu!B85=TRUE,"","삭제")</f>
        <v>삭제</v>
      </c>
      <c r="B83" s="119"/>
      <c r="C83" s="124" t="str">
        <f>Calcu!C85</f>
        <v/>
      </c>
      <c r="D83" s="124" t="str">
        <f>IF('Resistance Meter'!B10="","",Calcu!D85)</f>
        <v/>
      </c>
      <c r="E83" s="124" t="str">
        <f ca="1">Calcu!AE85</f>
        <v/>
      </c>
      <c r="F83" s="124" t="str">
        <f>Calcu!I85</f>
        <v/>
      </c>
      <c r="G83" s="124" t="str">
        <f ca="1">Calcu!AF85</f>
        <v/>
      </c>
      <c r="H83" s="124" t="str">
        <f>Calcu!AG85</f>
        <v/>
      </c>
    </row>
    <row r="84" spans="1:8" ht="15" customHeight="1">
      <c r="A84" s="118" t="str">
        <f>IF(Calcu!B86=TRUE,"","삭제")</f>
        <v>삭제</v>
      </c>
      <c r="B84" s="119"/>
      <c r="C84" s="124" t="str">
        <f>Calcu!C86</f>
        <v/>
      </c>
      <c r="D84" s="124" t="str">
        <f>IF('Resistance Meter'!B11="","",Calcu!D86)</f>
        <v/>
      </c>
      <c r="E84" s="124" t="str">
        <f ca="1">Calcu!AE86</f>
        <v/>
      </c>
      <c r="F84" s="124" t="str">
        <f>Calcu!I86</f>
        <v/>
      </c>
      <c r="G84" s="124" t="str">
        <f ca="1">Calcu!AF86</f>
        <v/>
      </c>
      <c r="H84" s="124" t="str">
        <f>Calcu!AG86</f>
        <v/>
      </c>
    </row>
    <row r="85" spans="1:8" ht="15" customHeight="1">
      <c r="A85" s="118" t="str">
        <f>IF(Calcu!B87=TRUE,"","삭제")</f>
        <v>삭제</v>
      </c>
      <c r="B85" s="119"/>
      <c r="C85" s="124" t="str">
        <f>Calcu!C87</f>
        <v/>
      </c>
      <c r="D85" s="124" t="str">
        <f>IF('Resistance Meter'!B12="","",Calcu!D87)</f>
        <v/>
      </c>
      <c r="E85" s="124" t="str">
        <f ca="1">Calcu!AE87</f>
        <v/>
      </c>
      <c r="F85" s="124" t="str">
        <f>Calcu!I87</f>
        <v/>
      </c>
      <c r="G85" s="124" t="str">
        <f ca="1">Calcu!AF87</f>
        <v/>
      </c>
      <c r="H85" s="124" t="str">
        <f>Calcu!AG87</f>
        <v/>
      </c>
    </row>
    <row r="86" spans="1:8" ht="15" customHeight="1">
      <c r="A86" s="118" t="str">
        <f>IF(Calcu!B88=TRUE,"","삭제")</f>
        <v>삭제</v>
      </c>
      <c r="B86" s="119"/>
      <c r="C86" s="124" t="str">
        <f>Calcu!C88</f>
        <v/>
      </c>
      <c r="D86" s="124" t="str">
        <f>IF('Resistance Meter'!B13="","",Calcu!D88)</f>
        <v/>
      </c>
      <c r="E86" s="124" t="str">
        <f ca="1">Calcu!AE88</f>
        <v/>
      </c>
      <c r="F86" s="124" t="str">
        <f>Calcu!I88</f>
        <v/>
      </c>
      <c r="G86" s="124" t="str">
        <f ca="1">Calcu!AF88</f>
        <v/>
      </c>
      <c r="H86" s="124" t="str">
        <f>Calcu!AG88</f>
        <v/>
      </c>
    </row>
    <row r="87" spans="1:8" ht="15" customHeight="1">
      <c r="A87" s="118" t="str">
        <f>IF(Calcu!B89=TRUE,"","삭제")</f>
        <v>삭제</v>
      </c>
      <c r="B87" s="119"/>
      <c r="C87" s="124" t="str">
        <f>Calcu!C89</f>
        <v/>
      </c>
      <c r="D87" s="124" t="str">
        <f>IF('Resistance Meter'!B14="","",Calcu!D89)</f>
        <v/>
      </c>
      <c r="E87" s="124" t="str">
        <f ca="1">Calcu!AE89</f>
        <v/>
      </c>
      <c r="F87" s="124" t="str">
        <f>Calcu!I89</f>
        <v/>
      </c>
      <c r="G87" s="124" t="str">
        <f ca="1">Calcu!AF89</f>
        <v/>
      </c>
      <c r="H87" s="124" t="str">
        <f>Calcu!AG89</f>
        <v/>
      </c>
    </row>
    <row r="88" spans="1:8" ht="15" customHeight="1">
      <c r="A88" s="118" t="str">
        <f>IF(Calcu!B90=TRUE,"","삭제")</f>
        <v>삭제</v>
      </c>
      <c r="B88" s="119"/>
      <c r="C88" s="124" t="str">
        <f>Calcu!C90</f>
        <v/>
      </c>
      <c r="D88" s="124" t="str">
        <f>IF('Resistance Meter'!B15="","",Calcu!D90)</f>
        <v/>
      </c>
      <c r="E88" s="124" t="str">
        <f ca="1">Calcu!AE90</f>
        <v/>
      </c>
      <c r="F88" s="124" t="str">
        <f>Calcu!I90</f>
        <v/>
      </c>
      <c r="G88" s="124" t="str">
        <f ca="1">Calcu!AF90</f>
        <v/>
      </c>
      <c r="H88" s="124" t="str">
        <f>Calcu!AG90</f>
        <v/>
      </c>
    </row>
    <row r="89" spans="1:8" ht="15" customHeight="1">
      <c r="A89" s="118" t="str">
        <f>IF(Calcu!B91=TRUE,"","삭제")</f>
        <v>삭제</v>
      </c>
      <c r="B89" s="119"/>
      <c r="C89" s="124" t="str">
        <f>Calcu!C91</f>
        <v/>
      </c>
      <c r="D89" s="124" t="str">
        <f>IF('Resistance Meter'!B16="","",Calcu!D91)</f>
        <v/>
      </c>
      <c r="E89" s="124" t="str">
        <f ca="1">Calcu!AE91</f>
        <v/>
      </c>
      <c r="F89" s="124" t="str">
        <f>Calcu!I91</f>
        <v/>
      </c>
      <c r="G89" s="124" t="str">
        <f ca="1">Calcu!AF91</f>
        <v/>
      </c>
      <c r="H89" s="124" t="str">
        <f>Calcu!AG91</f>
        <v/>
      </c>
    </row>
    <row r="90" spans="1:8" ht="15" customHeight="1">
      <c r="A90" s="118" t="str">
        <f>IF(Calcu!B92=TRUE,"","삭제")</f>
        <v>삭제</v>
      </c>
      <c r="B90" s="119"/>
      <c r="C90" s="124" t="str">
        <f>Calcu!C92</f>
        <v/>
      </c>
      <c r="D90" s="124" t="str">
        <f>IF('Resistance Meter'!B17="","",Calcu!D92)</f>
        <v/>
      </c>
      <c r="E90" s="124" t="str">
        <f ca="1">Calcu!AE92</f>
        <v/>
      </c>
      <c r="F90" s="124" t="str">
        <f>Calcu!I92</f>
        <v/>
      </c>
      <c r="G90" s="124" t="str">
        <f ca="1">Calcu!AF92</f>
        <v/>
      </c>
      <c r="H90" s="124" t="str">
        <f>Calcu!AG92</f>
        <v/>
      </c>
    </row>
    <row r="91" spans="1:8" ht="15" customHeight="1">
      <c r="A91" s="118" t="str">
        <f>IF(Calcu!B93=TRUE,"","삭제")</f>
        <v>삭제</v>
      </c>
      <c r="B91" s="119"/>
      <c r="C91" s="124" t="str">
        <f>Calcu!C93</f>
        <v/>
      </c>
      <c r="D91" s="124" t="str">
        <f>IF('Resistance Meter'!B18="","",Calcu!D93)</f>
        <v/>
      </c>
      <c r="E91" s="124" t="str">
        <f ca="1">Calcu!AE93</f>
        <v/>
      </c>
      <c r="F91" s="124" t="str">
        <f>Calcu!I93</f>
        <v/>
      </c>
      <c r="G91" s="124" t="str">
        <f ca="1">Calcu!AF93</f>
        <v/>
      </c>
      <c r="H91" s="124" t="str">
        <f>Calcu!AG93</f>
        <v/>
      </c>
    </row>
    <row r="92" spans="1:8" ht="15" customHeight="1">
      <c r="A92" s="118" t="str">
        <f>IF(Calcu!B94=TRUE,"","삭제")</f>
        <v>삭제</v>
      </c>
      <c r="B92" s="119"/>
      <c r="C92" s="124" t="str">
        <f>Calcu!C94</f>
        <v/>
      </c>
      <c r="D92" s="124" t="str">
        <f>IF('Resistance Meter'!B19="","",Calcu!D94)</f>
        <v/>
      </c>
      <c r="E92" s="124" t="str">
        <f ca="1">Calcu!AE94</f>
        <v/>
      </c>
      <c r="F92" s="124" t="str">
        <f>Calcu!I94</f>
        <v/>
      </c>
      <c r="G92" s="124" t="str">
        <f ca="1">Calcu!AF94</f>
        <v/>
      </c>
      <c r="H92" s="124" t="str">
        <f>Calcu!AG94</f>
        <v/>
      </c>
    </row>
    <row r="93" spans="1:8" ht="15" customHeight="1">
      <c r="A93" s="118" t="str">
        <f>IF(Calcu!B95=TRUE,"","삭제")</f>
        <v>삭제</v>
      </c>
      <c r="B93" s="119"/>
      <c r="C93" s="124" t="str">
        <f>Calcu!C95</f>
        <v/>
      </c>
      <c r="D93" s="124" t="str">
        <f>IF('Resistance Meter'!B20="","",Calcu!D95)</f>
        <v/>
      </c>
      <c r="E93" s="124" t="str">
        <f ca="1">Calcu!AE95</f>
        <v/>
      </c>
      <c r="F93" s="124" t="str">
        <f>Calcu!I95</f>
        <v/>
      </c>
      <c r="G93" s="124" t="str">
        <f ca="1">Calcu!AF95</f>
        <v/>
      </c>
      <c r="H93" s="124" t="str">
        <f>Calcu!AG95</f>
        <v/>
      </c>
    </row>
    <row r="94" spans="1:8" ht="15" customHeight="1">
      <c r="A94" s="118" t="str">
        <f>IF(Calcu!B96=TRUE,"","삭제")</f>
        <v>삭제</v>
      </c>
      <c r="B94" s="119"/>
      <c r="C94" s="124" t="str">
        <f>Calcu!C96</f>
        <v/>
      </c>
      <c r="D94" s="124" t="str">
        <f>IF('Resistance Meter'!B21="","",Calcu!D96)</f>
        <v/>
      </c>
      <c r="E94" s="124" t="str">
        <f ca="1">Calcu!AE96</f>
        <v/>
      </c>
      <c r="F94" s="124" t="str">
        <f>Calcu!I96</f>
        <v/>
      </c>
      <c r="G94" s="124" t="str">
        <f ca="1">Calcu!AF96</f>
        <v/>
      </c>
      <c r="H94" s="124" t="str">
        <f>Calcu!AG96</f>
        <v/>
      </c>
    </row>
    <row r="95" spans="1:8" ht="15" customHeight="1">
      <c r="A95" s="118" t="str">
        <f>IF(Calcu!B97=TRUE,"","삭제")</f>
        <v>삭제</v>
      </c>
      <c r="B95" s="119"/>
      <c r="C95" s="124" t="str">
        <f>Calcu!C97</f>
        <v/>
      </c>
      <c r="D95" s="124" t="str">
        <f>IF('Resistance Meter'!B22="","",Calcu!D97)</f>
        <v/>
      </c>
      <c r="E95" s="124" t="str">
        <f ca="1">Calcu!AE97</f>
        <v/>
      </c>
      <c r="F95" s="124" t="str">
        <f>Calcu!I97</f>
        <v/>
      </c>
      <c r="G95" s="124" t="str">
        <f ca="1">Calcu!AF97</f>
        <v/>
      </c>
      <c r="H95" s="124" t="str">
        <f>Calcu!AG97</f>
        <v/>
      </c>
    </row>
    <row r="96" spans="1:8" ht="15" customHeight="1">
      <c r="A96" s="118" t="str">
        <f>IF(Calcu!B98=TRUE,"","삭제")</f>
        <v>삭제</v>
      </c>
      <c r="B96" s="119"/>
      <c r="C96" s="124" t="str">
        <f>Calcu!C98</f>
        <v/>
      </c>
      <c r="D96" s="124" t="str">
        <f>IF('Resistance Meter'!B23="","",Calcu!D98)</f>
        <v/>
      </c>
      <c r="E96" s="124" t="str">
        <f ca="1">Calcu!AE98</f>
        <v/>
      </c>
      <c r="F96" s="124" t="str">
        <f>Calcu!I98</f>
        <v/>
      </c>
      <c r="G96" s="124" t="str">
        <f ca="1">Calcu!AF98</f>
        <v/>
      </c>
      <c r="H96" s="124" t="str">
        <f>Calcu!AG98</f>
        <v/>
      </c>
    </row>
    <row r="97" spans="1:8" ht="15" customHeight="1">
      <c r="A97" s="118" t="str">
        <f>IF(Calcu!B99=TRUE,"","삭제")</f>
        <v>삭제</v>
      </c>
      <c r="B97" s="119"/>
      <c r="C97" s="124" t="str">
        <f>Calcu!C99</f>
        <v/>
      </c>
      <c r="D97" s="124" t="str">
        <f>IF('Resistance Meter'!B24="","",Calcu!D99)</f>
        <v/>
      </c>
      <c r="E97" s="124" t="str">
        <f ca="1">Calcu!AE99</f>
        <v/>
      </c>
      <c r="F97" s="124" t="str">
        <f>Calcu!I99</f>
        <v/>
      </c>
      <c r="G97" s="124" t="str">
        <f ca="1">Calcu!AF99</f>
        <v/>
      </c>
      <c r="H97" s="124" t="str">
        <f>Calcu!AG99</f>
        <v/>
      </c>
    </row>
    <row r="98" spans="1:8" ht="15" customHeight="1">
      <c r="A98" s="118" t="str">
        <f>IF(Calcu!B100=TRUE,"","삭제")</f>
        <v>삭제</v>
      </c>
      <c r="B98" s="119"/>
      <c r="C98" s="124" t="str">
        <f>Calcu!C100</f>
        <v/>
      </c>
      <c r="D98" s="124" t="str">
        <f>IF('Resistance Meter'!B25="","",Calcu!D100)</f>
        <v/>
      </c>
      <c r="E98" s="124" t="str">
        <f ca="1">Calcu!AE100</f>
        <v/>
      </c>
      <c r="F98" s="124" t="str">
        <f>Calcu!I100</f>
        <v/>
      </c>
      <c r="G98" s="124" t="str">
        <f ca="1">Calcu!AF100</f>
        <v/>
      </c>
      <c r="H98" s="124" t="str">
        <f>Calcu!AG100</f>
        <v/>
      </c>
    </row>
    <row r="99" spans="1:8" ht="15" customHeight="1">
      <c r="A99" s="118" t="str">
        <f>IF(Calcu!B101=TRUE,"","삭제")</f>
        <v>삭제</v>
      </c>
      <c r="B99" s="119"/>
      <c r="C99" s="124" t="str">
        <f>Calcu!C101</f>
        <v/>
      </c>
      <c r="D99" s="124" t="str">
        <f>IF('Resistance Meter'!B26="","",Calcu!D101)</f>
        <v/>
      </c>
      <c r="E99" s="124" t="str">
        <f ca="1">Calcu!AE101</f>
        <v/>
      </c>
      <c r="F99" s="124" t="str">
        <f>Calcu!I101</f>
        <v/>
      </c>
      <c r="G99" s="124" t="str">
        <f ca="1">Calcu!AF101</f>
        <v/>
      </c>
      <c r="H99" s="124" t="str">
        <f>Calcu!AG101</f>
        <v/>
      </c>
    </row>
    <row r="100" spans="1:8" ht="15" customHeight="1">
      <c r="A100" s="118" t="str">
        <f>IF(Calcu!B102=TRUE,"","삭제")</f>
        <v>삭제</v>
      </c>
      <c r="B100" s="119"/>
      <c r="C100" s="124" t="str">
        <f>Calcu!C102</f>
        <v/>
      </c>
      <c r="D100" s="124" t="str">
        <f>IF('Resistance Meter'!B27="","",Calcu!D102)</f>
        <v/>
      </c>
      <c r="E100" s="124" t="str">
        <f ca="1">Calcu!AE102</f>
        <v/>
      </c>
      <c r="F100" s="124" t="str">
        <f>Calcu!I102</f>
        <v/>
      </c>
      <c r="G100" s="124" t="str">
        <f ca="1">Calcu!AF102</f>
        <v/>
      </c>
      <c r="H100" s="124" t="str">
        <f>Calcu!AG102</f>
        <v/>
      </c>
    </row>
    <row r="101" spans="1:8" ht="15" customHeight="1">
      <c r="A101" s="118" t="str">
        <f>IF(Calcu!B103=TRUE,"","삭제")</f>
        <v>삭제</v>
      </c>
      <c r="B101" s="119"/>
      <c r="C101" s="124" t="str">
        <f>Calcu!C103</f>
        <v/>
      </c>
      <c r="D101" s="124" t="str">
        <f>IF('Resistance Meter'!B28="","",Calcu!D103)</f>
        <v/>
      </c>
      <c r="E101" s="124" t="str">
        <f ca="1">Calcu!AE103</f>
        <v/>
      </c>
      <c r="F101" s="124" t="str">
        <f>Calcu!I103</f>
        <v/>
      </c>
      <c r="G101" s="124" t="str">
        <f ca="1">Calcu!AF103</f>
        <v/>
      </c>
      <c r="H101" s="124" t="str">
        <f>Calcu!AG103</f>
        <v/>
      </c>
    </row>
    <row r="102" spans="1:8" ht="15" customHeight="1">
      <c r="A102" s="118" t="str">
        <f>IF(Calcu!B104=TRUE,"","삭제")</f>
        <v>삭제</v>
      </c>
      <c r="B102" s="119"/>
      <c r="C102" s="124" t="str">
        <f>Calcu!C104</f>
        <v/>
      </c>
      <c r="D102" s="124" t="str">
        <f>IF('Resistance Meter'!B29="","",Calcu!D104)</f>
        <v/>
      </c>
      <c r="E102" s="124" t="str">
        <f ca="1">Calcu!AE104</f>
        <v/>
      </c>
      <c r="F102" s="124" t="str">
        <f>Calcu!I104</f>
        <v/>
      </c>
      <c r="G102" s="124" t="str">
        <f ca="1">Calcu!AF104</f>
        <v/>
      </c>
      <c r="H102" s="124" t="str">
        <f>Calcu!AG104</f>
        <v/>
      </c>
    </row>
    <row r="103" spans="1:8" ht="15" customHeight="1">
      <c r="A103" s="118" t="str">
        <f>IF(Calcu!B105=TRUE,"","삭제")</f>
        <v>삭제</v>
      </c>
      <c r="B103" s="119"/>
      <c r="C103" s="124" t="str">
        <f>Calcu!C105</f>
        <v/>
      </c>
      <c r="D103" s="124" t="str">
        <f>IF('Resistance Meter'!B30="","",Calcu!D105)</f>
        <v/>
      </c>
      <c r="E103" s="124" t="str">
        <f ca="1">Calcu!AE105</f>
        <v/>
      </c>
      <c r="F103" s="124" t="str">
        <f>Calcu!I105</f>
        <v/>
      </c>
      <c r="G103" s="124" t="str">
        <f ca="1">Calcu!AF105</f>
        <v/>
      </c>
      <c r="H103" s="124" t="str">
        <f>Calcu!AG105</f>
        <v/>
      </c>
    </row>
    <row r="104" spans="1:8" ht="15" customHeight="1">
      <c r="A104" s="118" t="str">
        <f>IF(Calcu!B106=TRUE,"","삭제")</f>
        <v>삭제</v>
      </c>
      <c r="B104" s="119"/>
      <c r="C104" s="124" t="str">
        <f>Calcu!C106</f>
        <v/>
      </c>
      <c r="D104" s="124" t="str">
        <f>IF('Resistance Meter'!B31="","",Calcu!D106)</f>
        <v/>
      </c>
      <c r="E104" s="124" t="str">
        <f ca="1">Calcu!AE106</f>
        <v/>
      </c>
      <c r="F104" s="124" t="str">
        <f>Calcu!I106</f>
        <v/>
      </c>
      <c r="G104" s="124" t="str">
        <f ca="1">Calcu!AF106</f>
        <v/>
      </c>
      <c r="H104" s="124" t="str">
        <f>Calcu!AG106</f>
        <v/>
      </c>
    </row>
    <row r="105" spans="1:8" ht="15" customHeight="1">
      <c r="A105" s="118" t="str">
        <f>IF(Calcu!B107=TRUE,"","삭제")</f>
        <v>삭제</v>
      </c>
      <c r="B105" s="119"/>
      <c r="C105" s="124" t="str">
        <f>Calcu!C107</f>
        <v/>
      </c>
      <c r="D105" s="124" t="str">
        <f>IF('Resistance Meter'!B32="","",Calcu!D107)</f>
        <v/>
      </c>
      <c r="E105" s="124" t="str">
        <f ca="1">Calcu!AE107</f>
        <v/>
      </c>
      <c r="F105" s="124" t="str">
        <f>Calcu!I107</f>
        <v/>
      </c>
      <c r="G105" s="124" t="str">
        <f ca="1">Calcu!AF107</f>
        <v/>
      </c>
      <c r="H105" s="124" t="str">
        <f>Calcu!AG107</f>
        <v/>
      </c>
    </row>
    <row r="106" spans="1:8" ht="15" customHeight="1">
      <c r="A106" s="118" t="str">
        <f>IF(Calcu!B108=TRUE,"","삭제")</f>
        <v>삭제</v>
      </c>
      <c r="B106" s="119"/>
      <c r="C106" s="124" t="str">
        <f>Calcu!C108</f>
        <v/>
      </c>
      <c r="D106" s="124" t="str">
        <f>IF('Resistance Meter'!B33="","",Calcu!D108)</f>
        <v/>
      </c>
      <c r="E106" s="124" t="str">
        <f ca="1">Calcu!AE108</f>
        <v/>
      </c>
      <c r="F106" s="124" t="str">
        <f>Calcu!I108</f>
        <v/>
      </c>
      <c r="G106" s="124" t="str">
        <f ca="1">Calcu!AF108</f>
        <v/>
      </c>
      <c r="H106" s="124" t="str">
        <f>Calcu!AG108</f>
        <v/>
      </c>
    </row>
    <row r="107" spans="1:8" ht="15" customHeight="1">
      <c r="A107" s="118" t="str">
        <f>A108</f>
        <v>삭제</v>
      </c>
      <c r="B107" s="119"/>
      <c r="C107" s="119"/>
      <c r="D107" s="119"/>
      <c r="E107" s="119"/>
      <c r="F107" s="119"/>
      <c r="G107" s="119"/>
      <c r="H107" s="121"/>
    </row>
    <row r="108" spans="1:8" ht="15" customHeight="1">
      <c r="A108" s="118" t="str">
        <f>A109</f>
        <v>삭제</v>
      </c>
      <c r="B108" s="119" t="str">
        <f>"■"&amp;MID(Calcu!A112,FIND(".",Calcu!A112)+1,LEN(Calcu!A112))</f>
        <v>■ AC Voltage Calibration</v>
      </c>
      <c r="C108" s="119"/>
      <c r="D108" s="119"/>
      <c r="E108" s="119"/>
      <c r="F108" s="119"/>
      <c r="G108" s="119"/>
      <c r="H108" s="119"/>
    </row>
    <row r="109" spans="1:8" ht="15" customHeight="1">
      <c r="A109" s="118" t="str">
        <f>A110</f>
        <v>삭제</v>
      </c>
      <c r="B109" s="119"/>
      <c r="C109" s="121"/>
      <c r="D109" s="121"/>
      <c r="E109" s="121"/>
      <c r="F109" s="121"/>
      <c r="G109" s="121"/>
      <c r="H109" s="121"/>
    </row>
    <row r="110" spans="1:8" ht="15" customHeight="1">
      <c r="A110" s="118" t="str">
        <f>A111</f>
        <v>삭제</v>
      </c>
      <c r="B110" s="119"/>
      <c r="C110" s="122" t="s">
        <v>99</v>
      </c>
      <c r="D110" s="122" t="s">
        <v>91</v>
      </c>
      <c r="E110" s="123" t="s">
        <v>94</v>
      </c>
      <c r="F110" s="123" t="s">
        <v>95</v>
      </c>
      <c r="G110" s="123" t="s">
        <v>96</v>
      </c>
      <c r="H110" s="123" t="s">
        <v>97</v>
      </c>
    </row>
    <row r="111" spans="1:8" ht="15" customHeight="1">
      <c r="A111" s="118" t="str">
        <f>IF(Calcu!B115=TRUE,"","삭제")</f>
        <v>삭제</v>
      </c>
      <c r="B111" s="119"/>
      <c r="C111" s="124" t="str">
        <f>Calcu!C115</f>
        <v/>
      </c>
      <c r="D111" s="124" t="str">
        <f>Calcu!D115</f>
        <v/>
      </c>
      <c r="E111" s="124" t="str">
        <f ca="1">Calcu!AE115</f>
        <v/>
      </c>
      <c r="F111" s="124" t="str">
        <f>Calcu!I115</f>
        <v/>
      </c>
      <c r="G111" s="124" t="str">
        <f ca="1">Calcu!AF115</f>
        <v/>
      </c>
      <c r="H111" s="124" t="str">
        <f>Calcu!AG115</f>
        <v/>
      </c>
    </row>
    <row r="112" spans="1:8" ht="15" customHeight="1">
      <c r="A112" s="118" t="str">
        <f>IF(Calcu!B116=TRUE,"","삭제")</f>
        <v>삭제</v>
      </c>
      <c r="B112" s="119"/>
      <c r="C112" s="124" t="str">
        <f>Calcu!C116</f>
        <v/>
      </c>
      <c r="D112" s="124" t="str">
        <f>Calcu!D116</f>
        <v/>
      </c>
      <c r="E112" s="124" t="str">
        <f ca="1">Calcu!AE116</f>
        <v/>
      </c>
      <c r="F112" s="124" t="str">
        <f>Calcu!I116</f>
        <v/>
      </c>
      <c r="G112" s="124" t="str">
        <f ca="1">Calcu!AF116</f>
        <v/>
      </c>
      <c r="H112" s="124" t="str">
        <f>Calcu!AG116</f>
        <v/>
      </c>
    </row>
    <row r="113" spans="1:8" ht="15" customHeight="1">
      <c r="A113" s="118" t="str">
        <f>IF(Calcu!B117=TRUE,"","삭제")</f>
        <v>삭제</v>
      </c>
      <c r="B113" s="119"/>
      <c r="C113" s="124" t="str">
        <f>Calcu!C117</f>
        <v/>
      </c>
      <c r="D113" s="124" t="str">
        <f>Calcu!D117</f>
        <v/>
      </c>
      <c r="E113" s="124" t="str">
        <f ca="1">Calcu!AE117</f>
        <v/>
      </c>
      <c r="F113" s="124" t="str">
        <f>Calcu!I117</f>
        <v/>
      </c>
      <c r="G113" s="124" t="str">
        <f ca="1">Calcu!AF117</f>
        <v/>
      </c>
      <c r="H113" s="124" t="str">
        <f>Calcu!AG117</f>
        <v/>
      </c>
    </row>
    <row r="114" spans="1:8" ht="15" customHeight="1">
      <c r="A114" s="118" t="str">
        <f>IF(Calcu!B118=TRUE,"","삭제")</f>
        <v>삭제</v>
      </c>
      <c r="B114" s="119"/>
      <c r="C114" s="124" t="str">
        <f>Calcu!C118</f>
        <v/>
      </c>
      <c r="D114" s="124" t="str">
        <f>Calcu!D118</f>
        <v/>
      </c>
      <c r="E114" s="124" t="str">
        <f ca="1">Calcu!AE118</f>
        <v/>
      </c>
      <c r="F114" s="124" t="str">
        <f>Calcu!I118</f>
        <v/>
      </c>
      <c r="G114" s="124" t="str">
        <f ca="1">Calcu!AF118</f>
        <v/>
      </c>
      <c r="H114" s="124" t="str">
        <f>Calcu!AG118</f>
        <v/>
      </c>
    </row>
    <row r="115" spans="1:8" ht="15" customHeight="1">
      <c r="A115" s="118" t="str">
        <f>IF(Calcu!B119=TRUE,"","삭제")</f>
        <v>삭제</v>
      </c>
      <c r="B115" s="119"/>
      <c r="C115" s="124" t="str">
        <f>Calcu!C119</f>
        <v/>
      </c>
      <c r="D115" s="124" t="str">
        <f>Calcu!D119</f>
        <v/>
      </c>
      <c r="E115" s="124" t="str">
        <f ca="1">Calcu!AE119</f>
        <v/>
      </c>
      <c r="F115" s="124" t="str">
        <f>Calcu!I119</f>
        <v/>
      </c>
      <c r="G115" s="124" t="str">
        <f ca="1">Calcu!AF119</f>
        <v/>
      </c>
      <c r="H115" s="124" t="str">
        <f>Calcu!AG119</f>
        <v/>
      </c>
    </row>
    <row r="116" spans="1:8" ht="15" customHeight="1">
      <c r="A116" s="118" t="str">
        <f>IF(Calcu!B120=TRUE,"","삭제")</f>
        <v>삭제</v>
      </c>
      <c r="B116" s="119"/>
      <c r="C116" s="124" t="str">
        <f>Calcu!C120</f>
        <v/>
      </c>
      <c r="D116" s="124" t="str">
        <f>Calcu!D120</f>
        <v/>
      </c>
      <c r="E116" s="124" t="str">
        <f ca="1">Calcu!AE120</f>
        <v/>
      </c>
      <c r="F116" s="124" t="str">
        <f>Calcu!I120</f>
        <v/>
      </c>
      <c r="G116" s="124" t="str">
        <f ca="1">Calcu!AF120</f>
        <v/>
      </c>
      <c r="H116" s="124" t="str">
        <f>Calcu!AG120</f>
        <v/>
      </c>
    </row>
    <row r="117" spans="1:8" ht="15" customHeight="1">
      <c r="A117" s="118" t="str">
        <f>IF(Calcu!B121=TRUE,"","삭제")</f>
        <v>삭제</v>
      </c>
      <c r="B117" s="119"/>
      <c r="C117" s="124" t="str">
        <f>Calcu!C121</f>
        <v/>
      </c>
      <c r="D117" s="124" t="str">
        <f>Calcu!D121</f>
        <v/>
      </c>
      <c r="E117" s="124" t="str">
        <f ca="1">Calcu!AE121</f>
        <v/>
      </c>
      <c r="F117" s="124" t="str">
        <f>Calcu!I121</f>
        <v/>
      </c>
      <c r="G117" s="124" t="str">
        <f ca="1">Calcu!AF121</f>
        <v/>
      </c>
      <c r="H117" s="124" t="str">
        <f>Calcu!AG121</f>
        <v/>
      </c>
    </row>
    <row r="118" spans="1:8" ht="15" customHeight="1">
      <c r="A118" s="118" t="str">
        <f>IF(Calcu!B122=TRUE,"","삭제")</f>
        <v>삭제</v>
      </c>
      <c r="B118" s="119"/>
      <c r="C118" s="124" t="str">
        <f>Calcu!C122</f>
        <v/>
      </c>
      <c r="D118" s="124" t="str">
        <f>Calcu!D122</f>
        <v/>
      </c>
      <c r="E118" s="124" t="str">
        <f ca="1">Calcu!AE122</f>
        <v/>
      </c>
      <c r="F118" s="124" t="str">
        <f>Calcu!I122</f>
        <v/>
      </c>
      <c r="G118" s="124" t="str">
        <f ca="1">Calcu!AF122</f>
        <v/>
      </c>
      <c r="H118" s="124" t="str">
        <f>Calcu!AG122</f>
        <v/>
      </c>
    </row>
    <row r="119" spans="1:8" ht="15" customHeight="1">
      <c r="A119" s="118" t="str">
        <f>IF(Calcu!B123=TRUE,"","삭제")</f>
        <v>삭제</v>
      </c>
      <c r="B119" s="119"/>
      <c r="C119" s="124" t="str">
        <f>Calcu!C123</f>
        <v/>
      </c>
      <c r="D119" s="124" t="str">
        <f>Calcu!D123</f>
        <v/>
      </c>
      <c r="E119" s="124" t="str">
        <f ca="1">Calcu!AE123</f>
        <v/>
      </c>
      <c r="F119" s="124" t="str">
        <f>Calcu!I123</f>
        <v/>
      </c>
      <c r="G119" s="124" t="str">
        <f ca="1">Calcu!AF123</f>
        <v/>
      </c>
      <c r="H119" s="124" t="str">
        <f>Calcu!AG123</f>
        <v/>
      </c>
    </row>
    <row r="120" spans="1:8" ht="15" customHeight="1">
      <c r="A120" s="118" t="str">
        <f>IF(Calcu!B124=TRUE,"","삭제")</f>
        <v>삭제</v>
      </c>
      <c r="B120" s="119"/>
      <c r="C120" s="124" t="str">
        <f>Calcu!C124</f>
        <v/>
      </c>
      <c r="D120" s="124" t="str">
        <f>Calcu!D124</f>
        <v/>
      </c>
      <c r="E120" s="124" t="str">
        <f ca="1">Calcu!AE124</f>
        <v/>
      </c>
      <c r="F120" s="124" t="str">
        <f>Calcu!I124</f>
        <v/>
      </c>
      <c r="G120" s="124" t="str">
        <f ca="1">Calcu!AF124</f>
        <v/>
      </c>
      <c r="H120" s="124" t="str">
        <f>Calcu!AG124</f>
        <v/>
      </c>
    </row>
    <row r="121" spans="1:8" ht="15" customHeight="1">
      <c r="A121" s="118" t="str">
        <f>IF(Calcu!B125=TRUE,"","삭제")</f>
        <v>삭제</v>
      </c>
      <c r="B121" s="119"/>
      <c r="C121" s="124" t="str">
        <f>Calcu!C125</f>
        <v/>
      </c>
      <c r="D121" s="124" t="str">
        <f>Calcu!D125</f>
        <v/>
      </c>
      <c r="E121" s="124" t="str">
        <f ca="1">Calcu!AE125</f>
        <v/>
      </c>
      <c r="F121" s="124" t="str">
        <f>Calcu!I125</f>
        <v/>
      </c>
      <c r="G121" s="124" t="str">
        <f ca="1">Calcu!AF125</f>
        <v/>
      </c>
      <c r="H121" s="124" t="str">
        <f>Calcu!AG125</f>
        <v/>
      </c>
    </row>
    <row r="122" spans="1:8" ht="15" customHeight="1">
      <c r="A122" s="118" t="str">
        <f>IF(Calcu!B126=TRUE,"","삭제")</f>
        <v>삭제</v>
      </c>
      <c r="B122" s="119"/>
      <c r="C122" s="124" t="str">
        <f>Calcu!C126</f>
        <v/>
      </c>
      <c r="D122" s="124" t="str">
        <f>Calcu!D126</f>
        <v/>
      </c>
      <c r="E122" s="124" t="str">
        <f ca="1">Calcu!AE126</f>
        <v/>
      </c>
      <c r="F122" s="124" t="str">
        <f>Calcu!I126</f>
        <v/>
      </c>
      <c r="G122" s="124" t="str">
        <f ca="1">Calcu!AF126</f>
        <v/>
      </c>
      <c r="H122" s="124" t="str">
        <f>Calcu!AG126</f>
        <v/>
      </c>
    </row>
    <row r="123" spans="1:8" ht="15" customHeight="1">
      <c r="A123" s="118" t="str">
        <f>IF(Calcu!B127=TRUE,"","삭제")</f>
        <v>삭제</v>
      </c>
      <c r="B123" s="119"/>
      <c r="C123" s="124" t="str">
        <f>Calcu!C127</f>
        <v/>
      </c>
      <c r="D123" s="124" t="str">
        <f>Calcu!D127</f>
        <v/>
      </c>
      <c r="E123" s="124" t="str">
        <f ca="1">Calcu!AE127</f>
        <v/>
      </c>
      <c r="F123" s="124" t="str">
        <f>Calcu!I127</f>
        <v/>
      </c>
      <c r="G123" s="124" t="str">
        <f ca="1">Calcu!AF127</f>
        <v/>
      </c>
      <c r="H123" s="124" t="str">
        <f>Calcu!AG127</f>
        <v/>
      </c>
    </row>
    <row r="124" spans="1:8" ht="15" customHeight="1">
      <c r="A124" s="118" t="str">
        <f>IF(Calcu!B128=TRUE,"","삭제")</f>
        <v>삭제</v>
      </c>
      <c r="B124" s="119"/>
      <c r="C124" s="124" t="str">
        <f>Calcu!C128</f>
        <v/>
      </c>
      <c r="D124" s="124" t="str">
        <f>Calcu!D128</f>
        <v/>
      </c>
      <c r="E124" s="124" t="str">
        <f ca="1">Calcu!AE128</f>
        <v/>
      </c>
      <c r="F124" s="124" t="str">
        <f>Calcu!I128</f>
        <v/>
      </c>
      <c r="G124" s="124" t="str">
        <f ca="1">Calcu!AF128</f>
        <v/>
      </c>
      <c r="H124" s="124" t="str">
        <f>Calcu!AG128</f>
        <v/>
      </c>
    </row>
    <row r="125" spans="1:8" ht="15" customHeight="1">
      <c r="A125" s="118" t="str">
        <f>IF(Calcu!B129=TRUE,"","삭제")</f>
        <v>삭제</v>
      </c>
      <c r="B125" s="119"/>
      <c r="C125" s="124" t="str">
        <f>Calcu!C129</f>
        <v/>
      </c>
      <c r="D125" s="124" t="str">
        <f>Calcu!D129</f>
        <v/>
      </c>
      <c r="E125" s="124" t="str">
        <f ca="1">Calcu!AE129</f>
        <v/>
      </c>
      <c r="F125" s="124" t="str">
        <f>Calcu!I129</f>
        <v/>
      </c>
      <c r="G125" s="124" t="str">
        <f ca="1">Calcu!AF129</f>
        <v/>
      </c>
      <c r="H125" s="124" t="str">
        <f>Calcu!AG129</f>
        <v/>
      </c>
    </row>
    <row r="126" spans="1:8" ht="15" customHeight="1">
      <c r="A126" s="118" t="str">
        <f>IF(Calcu!B130=TRUE,"","삭제")</f>
        <v>삭제</v>
      </c>
      <c r="B126" s="119"/>
      <c r="C126" s="124" t="str">
        <f>Calcu!C130</f>
        <v/>
      </c>
      <c r="D126" s="124" t="str">
        <f>Calcu!D130</f>
        <v/>
      </c>
      <c r="E126" s="124" t="str">
        <f ca="1">Calcu!AE130</f>
        <v/>
      </c>
      <c r="F126" s="124" t="str">
        <f>Calcu!I130</f>
        <v/>
      </c>
      <c r="G126" s="124" t="str">
        <f ca="1">Calcu!AF130</f>
        <v/>
      </c>
      <c r="H126" s="124" t="str">
        <f>Calcu!AG130</f>
        <v/>
      </c>
    </row>
    <row r="127" spans="1:8" ht="15" customHeight="1">
      <c r="A127" s="118" t="str">
        <f>IF(Calcu!B131=TRUE,"","삭제")</f>
        <v>삭제</v>
      </c>
      <c r="B127" s="119"/>
      <c r="C127" s="124" t="str">
        <f>Calcu!C131</f>
        <v/>
      </c>
      <c r="D127" s="124" t="str">
        <f>Calcu!D131</f>
        <v/>
      </c>
      <c r="E127" s="124" t="str">
        <f ca="1">Calcu!AE131</f>
        <v/>
      </c>
      <c r="F127" s="124" t="str">
        <f>Calcu!I131</f>
        <v/>
      </c>
      <c r="G127" s="124" t="str">
        <f ca="1">Calcu!AF131</f>
        <v/>
      </c>
      <c r="H127" s="124" t="str">
        <f>Calcu!AG131</f>
        <v/>
      </c>
    </row>
    <row r="128" spans="1:8" ht="15" customHeight="1">
      <c r="A128" s="118" t="str">
        <f>IF(Calcu!B132=TRUE,"","삭제")</f>
        <v>삭제</v>
      </c>
      <c r="B128" s="119"/>
      <c r="C128" s="124" t="str">
        <f>Calcu!C132</f>
        <v/>
      </c>
      <c r="D128" s="124" t="str">
        <f>Calcu!D132</f>
        <v/>
      </c>
      <c r="E128" s="124" t="str">
        <f ca="1">Calcu!AE132</f>
        <v/>
      </c>
      <c r="F128" s="124" t="str">
        <f>Calcu!I132</f>
        <v/>
      </c>
      <c r="G128" s="124" t="str">
        <f ca="1">Calcu!AF132</f>
        <v/>
      </c>
      <c r="H128" s="124" t="str">
        <f>Calcu!AG132</f>
        <v/>
      </c>
    </row>
    <row r="129" spans="1:8" ht="15" customHeight="1">
      <c r="A129" s="118" t="str">
        <f>IF(Calcu!B133=TRUE,"","삭제")</f>
        <v>삭제</v>
      </c>
      <c r="B129" s="119"/>
      <c r="C129" s="124" t="str">
        <f>Calcu!C133</f>
        <v/>
      </c>
      <c r="D129" s="124" t="str">
        <f>Calcu!D133</f>
        <v/>
      </c>
      <c r="E129" s="124" t="str">
        <f ca="1">Calcu!AE133</f>
        <v/>
      </c>
      <c r="F129" s="124" t="str">
        <f>Calcu!I133</f>
        <v/>
      </c>
      <c r="G129" s="124" t="str">
        <f ca="1">Calcu!AF133</f>
        <v/>
      </c>
      <c r="H129" s="124" t="str">
        <f>Calcu!AG133</f>
        <v/>
      </c>
    </row>
    <row r="130" spans="1:8" ht="15" customHeight="1">
      <c r="A130" s="118" t="str">
        <f>IF(Calcu!B134=TRUE,"","삭제")</f>
        <v>삭제</v>
      </c>
      <c r="B130" s="119"/>
      <c r="C130" s="124" t="str">
        <f>Calcu!C134</f>
        <v/>
      </c>
      <c r="D130" s="124" t="str">
        <f>Calcu!D134</f>
        <v/>
      </c>
      <c r="E130" s="124" t="str">
        <f ca="1">Calcu!AE134</f>
        <v/>
      </c>
      <c r="F130" s="124" t="str">
        <f>Calcu!I134</f>
        <v/>
      </c>
      <c r="G130" s="124" t="str">
        <f ca="1">Calcu!AF134</f>
        <v/>
      </c>
      <c r="H130" s="124" t="str">
        <f>Calcu!AG134</f>
        <v/>
      </c>
    </row>
    <row r="131" spans="1:8" ht="15" customHeight="1">
      <c r="A131" s="118" t="str">
        <f>IF(Calcu!B135=TRUE,"","삭제")</f>
        <v>삭제</v>
      </c>
      <c r="B131" s="119"/>
      <c r="C131" s="124" t="str">
        <f>Calcu!C135</f>
        <v/>
      </c>
      <c r="D131" s="124" t="str">
        <f>Calcu!D135</f>
        <v/>
      </c>
      <c r="E131" s="124" t="str">
        <f ca="1">Calcu!AE135</f>
        <v/>
      </c>
      <c r="F131" s="124" t="str">
        <f>Calcu!I135</f>
        <v/>
      </c>
      <c r="G131" s="124" t="str">
        <f ca="1">Calcu!AF135</f>
        <v/>
      </c>
      <c r="H131" s="124" t="str">
        <f>Calcu!AG135</f>
        <v/>
      </c>
    </row>
    <row r="132" spans="1:8" ht="15" customHeight="1">
      <c r="A132" s="118" t="str">
        <f>IF(Calcu!B136=TRUE,"","삭제")</f>
        <v>삭제</v>
      </c>
      <c r="B132" s="119"/>
      <c r="C132" s="124" t="str">
        <f>Calcu!C136</f>
        <v/>
      </c>
      <c r="D132" s="124" t="str">
        <f>Calcu!D136</f>
        <v/>
      </c>
      <c r="E132" s="124" t="str">
        <f ca="1">Calcu!AE136</f>
        <v/>
      </c>
      <c r="F132" s="124" t="str">
        <f>Calcu!I136</f>
        <v/>
      </c>
      <c r="G132" s="124" t="str">
        <f ca="1">Calcu!AF136</f>
        <v/>
      </c>
      <c r="H132" s="124" t="str">
        <f>Calcu!AG136</f>
        <v/>
      </c>
    </row>
    <row r="133" spans="1:8" ht="15" customHeight="1">
      <c r="A133" s="118" t="str">
        <f>IF(Calcu!B137=TRUE,"","삭제")</f>
        <v>삭제</v>
      </c>
      <c r="B133" s="119"/>
      <c r="C133" s="124" t="str">
        <f>Calcu!C137</f>
        <v/>
      </c>
      <c r="D133" s="124" t="str">
        <f>Calcu!D137</f>
        <v/>
      </c>
      <c r="E133" s="124" t="str">
        <f ca="1">Calcu!AE137</f>
        <v/>
      </c>
      <c r="F133" s="124" t="str">
        <f>Calcu!I137</f>
        <v/>
      </c>
      <c r="G133" s="124" t="str">
        <f ca="1">Calcu!AF137</f>
        <v/>
      </c>
      <c r="H133" s="124" t="str">
        <f>Calcu!AG137</f>
        <v/>
      </c>
    </row>
    <row r="134" spans="1:8" ht="15" customHeight="1">
      <c r="A134" s="118" t="str">
        <f>IF(Calcu!B138=TRUE,"","삭제")</f>
        <v>삭제</v>
      </c>
      <c r="B134" s="119"/>
      <c r="C134" s="124" t="str">
        <f>Calcu!C138</f>
        <v/>
      </c>
      <c r="D134" s="124" t="str">
        <f>Calcu!D138</f>
        <v/>
      </c>
      <c r="E134" s="124" t="str">
        <f ca="1">Calcu!AE138</f>
        <v/>
      </c>
      <c r="F134" s="124" t="str">
        <f>Calcu!I138</f>
        <v/>
      </c>
      <c r="G134" s="124" t="str">
        <f ca="1">Calcu!AF138</f>
        <v/>
      </c>
      <c r="H134" s="124" t="str">
        <f>Calcu!AG138</f>
        <v/>
      </c>
    </row>
    <row r="135" spans="1:8" ht="15" customHeight="1">
      <c r="A135" s="118" t="str">
        <f>IF(Calcu!B139=TRUE,"","삭제")</f>
        <v>삭제</v>
      </c>
      <c r="B135" s="119"/>
      <c r="C135" s="124" t="str">
        <f>Calcu!C139</f>
        <v/>
      </c>
      <c r="D135" s="124" t="str">
        <f>Calcu!D139</f>
        <v/>
      </c>
      <c r="E135" s="124" t="str">
        <f ca="1">Calcu!AE139</f>
        <v/>
      </c>
      <c r="F135" s="124" t="str">
        <f>Calcu!I139</f>
        <v/>
      </c>
      <c r="G135" s="124" t="str">
        <f ca="1">Calcu!AF139</f>
        <v/>
      </c>
      <c r="H135" s="124" t="str">
        <f>Calcu!AG139</f>
        <v/>
      </c>
    </row>
    <row r="136" spans="1:8" ht="15" customHeight="1">
      <c r="A136" s="118" t="str">
        <f>IF(Calcu!B140=TRUE,"","삭제")</f>
        <v>삭제</v>
      </c>
      <c r="B136" s="119"/>
      <c r="C136" s="124" t="str">
        <f>Calcu!C140</f>
        <v/>
      </c>
      <c r="D136" s="124" t="str">
        <f>Calcu!D140</f>
        <v/>
      </c>
      <c r="E136" s="124" t="str">
        <f ca="1">Calcu!AE140</f>
        <v/>
      </c>
      <c r="F136" s="124" t="str">
        <f>Calcu!I140</f>
        <v/>
      </c>
      <c r="G136" s="124" t="str">
        <f ca="1">Calcu!AF140</f>
        <v/>
      </c>
      <c r="H136" s="124" t="str">
        <f>Calcu!AG140</f>
        <v/>
      </c>
    </row>
    <row r="137" spans="1:8" ht="15" customHeight="1">
      <c r="A137" s="118" t="str">
        <f>IF(Calcu!B141=TRUE,"","삭제")</f>
        <v>삭제</v>
      </c>
      <c r="B137" s="119"/>
      <c r="C137" s="124" t="str">
        <f>Calcu!C141</f>
        <v/>
      </c>
      <c r="D137" s="124" t="str">
        <f>Calcu!D141</f>
        <v/>
      </c>
      <c r="E137" s="124" t="str">
        <f ca="1">Calcu!AE141</f>
        <v/>
      </c>
      <c r="F137" s="124" t="str">
        <f>Calcu!I141</f>
        <v/>
      </c>
      <c r="G137" s="124" t="str">
        <f ca="1">Calcu!AF141</f>
        <v/>
      </c>
      <c r="H137" s="124" t="str">
        <f>Calcu!AG141</f>
        <v/>
      </c>
    </row>
    <row r="138" spans="1:8" ht="15" customHeight="1">
      <c r="A138" s="118" t="str">
        <f>IF(Calcu!B142=TRUE,"","삭제")</f>
        <v>삭제</v>
      </c>
      <c r="B138" s="119"/>
      <c r="C138" s="124" t="str">
        <f>Calcu!C142</f>
        <v/>
      </c>
      <c r="D138" s="124" t="str">
        <f>Calcu!D142</f>
        <v/>
      </c>
      <c r="E138" s="124" t="str">
        <f ca="1">Calcu!AE142</f>
        <v/>
      </c>
      <c r="F138" s="124" t="str">
        <f>Calcu!I142</f>
        <v/>
      </c>
      <c r="G138" s="124" t="str">
        <f ca="1">Calcu!AF142</f>
        <v/>
      </c>
      <c r="H138" s="124" t="str">
        <f>Calcu!AG142</f>
        <v/>
      </c>
    </row>
    <row r="139" spans="1:8" ht="15" customHeight="1">
      <c r="A139" s="118" t="str">
        <f>IF(Calcu!B143=TRUE,"","삭제")</f>
        <v>삭제</v>
      </c>
      <c r="B139" s="119"/>
      <c r="C139" s="124" t="str">
        <f>Calcu!C143</f>
        <v/>
      </c>
      <c r="D139" s="124" t="str">
        <f>Calcu!D143</f>
        <v/>
      </c>
      <c r="E139" s="124" t="str">
        <f ca="1">Calcu!AE143</f>
        <v/>
      </c>
      <c r="F139" s="124" t="str">
        <f>Calcu!I143</f>
        <v/>
      </c>
      <c r="G139" s="124" t="str">
        <f ca="1">Calcu!AF143</f>
        <v/>
      </c>
      <c r="H139" s="124" t="str">
        <f>Calcu!AG143</f>
        <v/>
      </c>
    </row>
    <row r="140" spans="1:8" ht="15" customHeight="1">
      <c r="A140" s="118" t="str">
        <f>IF(Calcu!B144=TRUE,"","삭제")</f>
        <v>삭제</v>
      </c>
      <c r="B140" s="119"/>
      <c r="C140" s="124" t="str">
        <f>Calcu!C144</f>
        <v/>
      </c>
      <c r="D140" s="124" t="str">
        <f>Calcu!D144</f>
        <v/>
      </c>
      <c r="E140" s="124" t="str">
        <f ca="1">Calcu!AE144</f>
        <v/>
      </c>
      <c r="F140" s="124" t="str">
        <f>Calcu!I144</f>
        <v/>
      </c>
      <c r="G140" s="124" t="str">
        <f ca="1">Calcu!AF144</f>
        <v/>
      </c>
      <c r="H140" s="124" t="str">
        <f>Calcu!AG144</f>
        <v/>
      </c>
    </row>
    <row r="141" spans="1:8" ht="15" customHeight="1">
      <c r="A141" s="118" t="str">
        <f>IF(Calcu!B145=TRUE,"","삭제")</f>
        <v>삭제</v>
      </c>
      <c r="B141" s="119"/>
      <c r="C141" s="124" t="str">
        <f>Calcu!C145</f>
        <v/>
      </c>
      <c r="D141" s="124" t="str">
        <f>Calcu!D145</f>
        <v/>
      </c>
      <c r="E141" s="124" t="str">
        <f ca="1">Calcu!AE145</f>
        <v/>
      </c>
      <c r="F141" s="124" t="str">
        <f>Calcu!I145</f>
        <v/>
      </c>
      <c r="G141" s="124" t="str">
        <f ca="1">Calcu!AF145</f>
        <v/>
      </c>
      <c r="H141" s="124" t="str">
        <f>Calcu!AG145</f>
        <v/>
      </c>
    </row>
    <row r="142" spans="1:8" ht="15" customHeight="1">
      <c r="A142" s="118" t="str">
        <f>IF(Calcu!B146=TRUE,"","삭제")</f>
        <v>삭제</v>
      </c>
      <c r="B142" s="119"/>
      <c r="C142" s="124" t="str">
        <f>Calcu!C146</f>
        <v/>
      </c>
      <c r="D142" s="124" t="str">
        <f>Calcu!D146</f>
        <v/>
      </c>
      <c r="E142" s="124" t="str">
        <f ca="1">Calcu!AE146</f>
        <v/>
      </c>
      <c r="F142" s="124" t="str">
        <f>Calcu!I146</f>
        <v/>
      </c>
      <c r="G142" s="124" t="str">
        <f ca="1">Calcu!AF146</f>
        <v/>
      </c>
      <c r="H142" s="124" t="str">
        <f>Calcu!AG146</f>
        <v/>
      </c>
    </row>
    <row r="143" spans="1:8" ht="15" customHeight="1">
      <c r="A143" s="118" t="str">
        <f>IF(Calcu!B147=TRUE,"","삭제")</f>
        <v>삭제</v>
      </c>
      <c r="B143" s="119"/>
      <c r="C143" s="124" t="str">
        <f>Calcu!C147</f>
        <v/>
      </c>
      <c r="D143" s="124" t="str">
        <f>Calcu!D147</f>
        <v/>
      </c>
      <c r="E143" s="124" t="str">
        <f ca="1">Calcu!AE147</f>
        <v/>
      </c>
      <c r="F143" s="124" t="str">
        <f>Calcu!I147</f>
        <v/>
      </c>
      <c r="G143" s="124" t="str">
        <f ca="1">Calcu!AF147</f>
        <v/>
      </c>
      <c r="H143" s="124" t="str">
        <f>Calcu!AG147</f>
        <v/>
      </c>
    </row>
    <row r="144" spans="1:8" ht="15" customHeight="1">
      <c r="A144" s="118" t="str">
        <f>IF(Calcu!B148=TRUE,"","삭제")</f>
        <v>삭제</v>
      </c>
      <c r="B144" s="119"/>
      <c r="C144" s="124" t="str">
        <f>Calcu!C148</f>
        <v/>
      </c>
      <c r="D144" s="124" t="str">
        <f>Calcu!D148</f>
        <v/>
      </c>
      <c r="E144" s="124" t="str">
        <f ca="1">Calcu!AE148</f>
        <v/>
      </c>
      <c r="F144" s="124" t="str">
        <f>Calcu!I148</f>
        <v/>
      </c>
      <c r="G144" s="124" t="str">
        <f ca="1">Calcu!AF148</f>
        <v/>
      </c>
      <c r="H144" s="124" t="str">
        <f>Calcu!AG148</f>
        <v/>
      </c>
    </row>
    <row r="145" spans="1:8" ht="15" customHeight="1">
      <c r="A145" s="118" t="str">
        <f>IF(Calcu!B149=TRUE,"","삭제")</f>
        <v>삭제</v>
      </c>
      <c r="B145" s="119"/>
      <c r="C145" s="124" t="str">
        <f>Calcu!C149</f>
        <v/>
      </c>
      <c r="D145" s="124" t="str">
        <f>Calcu!D149</f>
        <v/>
      </c>
      <c r="E145" s="124" t="str">
        <f ca="1">Calcu!AE149</f>
        <v/>
      </c>
      <c r="F145" s="124" t="str">
        <f>Calcu!I149</f>
        <v/>
      </c>
      <c r="G145" s="124" t="str">
        <f ca="1">Calcu!AF149</f>
        <v/>
      </c>
      <c r="H145" s="124" t="str">
        <f>Calcu!AG149</f>
        <v/>
      </c>
    </row>
    <row r="146" spans="1:8" ht="15" customHeight="1">
      <c r="A146" s="118" t="str">
        <f>IF(Calcu!B150=TRUE,"","삭제")</f>
        <v>삭제</v>
      </c>
      <c r="B146" s="119"/>
      <c r="C146" s="124" t="str">
        <f>Calcu!C150</f>
        <v/>
      </c>
      <c r="D146" s="124" t="str">
        <f>Calcu!D150</f>
        <v/>
      </c>
      <c r="E146" s="124" t="str">
        <f ca="1">Calcu!AE150</f>
        <v/>
      </c>
      <c r="F146" s="124" t="str">
        <f>Calcu!I150</f>
        <v/>
      </c>
      <c r="G146" s="124" t="str">
        <f ca="1">Calcu!AF150</f>
        <v/>
      </c>
      <c r="H146" s="124" t="str">
        <f>Calcu!AG150</f>
        <v/>
      </c>
    </row>
    <row r="147" spans="1:8" ht="15" customHeight="1">
      <c r="A147" s="118" t="str">
        <f>IF(Calcu!B151=TRUE,"","삭제")</f>
        <v>삭제</v>
      </c>
      <c r="B147" s="119"/>
      <c r="C147" s="124" t="str">
        <f>Calcu!C151</f>
        <v/>
      </c>
      <c r="D147" s="124" t="str">
        <f>Calcu!D151</f>
        <v/>
      </c>
      <c r="E147" s="124" t="str">
        <f ca="1">Calcu!AE151</f>
        <v/>
      </c>
      <c r="F147" s="124" t="str">
        <f>Calcu!I151</f>
        <v/>
      </c>
      <c r="G147" s="124" t="str">
        <f ca="1">Calcu!AF151</f>
        <v/>
      </c>
      <c r="H147" s="124" t="str">
        <f>Calcu!AG151</f>
        <v/>
      </c>
    </row>
    <row r="148" spans="1:8" ht="15" customHeight="1">
      <c r="A148" s="118" t="str">
        <f>IF(Calcu!B152=TRUE,"","삭제")</f>
        <v>삭제</v>
      </c>
      <c r="B148" s="119"/>
      <c r="C148" s="124" t="str">
        <f>Calcu!C152</f>
        <v/>
      </c>
      <c r="D148" s="124" t="str">
        <f>Calcu!D152</f>
        <v/>
      </c>
      <c r="E148" s="124" t="str">
        <f ca="1">Calcu!AE152</f>
        <v/>
      </c>
      <c r="F148" s="124" t="str">
        <f>Calcu!I152</f>
        <v/>
      </c>
      <c r="G148" s="124" t="str">
        <f ca="1">Calcu!AF152</f>
        <v/>
      </c>
      <c r="H148" s="124" t="str">
        <f>Calcu!AG152</f>
        <v/>
      </c>
    </row>
    <row r="149" spans="1:8" ht="15" customHeight="1">
      <c r="A149" s="118" t="str">
        <f>IF(Calcu!B153=TRUE,"","삭제")</f>
        <v>삭제</v>
      </c>
      <c r="B149" s="119"/>
      <c r="C149" s="124" t="str">
        <f>Calcu!C153</f>
        <v/>
      </c>
      <c r="D149" s="124" t="str">
        <f>Calcu!D153</f>
        <v/>
      </c>
      <c r="E149" s="124" t="str">
        <f ca="1">Calcu!AE153</f>
        <v/>
      </c>
      <c r="F149" s="124" t="str">
        <f>Calcu!I153</f>
        <v/>
      </c>
      <c r="G149" s="124" t="str">
        <f ca="1">Calcu!AF153</f>
        <v/>
      </c>
      <c r="H149" s="124" t="str">
        <f>Calcu!AG153</f>
        <v/>
      </c>
    </row>
    <row r="150" spans="1:8" ht="15" customHeight="1">
      <c r="A150" s="118" t="str">
        <f>IF(Calcu!B154=TRUE,"","삭제")</f>
        <v>삭제</v>
      </c>
      <c r="B150" s="119"/>
      <c r="C150" s="124" t="str">
        <f>Calcu!C154</f>
        <v/>
      </c>
      <c r="D150" s="124" t="str">
        <f>Calcu!D154</f>
        <v/>
      </c>
      <c r="E150" s="124" t="str">
        <f ca="1">Calcu!AE154</f>
        <v/>
      </c>
      <c r="F150" s="124" t="str">
        <f>Calcu!I154</f>
        <v/>
      </c>
      <c r="G150" s="124" t="str">
        <f ca="1">Calcu!AF154</f>
        <v/>
      </c>
      <c r="H150" s="124" t="str">
        <f>Calcu!AG154</f>
        <v/>
      </c>
    </row>
    <row r="151" spans="1:8" ht="15" customHeight="1">
      <c r="A151" s="118" t="str">
        <f>IF(Calcu!B155=TRUE,"","삭제")</f>
        <v>삭제</v>
      </c>
      <c r="B151" s="119"/>
      <c r="C151" s="124" t="str">
        <f>Calcu!C155</f>
        <v/>
      </c>
      <c r="D151" s="124" t="str">
        <f>Calcu!D155</f>
        <v/>
      </c>
      <c r="E151" s="124" t="str">
        <f ca="1">Calcu!AE155</f>
        <v/>
      </c>
      <c r="F151" s="124" t="str">
        <f>Calcu!I155</f>
        <v/>
      </c>
      <c r="G151" s="124" t="str">
        <f ca="1">Calcu!AF155</f>
        <v/>
      </c>
      <c r="H151" s="124" t="str">
        <f>Calcu!AG155</f>
        <v/>
      </c>
    </row>
    <row r="152" spans="1:8" ht="15" customHeight="1">
      <c r="A152" s="118" t="str">
        <f>IF(Calcu!B156=TRUE,"","삭제")</f>
        <v>삭제</v>
      </c>
      <c r="B152" s="119"/>
      <c r="C152" s="124" t="str">
        <f>Calcu!C156</f>
        <v/>
      </c>
      <c r="D152" s="124" t="str">
        <f>Calcu!D156</f>
        <v/>
      </c>
      <c r="E152" s="124" t="str">
        <f ca="1">Calcu!AE156</f>
        <v/>
      </c>
      <c r="F152" s="124" t="str">
        <f>Calcu!I156</f>
        <v/>
      </c>
      <c r="G152" s="124" t="str">
        <f ca="1">Calcu!AF156</f>
        <v/>
      </c>
      <c r="H152" s="124" t="str">
        <f>Calcu!AG156</f>
        <v/>
      </c>
    </row>
    <row r="153" spans="1:8" ht="15" customHeight="1">
      <c r="A153" s="118" t="str">
        <f>IF(Calcu!B157=TRUE,"","삭제")</f>
        <v>삭제</v>
      </c>
      <c r="B153" s="119"/>
      <c r="C153" s="124" t="str">
        <f>Calcu!C157</f>
        <v/>
      </c>
      <c r="D153" s="124" t="str">
        <f>Calcu!D157</f>
        <v/>
      </c>
      <c r="E153" s="124" t="str">
        <f ca="1">Calcu!AE157</f>
        <v/>
      </c>
      <c r="F153" s="124" t="str">
        <f>Calcu!I157</f>
        <v/>
      </c>
      <c r="G153" s="124" t="str">
        <f ca="1">Calcu!AF157</f>
        <v/>
      </c>
      <c r="H153" s="124" t="str">
        <f>Calcu!AG157</f>
        <v/>
      </c>
    </row>
    <row r="154" spans="1:8" ht="15" customHeight="1">
      <c r="A154" s="118" t="str">
        <f>IF(Calcu!B158=TRUE,"","삭제")</f>
        <v>삭제</v>
      </c>
      <c r="B154" s="119"/>
      <c r="C154" s="124" t="str">
        <f>Calcu!C158</f>
        <v/>
      </c>
      <c r="D154" s="124" t="str">
        <f>Calcu!D158</f>
        <v/>
      </c>
      <c r="E154" s="124" t="str">
        <f ca="1">Calcu!AE158</f>
        <v/>
      </c>
      <c r="F154" s="124" t="str">
        <f>Calcu!I158</f>
        <v/>
      </c>
      <c r="G154" s="124" t="str">
        <f ca="1">Calcu!AF158</f>
        <v/>
      </c>
      <c r="H154" s="124" t="str">
        <f>Calcu!AG158</f>
        <v/>
      </c>
    </row>
    <row r="155" spans="1:8" ht="15" customHeight="1">
      <c r="A155" s="118" t="str">
        <f>IF(Calcu!B159=TRUE,"","삭제")</f>
        <v>삭제</v>
      </c>
      <c r="B155" s="119"/>
      <c r="C155" s="124" t="str">
        <f>Calcu!C159</f>
        <v/>
      </c>
      <c r="D155" s="124" t="str">
        <f>Calcu!D159</f>
        <v/>
      </c>
      <c r="E155" s="124" t="str">
        <f ca="1">Calcu!AE159</f>
        <v/>
      </c>
      <c r="F155" s="124" t="str">
        <f>Calcu!I159</f>
        <v/>
      </c>
      <c r="G155" s="124" t="str">
        <f ca="1">Calcu!AF159</f>
        <v/>
      </c>
      <c r="H155" s="124" t="str">
        <f>Calcu!AG159</f>
        <v/>
      </c>
    </row>
    <row r="156" spans="1:8" ht="15" customHeight="1">
      <c r="A156" s="118" t="str">
        <f>IF(Calcu!B160=TRUE,"","삭제")</f>
        <v>삭제</v>
      </c>
      <c r="B156" s="119"/>
      <c r="C156" s="124" t="str">
        <f>Calcu!C160</f>
        <v/>
      </c>
      <c r="D156" s="124" t="str">
        <f>Calcu!D160</f>
        <v/>
      </c>
      <c r="E156" s="124" t="str">
        <f ca="1">Calcu!AE160</f>
        <v/>
      </c>
      <c r="F156" s="124" t="str">
        <f>Calcu!I160</f>
        <v/>
      </c>
      <c r="G156" s="124" t="str">
        <f ca="1">Calcu!AF160</f>
        <v/>
      </c>
      <c r="H156" s="124" t="str">
        <f>Calcu!AG160</f>
        <v/>
      </c>
    </row>
    <row r="157" spans="1:8" ht="15" customHeight="1">
      <c r="A157" s="118" t="str">
        <f>IF(Calcu!B161=TRUE,"","삭제")</f>
        <v>삭제</v>
      </c>
      <c r="B157" s="119"/>
      <c r="C157" s="124" t="str">
        <f>Calcu!C161</f>
        <v/>
      </c>
      <c r="D157" s="124" t="str">
        <f>Calcu!D161</f>
        <v/>
      </c>
      <c r="E157" s="124" t="str">
        <f ca="1">Calcu!AE161</f>
        <v/>
      </c>
      <c r="F157" s="124" t="str">
        <f>Calcu!I161</f>
        <v/>
      </c>
      <c r="G157" s="124" t="str">
        <f ca="1">Calcu!AF161</f>
        <v/>
      </c>
      <c r="H157" s="124" t="str">
        <f>Calcu!AG161</f>
        <v/>
      </c>
    </row>
    <row r="158" spans="1:8" ht="15" customHeight="1">
      <c r="A158" s="118" t="str">
        <f>IF(Calcu!B162=TRUE,"","삭제")</f>
        <v>삭제</v>
      </c>
      <c r="B158" s="119"/>
      <c r="C158" s="124" t="str">
        <f>Calcu!C162</f>
        <v/>
      </c>
      <c r="D158" s="124" t="str">
        <f>Calcu!D162</f>
        <v/>
      </c>
      <c r="E158" s="124" t="str">
        <f ca="1">Calcu!AE162</f>
        <v/>
      </c>
      <c r="F158" s="124" t="str">
        <f>Calcu!I162</f>
        <v/>
      </c>
      <c r="G158" s="124" t="str">
        <f ca="1">Calcu!AF162</f>
        <v/>
      </c>
      <c r="H158" s="124" t="str">
        <f>Calcu!AG162</f>
        <v/>
      </c>
    </row>
    <row r="159" spans="1:8" ht="15" customHeight="1">
      <c r="A159" s="118" t="str">
        <f>IF(Calcu!B163=TRUE,"","삭제")</f>
        <v>삭제</v>
      </c>
      <c r="B159" s="119"/>
      <c r="C159" s="124" t="str">
        <f>Calcu!C163</f>
        <v/>
      </c>
      <c r="D159" s="124" t="str">
        <f>Calcu!D163</f>
        <v/>
      </c>
      <c r="E159" s="124" t="str">
        <f ca="1">Calcu!AE163</f>
        <v/>
      </c>
      <c r="F159" s="124" t="str">
        <f>Calcu!I163</f>
        <v/>
      </c>
      <c r="G159" s="124" t="str">
        <f ca="1">Calcu!AF163</f>
        <v/>
      </c>
      <c r="H159" s="124" t="str">
        <f>Calcu!AG163</f>
        <v/>
      </c>
    </row>
    <row r="160" spans="1:8" ht="15" customHeight="1">
      <c r="A160" s="118" t="str">
        <f>IF(Calcu!B164=TRUE,"","삭제")</f>
        <v>삭제</v>
      </c>
      <c r="B160" s="119"/>
      <c r="C160" s="124" t="str">
        <f>Calcu!C164</f>
        <v/>
      </c>
      <c r="D160" s="124" t="str">
        <f>Calcu!D164</f>
        <v/>
      </c>
      <c r="E160" s="124" t="str">
        <f ca="1">Calcu!AE164</f>
        <v/>
      </c>
      <c r="F160" s="124" t="str">
        <f>Calcu!I164</f>
        <v/>
      </c>
      <c r="G160" s="124" t="str">
        <f ca="1">Calcu!AF164</f>
        <v/>
      </c>
      <c r="H160" s="124" t="str">
        <f>Calcu!AG164</f>
        <v/>
      </c>
    </row>
    <row r="161" spans="1:8" ht="15" customHeight="1">
      <c r="A161" s="118" t="str">
        <f>IF(Calcu!B165=TRUE,"","삭제")</f>
        <v>삭제</v>
      </c>
      <c r="B161" s="119"/>
      <c r="C161" s="124" t="str">
        <f>Calcu!C165</f>
        <v/>
      </c>
      <c r="D161" s="124" t="str">
        <f>Calcu!D165</f>
        <v/>
      </c>
      <c r="E161" s="124" t="str">
        <f ca="1">Calcu!AE165</f>
        <v/>
      </c>
      <c r="F161" s="124" t="str">
        <f>Calcu!I165</f>
        <v/>
      </c>
      <c r="G161" s="124" t="str">
        <f ca="1">Calcu!AF165</f>
        <v/>
      </c>
      <c r="H161" s="124" t="str">
        <f>Calcu!AG165</f>
        <v/>
      </c>
    </row>
    <row r="162" spans="1:8" ht="15" customHeight="1">
      <c r="A162" s="118" t="str">
        <f>IF(Calcu!B166=TRUE,"","삭제")</f>
        <v>삭제</v>
      </c>
      <c r="B162" s="119"/>
      <c r="C162" s="124" t="str">
        <f>Calcu!C166</f>
        <v/>
      </c>
      <c r="D162" s="124" t="str">
        <f>Calcu!D166</f>
        <v/>
      </c>
      <c r="E162" s="124" t="str">
        <f ca="1">Calcu!AE166</f>
        <v/>
      </c>
      <c r="F162" s="124" t="str">
        <f>Calcu!I166</f>
        <v/>
      </c>
      <c r="G162" s="124" t="str">
        <f ca="1">Calcu!AF166</f>
        <v/>
      </c>
      <c r="H162" s="124" t="str">
        <f>Calcu!AG166</f>
        <v/>
      </c>
    </row>
    <row r="163" spans="1:8" ht="15" customHeight="1">
      <c r="A163" s="118" t="str">
        <f>IF(Calcu!B167=TRUE,"","삭제")</f>
        <v>삭제</v>
      </c>
      <c r="B163" s="119"/>
      <c r="C163" s="124" t="str">
        <f>Calcu!C167</f>
        <v/>
      </c>
      <c r="D163" s="124" t="str">
        <f>Calcu!D167</f>
        <v/>
      </c>
      <c r="E163" s="124" t="str">
        <f ca="1">Calcu!AE167</f>
        <v/>
      </c>
      <c r="F163" s="124" t="str">
        <f>Calcu!I167</f>
        <v/>
      </c>
      <c r="G163" s="124" t="str">
        <f ca="1">Calcu!AF167</f>
        <v/>
      </c>
      <c r="H163" s="124" t="str">
        <f>Calcu!AG167</f>
        <v/>
      </c>
    </row>
    <row r="164" spans="1:8" ht="15" customHeight="1">
      <c r="A164" s="118" t="str">
        <f>IF(Calcu!B168=TRUE,"","삭제")</f>
        <v>삭제</v>
      </c>
      <c r="B164" s="119"/>
      <c r="C164" s="124" t="str">
        <f>Calcu!C168</f>
        <v/>
      </c>
      <c r="D164" s="124" t="str">
        <f>Calcu!D168</f>
        <v/>
      </c>
      <c r="E164" s="124" t="str">
        <f ca="1">Calcu!AE168</f>
        <v/>
      </c>
      <c r="F164" s="124" t="str">
        <f>Calcu!I168</f>
        <v/>
      </c>
      <c r="G164" s="124" t="str">
        <f ca="1">Calcu!AF168</f>
        <v/>
      </c>
      <c r="H164" s="124" t="str">
        <f>Calcu!AG168</f>
        <v/>
      </c>
    </row>
    <row r="165" spans="1:8" ht="15" customHeight="1">
      <c r="A165" s="118" t="str">
        <f>IF(Calcu!B169=TRUE,"","삭제")</f>
        <v>삭제</v>
      </c>
      <c r="B165" s="119"/>
      <c r="C165" s="124" t="str">
        <f>Calcu!C169</f>
        <v/>
      </c>
      <c r="D165" s="124" t="str">
        <f>Calcu!D169</f>
        <v/>
      </c>
      <c r="E165" s="124" t="str">
        <f ca="1">Calcu!AE169</f>
        <v/>
      </c>
      <c r="F165" s="124" t="str">
        <f>Calcu!I169</f>
        <v/>
      </c>
      <c r="G165" s="124" t="str">
        <f ca="1">Calcu!AF169</f>
        <v/>
      </c>
      <c r="H165" s="124" t="str">
        <f>Calcu!AG169</f>
        <v/>
      </c>
    </row>
    <row r="166" spans="1:8" ht="15" customHeight="1">
      <c r="A166" s="118" t="str">
        <f>IF(Calcu!B170=TRUE,"","삭제")</f>
        <v>삭제</v>
      </c>
      <c r="B166" s="119"/>
      <c r="C166" s="124" t="str">
        <f>Calcu!C170</f>
        <v/>
      </c>
      <c r="D166" s="124" t="str">
        <f>Calcu!D170</f>
        <v/>
      </c>
      <c r="E166" s="124" t="str">
        <f ca="1">Calcu!AE170</f>
        <v/>
      </c>
      <c r="F166" s="124" t="str">
        <f>Calcu!I170</f>
        <v/>
      </c>
      <c r="G166" s="124" t="str">
        <f ca="1">Calcu!AF170</f>
        <v/>
      </c>
      <c r="H166" s="124" t="str">
        <f>Calcu!AG170</f>
        <v/>
      </c>
    </row>
    <row r="167" spans="1:8" ht="15" customHeight="1">
      <c r="A167" s="118" t="str">
        <f>IF(Calcu!B171=TRUE,"","삭제")</f>
        <v>삭제</v>
      </c>
      <c r="B167" s="119"/>
      <c r="C167" s="124" t="str">
        <f>Calcu!C171</f>
        <v/>
      </c>
      <c r="D167" s="124" t="str">
        <f>Calcu!D171</f>
        <v/>
      </c>
      <c r="E167" s="124" t="str">
        <f ca="1">Calcu!AE171</f>
        <v/>
      </c>
      <c r="F167" s="124" t="str">
        <f>Calcu!I171</f>
        <v/>
      </c>
      <c r="G167" s="124" t="str">
        <f ca="1">Calcu!AF171</f>
        <v/>
      </c>
      <c r="H167" s="124" t="str">
        <f>Calcu!AG171</f>
        <v/>
      </c>
    </row>
    <row r="168" spans="1:8" ht="15" customHeight="1">
      <c r="A168" s="118" t="str">
        <f>IF(Calcu!B172=TRUE,"","삭제")</f>
        <v>삭제</v>
      </c>
      <c r="B168" s="119"/>
      <c r="C168" s="124" t="str">
        <f>Calcu!C172</f>
        <v/>
      </c>
      <c r="D168" s="124" t="str">
        <f>Calcu!D172</f>
        <v/>
      </c>
      <c r="E168" s="124" t="str">
        <f ca="1">Calcu!AE172</f>
        <v/>
      </c>
      <c r="F168" s="124" t="str">
        <f>Calcu!I172</f>
        <v/>
      </c>
      <c r="G168" s="124" t="str">
        <f ca="1">Calcu!AF172</f>
        <v/>
      </c>
      <c r="H168" s="124" t="str">
        <f>Calcu!AG172</f>
        <v/>
      </c>
    </row>
    <row r="169" spans="1:8" ht="15" customHeight="1">
      <c r="A169" s="118" t="str">
        <f>IF(Calcu!B173=TRUE,"","삭제")</f>
        <v>삭제</v>
      </c>
      <c r="B169" s="119"/>
      <c r="C169" s="124" t="str">
        <f>Calcu!C173</f>
        <v/>
      </c>
      <c r="D169" s="124" t="str">
        <f>Calcu!D173</f>
        <v/>
      </c>
      <c r="E169" s="124" t="str">
        <f ca="1">Calcu!AE173</f>
        <v/>
      </c>
      <c r="F169" s="124" t="str">
        <f>Calcu!I173</f>
        <v/>
      </c>
      <c r="G169" s="124" t="str">
        <f ca="1">Calcu!AF173</f>
        <v/>
      </c>
      <c r="H169" s="124" t="str">
        <f>Calcu!AG173</f>
        <v/>
      </c>
    </row>
    <row r="170" spans="1:8" ht="15" customHeight="1">
      <c r="A170" s="118" t="str">
        <f>IF(Calcu!B174=TRUE,"","삭제")</f>
        <v>삭제</v>
      </c>
      <c r="B170" s="119"/>
      <c r="C170" s="124" t="str">
        <f>Calcu!C174</f>
        <v/>
      </c>
      <c r="D170" s="124" t="str">
        <f>Calcu!D174</f>
        <v/>
      </c>
      <c r="E170" s="124" t="str">
        <f ca="1">Calcu!AE174</f>
        <v/>
      </c>
      <c r="F170" s="124" t="str">
        <f>Calcu!I174</f>
        <v/>
      </c>
      <c r="G170" s="124" t="str">
        <f ca="1">Calcu!AF174</f>
        <v/>
      </c>
      <c r="H170" s="124" t="str">
        <f>Calcu!AG174</f>
        <v/>
      </c>
    </row>
    <row r="171" spans="1:8" ht="15" customHeight="1">
      <c r="A171" s="118" t="str">
        <f>A172</f>
        <v>삭제</v>
      </c>
      <c r="B171" s="119"/>
      <c r="C171" s="119"/>
      <c r="D171" s="119"/>
      <c r="E171" s="119"/>
      <c r="F171" s="119"/>
      <c r="G171" s="119"/>
      <c r="H171" s="126"/>
    </row>
    <row r="172" spans="1:8" ht="15" customHeight="1">
      <c r="A172" s="118" t="str">
        <f>A173</f>
        <v>삭제</v>
      </c>
      <c r="B172" s="119" t="str">
        <f>"■"&amp;MID(Calcu!A178,FIND(".",Calcu!A178)+1,LEN(Calcu!A178))</f>
        <v>■ AC Current Calibration</v>
      </c>
      <c r="C172" s="119"/>
      <c r="D172" s="119"/>
      <c r="E172" s="119"/>
      <c r="F172" s="119"/>
      <c r="G172" s="119"/>
      <c r="H172" s="127"/>
    </row>
    <row r="173" spans="1:8" ht="15" customHeight="1">
      <c r="A173" s="118" t="str">
        <f>A174</f>
        <v>삭제</v>
      </c>
      <c r="B173" s="119"/>
      <c r="C173" s="121"/>
      <c r="D173" s="121"/>
      <c r="E173" s="121"/>
      <c r="F173" s="121"/>
      <c r="G173" s="121"/>
      <c r="H173" s="121"/>
    </row>
    <row r="174" spans="1:8" ht="15" customHeight="1">
      <c r="A174" s="118" t="str">
        <f>A175</f>
        <v>삭제</v>
      </c>
      <c r="B174" s="119"/>
      <c r="C174" s="122" t="s">
        <v>99</v>
      </c>
      <c r="D174" s="122" t="s">
        <v>91</v>
      </c>
      <c r="E174" s="123" t="s">
        <v>94</v>
      </c>
      <c r="F174" s="123" t="s">
        <v>95</v>
      </c>
      <c r="G174" s="123" t="s">
        <v>96</v>
      </c>
      <c r="H174" s="123" t="s">
        <v>97</v>
      </c>
    </row>
    <row r="175" spans="1:8" ht="15" customHeight="1">
      <c r="A175" s="118" t="str">
        <f>IF(Calcu!B181=TRUE,"","삭제")</f>
        <v>삭제</v>
      </c>
      <c r="B175" s="119"/>
      <c r="C175" s="124" t="str">
        <f>Calcu!C181</f>
        <v/>
      </c>
      <c r="D175" s="124" t="str">
        <f>Calcu!D181</f>
        <v/>
      </c>
      <c r="E175" s="124" t="str">
        <f ca="1">Calcu!AE181</f>
        <v/>
      </c>
      <c r="F175" s="124" t="str">
        <f>Calcu!I181</f>
        <v/>
      </c>
      <c r="G175" s="124" t="str">
        <f ca="1">Calcu!AF181</f>
        <v/>
      </c>
      <c r="H175" s="124" t="str">
        <f>Calcu!AG181</f>
        <v/>
      </c>
    </row>
    <row r="176" spans="1:8" ht="15" customHeight="1">
      <c r="A176" s="118" t="str">
        <f>IF(Calcu!B182=TRUE,"","삭제")</f>
        <v>삭제</v>
      </c>
      <c r="B176" s="119"/>
      <c r="C176" s="124" t="str">
        <f>Calcu!C182</f>
        <v/>
      </c>
      <c r="D176" s="124" t="str">
        <f>Calcu!D182</f>
        <v/>
      </c>
      <c r="E176" s="124" t="str">
        <f ca="1">Calcu!AE182</f>
        <v/>
      </c>
      <c r="F176" s="124" t="str">
        <f>Calcu!I182</f>
        <v/>
      </c>
      <c r="G176" s="124" t="str">
        <f ca="1">Calcu!AF182</f>
        <v/>
      </c>
      <c r="H176" s="124" t="str">
        <f>Calcu!AG182</f>
        <v/>
      </c>
    </row>
    <row r="177" spans="1:8" ht="15" customHeight="1">
      <c r="A177" s="118" t="str">
        <f>IF(Calcu!B183=TRUE,"","삭제")</f>
        <v>삭제</v>
      </c>
      <c r="B177" s="119"/>
      <c r="C177" s="124" t="str">
        <f>Calcu!C183</f>
        <v/>
      </c>
      <c r="D177" s="124" t="str">
        <f>Calcu!D183</f>
        <v/>
      </c>
      <c r="E177" s="124" t="str">
        <f ca="1">Calcu!AE183</f>
        <v/>
      </c>
      <c r="F177" s="124" t="str">
        <f>Calcu!I183</f>
        <v/>
      </c>
      <c r="G177" s="124" t="str">
        <f ca="1">Calcu!AF183</f>
        <v/>
      </c>
      <c r="H177" s="124" t="str">
        <f>Calcu!AG183</f>
        <v/>
      </c>
    </row>
    <row r="178" spans="1:8" ht="15" customHeight="1">
      <c r="A178" s="118" t="str">
        <f>IF(Calcu!B184=TRUE,"","삭제")</f>
        <v>삭제</v>
      </c>
      <c r="B178" s="119"/>
      <c r="C178" s="124" t="str">
        <f>Calcu!C184</f>
        <v/>
      </c>
      <c r="D178" s="124" t="str">
        <f>Calcu!D184</f>
        <v/>
      </c>
      <c r="E178" s="124" t="str">
        <f ca="1">Calcu!AE184</f>
        <v/>
      </c>
      <c r="F178" s="124" t="str">
        <f>Calcu!I184</f>
        <v/>
      </c>
      <c r="G178" s="124" t="str">
        <f ca="1">Calcu!AF184</f>
        <v/>
      </c>
      <c r="H178" s="124" t="str">
        <f>Calcu!AG184</f>
        <v/>
      </c>
    </row>
    <row r="179" spans="1:8" ht="15" customHeight="1">
      <c r="A179" s="118" t="str">
        <f>IF(Calcu!B185=TRUE,"","삭제")</f>
        <v>삭제</v>
      </c>
      <c r="B179" s="119"/>
      <c r="C179" s="124" t="str">
        <f>Calcu!C185</f>
        <v/>
      </c>
      <c r="D179" s="124" t="str">
        <f>Calcu!D185</f>
        <v/>
      </c>
      <c r="E179" s="124" t="str">
        <f ca="1">Calcu!AE185</f>
        <v/>
      </c>
      <c r="F179" s="124" t="str">
        <f>Calcu!I185</f>
        <v/>
      </c>
      <c r="G179" s="124" t="str">
        <f ca="1">Calcu!AF185</f>
        <v/>
      </c>
      <c r="H179" s="124" t="str">
        <f>Calcu!AG185</f>
        <v/>
      </c>
    </row>
    <row r="180" spans="1:8" ht="15" customHeight="1">
      <c r="A180" s="118" t="str">
        <f>IF(Calcu!B186=TRUE,"","삭제")</f>
        <v>삭제</v>
      </c>
      <c r="B180" s="119"/>
      <c r="C180" s="124" t="str">
        <f>Calcu!C186</f>
        <v/>
      </c>
      <c r="D180" s="124" t="str">
        <f>Calcu!D186</f>
        <v/>
      </c>
      <c r="E180" s="124" t="str">
        <f ca="1">Calcu!AE186</f>
        <v/>
      </c>
      <c r="F180" s="124" t="str">
        <f>Calcu!I186</f>
        <v/>
      </c>
      <c r="G180" s="124" t="str">
        <f ca="1">Calcu!AF186</f>
        <v/>
      </c>
      <c r="H180" s="124" t="str">
        <f>Calcu!AG186</f>
        <v/>
      </c>
    </row>
    <row r="181" spans="1:8" ht="15" customHeight="1">
      <c r="A181" s="118" t="str">
        <f>IF(Calcu!B187=TRUE,"","삭제")</f>
        <v>삭제</v>
      </c>
      <c r="B181" s="119"/>
      <c r="C181" s="124" t="str">
        <f>Calcu!C187</f>
        <v/>
      </c>
      <c r="D181" s="124" t="str">
        <f>Calcu!D187</f>
        <v/>
      </c>
      <c r="E181" s="124" t="str">
        <f ca="1">Calcu!AE187</f>
        <v/>
      </c>
      <c r="F181" s="124" t="str">
        <f>Calcu!I187</f>
        <v/>
      </c>
      <c r="G181" s="124" t="str">
        <f ca="1">Calcu!AF187</f>
        <v/>
      </c>
      <c r="H181" s="124" t="str">
        <f>Calcu!AG187</f>
        <v/>
      </c>
    </row>
    <row r="182" spans="1:8" ht="15" customHeight="1">
      <c r="A182" s="118" t="str">
        <f>IF(Calcu!B188=TRUE,"","삭제")</f>
        <v>삭제</v>
      </c>
      <c r="B182" s="119"/>
      <c r="C182" s="124" t="str">
        <f>Calcu!C188</f>
        <v/>
      </c>
      <c r="D182" s="124" t="str">
        <f>Calcu!D188</f>
        <v/>
      </c>
      <c r="E182" s="124" t="str">
        <f ca="1">Calcu!AE188</f>
        <v/>
      </c>
      <c r="F182" s="124" t="str">
        <f>Calcu!I188</f>
        <v/>
      </c>
      <c r="G182" s="124" t="str">
        <f ca="1">Calcu!AF188</f>
        <v/>
      </c>
      <c r="H182" s="124" t="str">
        <f>Calcu!AG188</f>
        <v/>
      </c>
    </row>
    <row r="183" spans="1:8" ht="15" customHeight="1">
      <c r="A183" s="118" t="str">
        <f>IF(Calcu!B189=TRUE,"","삭제")</f>
        <v>삭제</v>
      </c>
      <c r="B183" s="119"/>
      <c r="C183" s="124" t="str">
        <f>Calcu!C189</f>
        <v/>
      </c>
      <c r="D183" s="124" t="str">
        <f>Calcu!D189</f>
        <v/>
      </c>
      <c r="E183" s="124" t="str">
        <f ca="1">Calcu!AE189</f>
        <v/>
      </c>
      <c r="F183" s="124" t="str">
        <f>Calcu!I189</f>
        <v/>
      </c>
      <c r="G183" s="124" t="str">
        <f ca="1">Calcu!AF189</f>
        <v/>
      </c>
      <c r="H183" s="124" t="str">
        <f>Calcu!AG189</f>
        <v/>
      </c>
    </row>
    <row r="184" spans="1:8" ht="15" customHeight="1">
      <c r="A184" s="118" t="str">
        <f>IF(Calcu!B190=TRUE,"","삭제")</f>
        <v>삭제</v>
      </c>
      <c r="B184" s="119"/>
      <c r="C184" s="124" t="str">
        <f>Calcu!C190</f>
        <v/>
      </c>
      <c r="D184" s="124" t="str">
        <f>Calcu!D190</f>
        <v/>
      </c>
      <c r="E184" s="124" t="str">
        <f ca="1">Calcu!AE190</f>
        <v/>
      </c>
      <c r="F184" s="124" t="str">
        <f>Calcu!I190</f>
        <v/>
      </c>
      <c r="G184" s="124" t="str">
        <f ca="1">Calcu!AF190</f>
        <v/>
      </c>
      <c r="H184" s="124" t="str">
        <f>Calcu!AG190</f>
        <v/>
      </c>
    </row>
    <row r="185" spans="1:8" ht="15" customHeight="1">
      <c r="A185" s="118" t="str">
        <f>IF(Calcu!B191=TRUE,"","삭제")</f>
        <v>삭제</v>
      </c>
      <c r="B185" s="119"/>
      <c r="C185" s="124" t="str">
        <f>Calcu!C191</f>
        <v/>
      </c>
      <c r="D185" s="124" t="str">
        <f>Calcu!D191</f>
        <v/>
      </c>
      <c r="E185" s="124" t="str">
        <f ca="1">Calcu!AE191</f>
        <v/>
      </c>
      <c r="F185" s="124" t="str">
        <f>Calcu!I191</f>
        <v/>
      </c>
      <c r="G185" s="124" t="str">
        <f ca="1">Calcu!AF191</f>
        <v/>
      </c>
      <c r="H185" s="124" t="str">
        <f>Calcu!AG191</f>
        <v/>
      </c>
    </row>
    <row r="186" spans="1:8" ht="15" customHeight="1">
      <c r="A186" s="118" t="str">
        <f>IF(Calcu!B192=TRUE,"","삭제")</f>
        <v>삭제</v>
      </c>
      <c r="B186" s="119"/>
      <c r="C186" s="124" t="str">
        <f>Calcu!C192</f>
        <v/>
      </c>
      <c r="D186" s="124" t="str">
        <f>Calcu!D192</f>
        <v/>
      </c>
      <c r="E186" s="124" t="str">
        <f ca="1">Calcu!AE192</f>
        <v/>
      </c>
      <c r="F186" s="124" t="str">
        <f>Calcu!I192</f>
        <v/>
      </c>
      <c r="G186" s="124" t="str">
        <f ca="1">Calcu!AF192</f>
        <v/>
      </c>
      <c r="H186" s="124" t="str">
        <f>Calcu!AG192</f>
        <v/>
      </c>
    </row>
    <row r="187" spans="1:8" ht="15" customHeight="1">
      <c r="A187" s="118" t="str">
        <f>IF(Calcu!B193=TRUE,"","삭제")</f>
        <v>삭제</v>
      </c>
      <c r="B187" s="119"/>
      <c r="C187" s="124" t="str">
        <f>Calcu!C193</f>
        <v/>
      </c>
      <c r="D187" s="124" t="str">
        <f>Calcu!D193</f>
        <v/>
      </c>
      <c r="E187" s="124" t="str">
        <f ca="1">Calcu!AE193</f>
        <v/>
      </c>
      <c r="F187" s="124" t="str">
        <f>Calcu!I193</f>
        <v/>
      </c>
      <c r="G187" s="124" t="str">
        <f ca="1">Calcu!AF193</f>
        <v/>
      </c>
      <c r="H187" s="124" t="str">
        <f>Calcu!AG193</f>
        <v/>
      </c>
    </row>
    <row r="188" spans="1:8" ht="15" customHeight="1">
      <c r="A188" s="118" t="str">
        <f>IF(Calcu!B194=TRUE,"","삭제")</f>
        <v>삭제</v>
      </c>
      <c r="B188" s="119"/>
      <c r="C188" s="124" t="str">
        <f>Calcu!C194</f>
        <v/>
      </c>
      <c r="D188" s="124" t="str">
        <f>Calcu!D194</f>
        <v/>
      </c>
      <c r="E188" s="124" t="str">
        <f ca="1">Calcu!AE194</f>
        <v/>
      </c>
      <c r="F188" s="124" t="str">
        <f>Calcu!I194</f>
        <v/>
      </c>
      <c r="G188" s="124" t="str">
        <f ca="1">Calcu!AF194</f>
        <v/>
      </c>
      <c r="H188" s="124" t="str">
        <f>Calcu!AG194</f>
        <v/>
      </c>
    </row>
    <row r="189" spans="1:8" ht="15" customHeight="1">
      <c r="A189" s="118" t="str">
        <f>IF(Calcu!B195=TRUE,"","삭제")</f>
        <v>삭제</v>
      </c>
      <c r="B189" s="119"/>
      <c r="C189" s="124" t="str">
        <f>Calcu!C195</f>
        <v/>
      </c>
      <c r="D189" s="124" t="str">
        <f>Calcu!D195</f>
        <v/>
      </c>
      <c r="E189" s="124" t="str">
        <f ca="1">Calcu!AE195</f>
        <v/>
      </c>
      <c r="F189" s="124" t="str">
        <f>Calcu!I195</f>
        <v/>
      </c>
      <c r="G189" s="124" t="str">
        <f ca="1">Calcu!AF195</f>
        <v/>
      </c>
      <c r="H189" s="124" t="str">
        <f>Calcu!AG195</f>
        <v/>
      </c>
    </row>
    <row r="190" spans="1:8" ht="15" customHeight="1">
      <c r="A190" s="118" t="str">
        <f>IF(Calcu!B196=TRUE,"","삭제")</f>
        <v>삭제</v>
      </c>
      <c r="B190" s="119"/>
      <c r="C190" s="124" t="str">
        <f>Calcu!C196</f>
        <v/>
      </c>
      <c r="D190" s="124" t="str">
        <f>Calcu!D196</f>
        <v/>
      </c>
      <c r="E190" s="124" t="str">
        <f ca="1">Calcu!AE196</f>
        <v/>
      </c>
      <c r="F190" s="124" t="str">
        <f>Calcu!I196</f>
        <v/>
      </c>
      <c r="G190" s="124" t="str">
        <f ca="1">Calcu!AF196</f>
        <v/>
      </c>
      <c r="H190" s="124" t="str">
        <f>Calcu!AG196</f>
        <v/>
      </c>
    </row>
    <row r="191" spans="1:8" ht="15" customHeight="1">
      <c r="A191" s="118" t="str">
        <f>IF(Calcu!B197=TRUE,"","삭제")</f>
        <v>삭제</v>
      </c>
      <c r="B191" s="119"/>
      <c r="C191" s="124" t="str">
        <f>Calcu!C197</f>
        <v/>
      </c>
      <c r="D191" s="124" t="str">
        <f>Calcu!D197</f>
        <v/>
      </c>
      <c r="E191" s="124" t="str">
        <f ca="1">Calcu!AE197</f>
        <v/>
      </c>
      <c r="F191" s="124" t="str">
        <f>Calcu!I197</f>
        <v/>
      </c>
      <c r="G191" s="124" t="str">
        <f ca="1">Calcu!AF197</f>
        <v/>
      </c>
      <c r="H191" s="124" t="str">
        <f>Calcu!AG197</f>
        <v/>
      </c>
    </row>
    <row r="192" spans="1:8" ht="15" customHeight="1">
      <c r="A192" s="118" t="str">
        <f>IF(Calcu!B198=TRUE,"","삭제")</f>
        <v>삭제</v>
      </c>
      <c r="B192" s="119"/>
      <c r="C192" s="124" t="str">
        <f>Calcu!C198</f>
        <v/>
      </c>
      <c r="D192" s="124" t="str">
        <f>Calcu!D198</f>
        <v/>
      </c>
      <c r="E192" s="124" t="str">
        <f ca="1">Calcu!AE198</f>
        <v/>
      </c>
      <c r="F192" s="124" t="str">
        <f>Calcu!I198</f>
        <v/>
      </c>
      <c r="G192" s="124" t="str">
        <f ca="1">Calcu!AF198</f>
        <v/>
      </c>
      <c r="H192" s="124" t="str">
        <f>Calcu!AG198</f>
        <v/>
      </c>
    </row>
    <row r="193" spans="1:8" ht="15" customHeight="1">
      <c r="A193" s="118" t="str">
        <f>IF(Calcu!B199=TRUE,"","삭제")</f>
        <v>삭제</v>
      </c>
      <c r="B193" s="119"/>
      <c r="C193" s="124" t="str">
        <f>Calcu!C199</f>
        <v/>
      </c>
      <c r="D193" s="124" t="str">
        <f>Calcu!D199</f>
        <v/>
      </c>
      <c r="E193" s="124" t="str">
        <f ca="1">Calcu!AE199</f>
        <v/>
      </c>
      <c r="F193" s="124" t="str">
        <f>Calcu!I199</f>
        <v/>
      </c>
      <c r="G193" s="124" t="str">
        <f ca="1">Calcu!AF199</f>
        <v/>
      </c>
      <c r="H193" s="124" t="str">
        <f>Calcu!AG199</f>
        <v/>
      </c>
    </row>
    <row r="194" spans="1:8" ht="15" customHeight="1">
      <c r="A194" s="118" t="str">
        <f>IF(Calcu!B200=TRUE,"","삭제")</f>
        <v>삭제</v>
      </c>
      <c r="B194" s="119"/>
      <c r="C194" s="124" t="str">
        <f>Calcu!C200</f>
        <v/>
      </c>
      <c r="D194" s="124" t="str">
        <f>Calcu!D200</f>
        <v/>
      </c>
      <c r="E194" s="124" t="str">
        <f ca="1">Calcu!AE200</f>
        <v/>
      </c>
      <c r="F194" s="124" t="str">
        <f>Calcu!I200</f>
        <v/>
      </c>
      <c r="G194" s="124" t="str">
        <f ca="1">Calcu!AF200</f>
        <v/>
      </c>
      <c r="H194" s="124" t="str">
        <f>Calcu!AG200</f>
        <v/>
      </c>
    </row>
    <row r="195" spans="1:8" ht="15" customHeight="1">
      <c r="A195" s="118" t="str">
        <f>IF(Calcu!B201=TRUE,"","삭제")</f>
        <v>삭제</v>
      </c>
      <c r="B195" s="119"/>
      <c r="C195" s="124" t="str">
        <f>Calcu!C201</f>
        <v/>
      </c>
      <c r="D195" s="124" t="str">
        <f>Calcu!D201</f>
        <v/>
      </c>
      <c r="E195" s="124" t="str">
        <f ca="1">Calcu!AE201</f>
        <v/>
      </c>
      <c r="F195" s="124" t="str">
        <f>Calcu!I201</f>
        <v/>
      </c>
      <c r="G195" s="124" t="str">
        <f ca="1">Calcu!AF201</f>
        <v/>
      </c>
      <c r="H195" s="124" t="str">
        <f>Calcu!AG201</f>
        <v/>
      </c>
    </row>
    <row r="196" spans="1:8" ht="15" customHeight="1">
      <c r="A196" s="118" t="str">
        <f>IF(Calcu!B202=TRUE,"","삭제")</f>
        <v>삭제</v>
      </c>
      <c r="B196" s="119"/>
      <c r="C196" s="124" t="str">
        <f>Calcu!C202</f>
        <v/>
      </c>
      <c r="D196" s="124" t="str">
        <f>Calcu!D202</f>
        <v/>
      </c>
      <c r="E196" s="124" t="str">
        <f ca="1">Calcu!AE202</f>
        <v/>
      </c>
      <c r="F196" s="124" t="str">
        <f>Calcu!I202</f>
        <v/>
      </c>
      <c r="G196" s="124" t="str">
        <f ca="1">Calcu!AF202</f>
        <v/>
      </c>
      <c r="H196" s="124" t="str">
        <f>Calcu!AG202</f>
        <v/>
      </c>
    </row>
    <row r="197" spans="1:8" ht="15" customHeight="1">
      <c r="A197" s="118" t="str">
        <f>IF(Calcu!B203=TRUE,"","삭제")</f>
        <v>삭제</v>
      </c>
      <c r="B197" s="119"/>
      <c r="C197" s="124" t="str">
        <f>Calcu!C203</f>
        <v/>
      </c>
      <c r="D197" s="124" t="str">
        <f>Calcu!D203</f>
        <v/>
      </c>
      <c r="E197" s="124" t="str">
        <f ca="1">Calcu!AE203</f>
        <v/>
      </c>
      <c r="F197" s="124" t="str">
        <f>Calcu!I203</f>
        <v/>
      </c>
      <c r="G197" s="124" t="str">
        <f ca="1">Calcu!AF203</f>
        <v/>
      </c>
      <c r="H197" s="124" t="str">
        <f>Calcu!AG203</f>
        <v/>
      </c>
    </row>
    <row r="198" spans="1:8" ht="15" customHeight="1">
      <c r="A198" s="118" t="str">
        <f>IF(Calcu!B204=TRUE,"","삭제")</f>
        <v>삭제</v>
      </c>
      <c r="B198" s="119"/>
      <c r="C198" s="124" t="str">
        <f>Calcu!C204</f>
        <v/>
      </c>
      <c r="D198" s="124" t="str">
        <f>Calcu!D204</f>
        <v/>
      </c>
      <c r="E198" s="124" t="str">
        <f ca="1">Calcu!AE204</f>
        <v/>
      </c>
      <c r="F198" s="124" t="str">
        <f>Calcu!I204</f>
        <v/>
      </c>
      <c r="G198" s="124" t="str">
        <f ca="1">Calcu!AF204</f>
        <v/>
      </c>
      <c r="H198" s="124" t="str">
        <f>Calcu!AG204</f>
        <v/>
      </c>
    </row>
    <row r="199" spans="1:8" ht="15" customHeight="1">
      <c r="A199" s="118" t="str">
        <f>IF(Calcu!B205=TRUE,"","삭제")</f>
        <v>삭제</v>
      </c>
      <c r="B199" s="119"/>
      <c r="C199" s="124" t="str">
        <f>Calcu!C205</f>
        <v/>
      </c>
      <c r="D199" s="124" t="str">
        <f>Calcu!D205</f>
        <v/>
      </c>
      <c r="E199" s="124" t="str">
        <f ca="1">Calcu!AE205</f>
        <v/>
      </c>
      <c r="F199" s="124" t="str">
        <f>Calcu!I205</f>
        <v/>
      </c>
      <c r="G199" s="124" t="str">
        <f ca="1">Calcu!AF205</f>
        <v/>
      </c>
      <c r="H199" s="124" t="str">
        <f>Calcu!AG205</f>
        <v/>
      </c>
    </row>
    <row r="200" spans="1:8" ht="15" customHeight="1">
      <c r="A200" s="118" t="str">
        <f>IF(Calcu!B206=TRUE,"","삭제")</f>
        <v>삭제</v>
      </c>
      <c r="B200" s="119"/>
      <c r="C200" s="124" t="str">
        <f>Calcu!C206</f>
        <v/>
      </c>
      <c r="D200" s="124" t="str">
        <f>Calcu!D206</f>
        <v/>
      </c>
      <c r="E200" s="124" t="str">
        <f ca="1">Calcu!AE206</f>
        <v/>
      </c>
      <c r="F200" s="124" t="str">
        <f>Calcu!I206</f>
        <v/>
      </c>
      <c r="G200" s="124" t="str">
        <f ca="1">Calcu!AF206</f>
        <v/>
      </c>
      <c r="H200" s="124" t="str">
        <f>Calcu!AG206</f>
        <v/>
      </c>
    </row>
    <row r="201" spans="1:8" ht="15" customHeight="1">
      <c r="A201" s="118" t="str">
        <f>IF(Calcu!B207=TRUE,"","삭제")</f>
        <v>삭제</v>
      </c>
      <c r="B201" s="119"/>
      <c r="C201" s="124" t="str">
        <f>Calcu!C207</f>
        <v/>
      </c>
      <c r="D201" s="124" t="str">
        <f>Calcu!D207</f>
        <v/>
      </c>
      <c r="E201" s="124" t="str">
        <f ca="1">Calcu!AE207</f>
        <v/>
      </c>
      <c r="F201" s="124" t="str">
        <f>Calcu!I207</f>
        <v/>
      </c>
      <c r="G201" s="124" t="str">
        <f ca="1">Calcu!AF207</f>
        <v/>
      </c>
      <c r="H201" s="124" t="str">
        <f>Calcu!AG207</f>
        <v/>
      </c>
    </row>
    <row r="202" spans="1:8" ht="15" customHeight="1">
      <c r="A202" s="118" t="str">
        <f>IF(Calcu!B208=TRUE,"","삭제")</f>
        <v>삭제</v>
      </c>
      <c r="B202" s="119"/>
      <c r="C202" s="124" t="str">
        <f>Calcu!C208</f>
        <v/>
      </c>
      <c r="D202" s="124" t="str">
        <f>Calcu!D208</f>
        <v/>
      </c>
      <c r="E202" s="124" t="str">
        <f ca="1">Calcu!AE208</f>
        <v/>
      </c>
      <c r="F202" s="124" t="str">
        <f>Calcu!I208</f>
        <v/>
      </c>
      <c r="G202" s="124" t="str">
        <f ca="1">Calcu!AF208</f>
        <v/>
      </c>
      <c r="H202" s="124" t="str">
        <f>Calcu!AG208</f>
        <v/>
      </c>
    </row>
    <row r="203" spans="1:8" ht="15" customHeight="1">
      <c r="A203" s="118" t="str">
        <f>IF(Calcu!B209=TRUE,"","삭제")</f>
        <v>삭제</v>
      </c>
      <c r="B203" s="119"/>
      <c r="C203" s="124" t="str">
        <f>Calcu!C209</f>
        <v/>
      </c>
      <c r="D203" s="124" t="str">
        <f>Calcu!D209</f>
        <v/>
      </c>
      <c r="E203" s="124" t="str">
        <f ca="1">Calcu!AE209</f>
        <v/>
      </c>
      <c r="F203" s="124" t="str">
        <f>Calcu!I209</f>
        <v/>
      </c>
      <c r="G203" s="124" t="str">
        <f ca="1">Calcu!AF209</f>
        <v/>
      </c>
      <c r="H203" s="124" t="str">
        <f>Calcu!AG209</f>
        <v/>
      </c>
    </row>
    <row r="204" spans="1:8" ht="15" customHeight="1">
      <c r="A204" s="118" t="str">
        <f>IF(Calcu!B210=TRUE,"","삭제")</f>
        <v>삭제</v>
      </c>
      <c r="B204" s="119"/>
      <c r="C204" s="124" t="str">
        <f>Calcu!C210</f>
        <v/>
      </c>
      <c r="D204" s="124" t="str">
        <f>Calcu!D210</f>
        <v/>
      </c>
      <c r="E204" s="124" t="str">
        <f ca="1">Calcu!AE210</f>
        <v/>
      </c>
      <c r="F204" s="124" t="str">
        <f>Calcu!I210</f>
        <v/>
      </c>
      <c r="G204" s="124" t="str">
        <f ca="1">Calcu!AF210</f>
        <v/>
      </c>
      <c r="H204" s="124" t="str">
        <f>Calcu!AG210</f>
        <v/>
      </c>
    </row>
    <row r="205" spans="1:8" ht="15" customHeight="1">
      <c r="A205" s="118" t="str">
        <f>A206</f>
        <v>삭제</v>
      </c>
      <c r="B205" s="119"/>
      <c r="C205" s="119"/>
      <c r="D205" s="119"/>
      <c r="E205" s="119"/>
      <c r="F205" s="119"/>
      <c r="G205" s="119"/>
      <c r="H205" s="126"/>
    </row>
    <row r="206" spans="1:8" ht="15" customHeight="1">
      <c r="A206" s="118" t="str">
        <f>A207</f>
        <v>삭제</v>
      </c>
      <c r="B206" s="119" t="str">
        <f>"■"&amp;MID(Calcu!A214,FIND(".",Calcu!A214)+1,LEN(Calcu!A214))</f>
        <v>■ Frequency Calibration</v>
      </c>
      <c r="C206" s="119"/>
      <c r="D206" s="119"/>
      <c r="E206" s="119"/>
      <c r="F206" s="119"/>
      <c r="G206" s="119"/>
      <c r="H206" s="127"/>
    </row>
    <row r="207" spans="1:8" ht="15" customHeight="1">
      <c r="A207" s="118" t="str">
        <f>A208</f>
        <v>삭제</v>
      </c>
      <c r="B207" s="119"/>
      <c r="C207" s="121"/>
      <c r="D207" s="121"/>
      <c r="E207" s="121"/>
      <c r="F207" s="121"/>
      <c r="G207" s="121"/>
      <c r="H207" s="121"/>
    </row>
    <row r="208" spans="1:8" ht="15" customHeight="1">
      <c r="A208" s="118" t="str">
        <f>A209</f>
        <v>삭제</v>
      </c>
      <c r="B208" s="119"/>
      <c r="C208" s="122" t="s">
        <v>99</v>
      </c>
      <c r="D208" s="122"/>
      <c r="E208" s="123" t="s">
        <v>94</v>
      </c>
      <c r="F208" s="123" t="s">
        <v>95</v>
      </c>
      <c r="G208" s="123" t="s">
        <v>96</v>
      </c>
      <c r="H208" s="123" t="s">
        <v>97</v>
      </c>
    </row>
    <row r="209" spans="1:8" ht="15" customHeight="1">
      <c r="A209" s="118" t="str">
        <f>IF(Calcu!B217=TRUE,"","삭제")</f>
        <v>삭제</v>
      </c>
      <c r="B209" s="119"/>
      <c r="C209" s="124" t="str">
        <f>Calcu!C217</f>
        <v/>
      </c>
      <c r="D209" s="124"/>
      <c r="E209" s="124" t="str">
        <f ca="1">Calcu!AE217</f>
        <v/>
      </c>
      <c r="F209" s="124" t="str">
        <f>Calcu!I217</f>
        <v/>
      </c>
      <c r="G209" s="124" t="str">
        <f ca="1">Calcu!AF217</f>
        <v/>
      </c>
      <c r="H209" s="124" t="str">
        <f>Calcu!AG217</f>
        <v/>
      </c>
    </row>
    <row r="210" spans="1:8" ht="15" customHeight="1">
      <c r="A210" s="118" t="str">
        <f>IF(Calcu!B218=TRUE,"","삭제")</f>
        <v>삭제</v>
      </c>
      <c r="B210" s="119"/>
      <c r="C210" s="124" t="str">
        <f>Calcu!C218</f>
        <v/>
      </c>
      <c r="D210" s="124"/>
      <c r="E210" s="124" t="str">
        <f ca="1">Calcu!AE218</f>
        <v/>
      </c>
      <c r="F210" s="124" t="str">
        <f>Calcu!I218</f>
        <v/>
      </c>
      <c r="G210" s="124" t="str">
        <f ca="1">Calcu!AF218</f>
        <v/>
      </c>
      <c r="H210" s="124" t="str">
        <f>Calcu!AG218</f>
        <v/>
      </c>
    </row>
    <row r="211" spans="1:8" ht="15" customHeight="1">
      <c r="A211" s="118" t="str">
        <f>IF(Calcu!B219=TRUE,"","삭제")</f>
        <v>삭제</v>
      </c>
      <c r="B211" s="119"/>
      <c r="C211" s="124" t="str">
        <f>Calcu!C219</f>
        <v/>
      </c>
      <c r="D211" s="124"/>
      <c r="E211" s="124" t="str">
        <f ca="1">Calcu!AE219</f>
        <v/>
      </c>
      <c r="F211" s="124" t="str">
        <f>Calcu!I219</f>
        <v/>
      </c>
      <c r="G211" s="124" t="str">
        <f ca="1">Calcu!AF219</f>
        <v/>
      </c>
      <c r="H211" s="124" t="str">
        <f>Calcu!AG219</f>
        <v/>
      </c>
    </row>
    <row r="212" spans="1:8" ht="15" customHeight="1">
      <c r="A212" s="118" t="str">
        <f>IF(Calcu!B220=TRUE,"","삭제")</f>
        <v>삭제</v>
      </c>
      <c r="B212" s="119"/>
      <c r="C212" s="124" t="str">
        <f>Calcu!C220</f>
        <v/>
      </c>
      <c r="D212" s="124"/>
      <c r="E212" s="124" t="str">
        <f ca="1">Calcu!AE220</f>
        <v/>
      </c>
      <c r="F212" s="124" t="str">
        <f>Calcu!I220</f>
        <v/>
      </c>
      <c r="G212" s="124" t="str">
        <f ca="1">Calcu!AF220</f>
        <v/>
      </c>
      <c r="H212" s="124" t="str">
        <f>Calcu!AG220</f>
        <v/>
      </c>
    </row>
    <row r="213" spans="1:8" ht="15" customHeight="1">
      <c r="A213" s="118" t="str">
        <f>IF(Calcu!B221=TRUE,"","삭제")</f>
        <v>삭제</v>
      </c>
      <c r="B213" s="119"/>
      <c r="C213" s="124" t="str">
        <f>Calcu!C221</f>
        <v/>
      </c>
      <c r="D213" s="124"/>
      <c r="E213" s="124" t="str">
        <f ca="1">Calcu!AE221</f>
        <v/>
      </c>
      <c r="F213" s="124" t="str">
        <f>Calcu!I221</f>
        <v/>
      </c>
      <c r="G213" s="124" t="str">
        <f ca="1">Calcu!AF221</f>
        <v/>
      </c>
      <c r="H213" s="124" t="str">
        <f>Calcu!AG221</f>
        <v/>
      </c>
    </row>
    <row r="214" spans="1:8" ht="15" customHeight="1">
      <c r="A214" s="118" t="str">
        <f>IF(Calcu!B222=TRUE,"","삭제")</f>
        <v>삭제</v>
      </c>
      <c r="B214" s="119"/>
      <c r="C214" s="124" t="str">
        <f>Calcu!C222</f>
        <v/>
      </c>
      <c r="D214" s="124"/>
      <c r="E214" s="124" t="str">
        <f ca="1">Calcu!AE222</f>
        <v/>
      </c>
      <c r="F214" s="124" t="str">
        <f>Calcu!I222</f>
        <v/>
      </c>
      <c r="G214" s="124" t="str">
        <f ca="1">Calcu!AF222</f>
        <v/>
      </c>
      <c r="H214" s="124" t="str">
        <f>Calcu!AG222</f>
        <v/>
      </c>
    </row>
    <row r="215" spans="1:8" ht="15" customHeight="1">
      <c r="A215" s="118" t="str">
        <f>IF(Calcu!B223=TRUE,"","삭제")</f>
        <v>삭제</v>
      </c>
      <c r="B215" s="119"/>
      <c r="C215" s="124" t="str">
        <f>Calcu!C223</f>
        <v/>
      </c>
      <c r="D215" s="124"/>
      <c r="E215" s="124" t="str">
        <f ca="1">Calcu!AE223</f>
        <v/>
      </c>
      <c r="F215" s="124" t="str">
        <f>Calcu!I223</f>
        <v/>
      </c>
      <c r="G215" s="124" t="str">
        <f ca="1">Calcu!AF223</f>
        <v/>
      </c>
      <c r="H215" s="124" t="str">
        <f>Calcu!AG223</f>
        <v/>
      </c>
    </row>
    <row r="216" spans="1:8" ht="15" customHeight="1">
      <c r="A216" s="118" t="str">
        <f>IF(Calcu!B224=TRUE,"","삭제")</f>
        <v>삭제</v>
      </c>
      <c r="B216" s="119"/>
      <c r="C216" s="124" t="str">
        <f>Calcu!C224</f>
        <v/>
      </c>
      <c r="D216" s="124"/>
      <c r="E216" s="124" t="str">
        <f ca="1">Calcu!AE224</f>
        <v/>
      </c>
      <c r="F216" s="124" t="str">
        <f>Calcu!I224</f>
        <v/>
      </c>
      <c r="G216" s="124" t="str">
        <f ca="1">Calcu!AF224</f>
        <v/>
      </c>
      <c r="H216" s="124" t="str">
        <f>Calcu!AG224</f>
        <v/>
      </c>
    </row>
    <row r="217" spans="1:8" ht="15" customHeight="1">
      <c r="A217" s="118" t="str">
        <f>IF(Calcu!B225=TRUE,"","삭제")</f>
        <v>삭제</v>
      </c>
      <c r="B217" s="119"/>
      <c r="C217" s="124" t="str">
        <f>Calcu!C225</f>
        <v/>
      </c>
      <c r="D217" s="124"/>
      <c r="E217" s="124" t="str">
        <f ca="1">Calcu!AE225</f>
        <v/>
      </c>
      <c r="F217" s="124" t="str">
        <f>Calcu!I225</f>
        <v/>
      </c>
      <c r="G217" s="124" t="str">
        <f ca="1">Calcu!AF225</f>
        <v/>
      </c>
      <c r="H217" s="124" t="str">
        <f>Calcu!AG225</f>
        <v/>
      </c>
    </row>
    <row r="218" spans="1:8" ht="15" customHeight="1">
      <c r="A218" s="118" t="str">
        <f>IF(Calcu!B226=TRUE,"","삭제")</f>
        <v>삭제</v>
      </c>
      <c r="B218" s="119"/>
      <c r="C218" s="124" t="str">
        <f>Calcu!C226</f>
        <v/>
      </c>
      <c r="D218" s="124"/>
      <c r="E218" s="124" t="str">
        <f ca="1">Calcu!AE226</f>
        <v/>
      </c>
      <c r="F218" s="124" t="str">
        <f>Calcu!I226</f>
        <v/>
      </c>
      <c r="G218" s="124" t="str">
        <f ca="1">Calcu!AF226</f>
        <v/>
      </c>
      <c r="H218" s="124" t="str">
        <f>Calcu!AG226</f>
        <v/>
      </c>
    </row>
    <row r="219" spans="1:8" ht="15" customHeight="1">
      <c r="A219" s="118" t="str">
        <f>IF(Calcu!B227=TRUE,"","삭제")</f>
        <v>삭제</v>
      </c>
      <c r="B219" s="119"/>
      <c r="C219" s="124" t="str">
        <f>Calcu!C227</f>
        <v/>
      </c>
      <c r="D219" s="124"/>
      <c r="E219" s="124" t="str">
        <f ca="1">Calcu!AE227</f>
        <v/>
      </c>
      <c r="F219" s="124" t="str">
        <f>Calcu!I227</f>
        <v/>
      </c>
      <c r="G219" s="124" t="str">
        <f ca="1">Calcu!AF227</f>
        <v/>
      </c>
      <c r="H219" s="124" t="str">
        <f>Calcu!AG227</f>
        <v/>
      </c>
    </row>
    <row r="220" spans="1:8" ht="15" customHeight="1">
      <c r="A220" s="118" t="str">
        <f>IF(Calcu!B228=TRUE,"","삭제")</f>
        <v>삭제</v>
      </c>
      <c r="B220" s="119"/>
      <c r="C220" s="124" t="str">
        <f>Calcu!C228</f>
        <v/>
      </c>
      <c r="D220" s="124"/>
      <c r="E220" s="124" t="str">
        <f ca="1">Calcu!AE228</f>
        <v/>
      </c>
      <c r="F220" s="124" t="str">
        <f>Calcu!I228</f>
        <v/>
      </c>
      <c r="G220" s="124" t="str">
        <f ca="1">Calcu!AF228</f>
        <v/>
      </c>
      <c r="H220" s="124" t="str">
        <f>Calcu!AG228</f>
        <v/>
      </c>
    </row>
    <row r="221" spans="1:8" ht="15" customHeight="1">
      <c r="A221" s="118" t="str">
        <f>IF(Calcu!B229=TRUE,"","삭제")</f>
        <v>삭제</v>
      </c>
      <c r="B221" s="119"/>
      <c r="C221" s="124" t="str">
        <f>Calcu!C229</f>
        <v/>
      </c>
      <c r="D221" s="124"/>
      <c r="E221" s="124" t="str">
        <f ca="1">Calcu!AE229</f>
        <v/>
      </c>
      <c r="F221" s="124" t="str">
        <f>Calcu!I229</f>
        <v/>
      </c>
      <c r="G221" s="124" t="str">
        <f ca="1">Calcu!AF229</f>
        <v/>
      </c>
      <c r="H221" s="124" t="str">
        <f>Calcu!AG229</f>
        <v/>
      </c>
    </row>
    <row r="222" spans="1:8" ht="15" customHeight="1">
      <c r="A222" s="118" t="str">
        <f>IF(Calcu!B230=TRUE,"","삭제")</f>
        <v>삭제</v>
      </c>
      <c r="B222" s="119"/>
      <c r="C222" s="124" t="str">
        <f>Calcu!C230</f>
        <v/>
      </c>
      <c r="D222" s="124"/>
      <c r="E222" s="124" t="str">
        <f ca="1">Calcu!AE230</f>
        <v/>
      </c>
      <c r="F222" s="124" t="str">
        <f>Calcu!I230</f>
        <v/>
      </c>
      <c r="G222" s="124" t="str">
        <f ca="1">Calcu!AF230</f>
        <v/>
      </c>
      <c r="H222" s="124" t="str">
        <f>Calcu!AG230</f>
        <v/>
      </c>
    </row>
    <row r="223" spans="1:8" ht="15" customHeight="1">
      <c r="A223" s="118" t="str">
        <f>IF(Calcu!B231=TRUE,"","삭제")</f>
        <v>삭제</v>
      </c>
      <c r="B223" s="119"/>
      <c r="C223" s="124" t="str">
        <f>Calcu!C231</f>
        <v/>
      </c>
      <c r="D223" s="124"/>
      <c r="E223" s="124" t="str">
        <f ca="1">Calcu!AE231</f>
        <v/>
      </c>
      <c r="F223" s="124" t="str">
        <f>Calcu!I231</f>
        <v/>
      </c>
      <c r="G223" s="124" t="str">
        <f ca="1">Calcu!AF231</f>
        <v/>
      </c>
      <c r="H223" s="124" t="str">
        <f>Calcu!AG231</f>
        <v/>
      </c>
    </row>
    <row r="224" spans="1:8" ht="15" customHeight="1">
      <c r="A224" s="118" t="str">
        <f>IF(Calcu!B232=TRUE,"","삭제")</f>
        <v>삭제</v>
      </c>
      <c r="B224" s="119"/>
      <c r="C224" s="124" t="str">
        <f>Calcu!C232</f>
        <v/>
      </c>
      <c r="D224" s="124"/>
      <c r="E224" s="124" t="str">
        <f ca="1">Calcu!AE232</f>
        <v/>
      </c>
      <c r="F224" s="124" t="str">
        <f>Calcu!I232</f>
        <v/>
      </c>
      <c r="G224" s="124" t="str">
        <f ca="1">Calcu!AF232</f>
        <v/>
      </c>
      <c r="H224" s="124" t="str">
        <f>Calcu!AG232</f>
        <v/>
      </c>
    </row>
    <row r="225" spans="1:9" ht="15" customHeight="1">
      <c r="A225" s="118" t="str">
        <f>IF(Calcu!B233=TRUE,"","삭제")</f>
        <v>삭제</v>
      </c>
      <c r="B225" s="119"/>
      <c r="C225" s="124" t="str">
        <f>Calcu!C233</f>
        <v/>
      </c>
      <c r="D225" s="124"/>
      <c r="E225" s="124" t="str">
        <f ca="1">Calcu!AE233</f>
        <v/>
      </c>
      <c r="F225" s="124" t="str">
        <f>Calcu!I233</f>
        <v/>
      </c>
      <c r="G225" s="124" t="str">
        <f ca="1">Calcu!AF233</f>
        <v/>
      </c>
      <c r="H225" s="124" t="str">
        <f>Calcu!AG233</f>
        <v/>
      </c>
    </row>
    <row r="226" spans="1:9" ht="15" customHeight="1">
      <c r="A226" s="118" t="str">
        <f>IF(Calcu!B234=TRUE,"","삭제")</f>
        <v>삭제</v>
      </c>
      <c r="B226" s="119"/>
      <c r="C226" s="124" t="str">
        <f>Calcu!C234</f>
        <v/>
      </c>
      <c r="D226" s="124"/>
      <c r="E226" s="124" t="str">
        <f ca="1">Calcu!AE234</f>
        <v/>
      </c>
      <c r="F226" s="124" t="str">
        <f>Calcu!I234</f>
        <v/>
      </c>
      <c r="G226" s="124" t="str">
        <f ca="1">Calcu!AF234</f>
        <v/>
      </c>
      <c r="H226" s="124" t="str">
        <f>Calcu!AG234</f>
        <v/>
      </c>
    </row>
    <row r="227" spans="1:9" ht="15" customHeight="1">
      <c r="A227" s="118" t="str">
        <f>IF(Calcu!B235=TRUE,"","삭제")</f>
        <v>삭제</v>
      </c>
      <c r="B227" s="119"/>
      <c r="C227" s="124" t="str">
        <f>Calcu!C235</f>
        <v/>
      </c>
      <c r="D227" s="124"/>
      <c r="E227" s="124" t="str">
        <f ca="1">Calcu!AE235</f>
        <v/>
      </c>
      <c r="F227" s="124" t="str">
        <f>Calcu!I235</f>
        <v/>
      </c>
      <c r="G227" s="124" t="str">
        <f ca="1">Calcu!AF235</f>
        <v/>
      </c>
      <c r="H227" s="124" t="str">
        <f>Calcu!AG235</f>
        <v/>
      </c>
    </row>
    <row r="228" spans="1:9" ht="15" customHeight="1">
      <c r="A228" s="118" t="str">
        <f>IF(Calcu!B236=TRUE,"","삭제")</f>
        <v>삭제</v>
      </c>
      <c r="B228" s="119"/>
      <c r="C228" s="124" t="str">
        <f>Calcu!C236</f>
        <v/>
      </c>
      <c r="D228" s="124"/>
      <c r="E228" s="124" t="str">
        <f ca="1">Calcu!AE236</f>
        <v/>
      </c>
      <c r="F228" s="124" t="str">
        <f>Calcu!I236</f>
        <v/>
      </c>
      <c r="G228" s="124" t="str">
        <f ca="1">Calcu!AF236</f>
        <v/>
      </c>
      <c r="H228" s="124" t="str">
        <f>Calcu!AG236</f>
        <v/>
      </c>
    </row>
    <row r="229" spans="1:9" ht="15" customHeight="1">
      <c r="A229" s="118" t="str">
        <f>IF(Calcu!B237=TRUE,"","삭제")</f>
        <v>삭제</v>
      </c>
      <c r="B229" s="119"/>
      <c r="C229" s="124" t="str">
        <f>Calcu!C237</f>
        <v/>
      </c>
      <c r="D229" s="124"/>
      <c r="E229" s="124" t="str">
        <f ca="1">Calcu!AE237</f>
        <v/>
      </c>
      <c r="F229" s="124" t="str">
        <f>Calcu!I237</f>
        <v/>
      </c>
      <c r="G229" s="124" t="str">
        <f ca="1">Calcu!AF237</f>
        <v/>
      </c>
      <c r="H229" s="124" t="str">
        <f>Calcu!AG237</f>
        <v/>
      </c>
    </row>
    <row r="230" spans="1:9" ht="15" customHeight="1">
      <c r="A230" s="118" t="str">
        <f>IF(Calcu!B238=TRUE,"","삭제")</f>
        <v>삭제</v>
      </c>
      <c r="B230" s="119"/>
      <c r="C230" s="124" t="str">
        <f>Calcu!C238</f>
        <v/>
      </c>
      <c r="D230" s="124"/>
      <c r="E230" s="124" t="str">
        <f ca="1">Calcu!AE238</f>
        <v/>
      </c>
      <c r="F230" s="124" t="str">
        <f>Calcu!I238</f>
        <v/>
      </c>
      <c r="G230" s="124" t="str">
        <f ca="1">Calcu!AF238</f>
        <v/>
      </c>
      <c r="H230" s="124" t="str">
        <f>Calcu!AG238</f>
        <v/>
      </c>
    </row>
    <row r="231" spans="1:9" ht="15" customHeight="1">
      <c r="A231" s="118" t="str">
        <f>IF(Calcu!B239=TRUE,"","삭제")</f>
        <v>삭제</v>
      </c>
      <c r="B231" s="119"/>
      <c r="C231" s="124" t="str">
        <f>Calcu!C239</f>
        <v/>
      </c>
      <c r="D231" s="124"/>
      <c r="E231" s="124" t="str">
        <f ca="1">Calcu!AE239</f>
        <v/>
      </c>
      <c r="F231" s="124" t="str">
        <f>Calcu!I239</f>
        <v/>
      </c>
      <c r="G231" s="124" t="str">
        <f ca="1">Calcu!AF239</f>
        <v/>
      </c>
      <c r="H231" s="124" t="str">
        <f>Calcu!AG239</f>
        <v/>
      </c>
    </row>
    <row r="232" spans="1:9" ht="15" customHeight="1">
      <c r="A232" s="118" t="str">
        <f>IF(Calcu!B240=TRUE,"","삭제")</f>
        <v>삭제</v>
      </c>
      <c r="B232" s="119"/>
      <c r="C232" s="124" t="str">
        <f>Calcu!C240</f>
        <v/>
      </c>
      <c r="D232" s="124"/>
      <c r="E232" s="124" t="str">
        <f ca="1">Calcu!AE240</f>
        <v/>
      </c>
      <c r="F232" s="124" t="str">
        <f>Calcu!I240</f>
        <v/>
      </c>
      <c r="G232" s="124" t="str">
        <f ca="1">Calcu!AF240</f>
        <v/>
      </c>
      <c r="H232" s="124" t="str">
        <f>Calcu!AG240</f>
        <v/>
      </c>
    </row>
    <row r="233" spans="1:9" ht="15" customHeight="1">
      <c r="A233" s="118" t="str">
        <f>IF(Calcu!B241=TRUE,"","삭제")</f>
        <v>삭제</v>
      </c>
      <c r="B233" s="119"/>
      <c r="C233" s="124" t="str">
        <f>Calcu!C241</f>
        <v/>
      </c>
      <c r="D233" s="124"/>
      <c r="E233" s="124" t="str">
        <f ca="1">Calcu!AE241</f>
        <v/>
      </c>
      <c r="F233" s="124" t="str">
        <f>Calcu!I241</f>
        <v/>
      </c>
      <c r="G233" s="124" t="str">
        <f ca="1">Calcu!AF241</f>
        <v/>
      </c>
      <c r="H233" s="124" t="str">
        <f>Calcu!AG241</f>
        <v/>
      </c>
    </row>
    <row r="234" spans="1:9" ht="15" customHeight="1">
      <c r="A234" s="118" t="str">
        <f>IF(Calcu!B242=TRUE,"","삭제")</f>
        <v>삭제</v>
      </c>
      <c r="B234" s="119"/>
      <c r="C234" s="124" t="str">
        <f>Calcu!C242</f>
        <v/>
      </c>
      <c r="D234" s="124"/>
      <c r="E234" s="124" t="str">
        <f ca="1">Calcu!AE242</f>
        <v/>
      </c>
      <c r="F234" s="124" t="str">
        <f>Calcu!I242</f>
        <v/>
      </c>
      <c r="G234" s="124" t="str">
        <f ca="1">Calcu!AF242</f>
        <v/>
      </c>
      <c r="H234" s="124" t="str">
        <f>Calcu!AG242</f>
        <v/>
      </c>
    </row>
    <row r="235" spans="1:9" ht="15" customHeight="1">
      <c r="A235" s="118" t="str">
        <f>IF(Calcu!B243=TRUE,"","삭제")</f>
        <v>삭제</v>
      </c>
      <c r="B235" s="119"/>
      <c r="C235" s="124" t="str">
        <f>Calcu!C243</f>
        <v/>
      </c>
      <c r="D235" s="124"/>
      <c r="E235" s="124" t="str">
        <f ca="1">Calcu!AE243</f>
        <v/>
      </c>
      <c r="F235" s="124" t="str">
        <f>Calcu!I243</f>
        <v/>
      </c>
      <c r="G235" s="124" t="str">
        <f ca="1">Calcu!AF243</f>
        <v/>
      </c>
      <c r="H235" s="124" t="str">
        <f>Calcu!AG243</f>
        <v/>
      </c>
    </row>
    <row r="236" spans="1:9" ht="15" customHeight="1">
      <c r="A236" s="118" t="str">
        <f>IF(Calcu!B244=TRUE,"","삭제")</f>
        <v>삭제</v>
      </c>
      <c r="B236" s="119"/>
      <c r="C236" s="124" t="str">
        <f>Calcu!C244</f>
        <v/>
      </c>
      <c r="D236" s="124"/>
      <c r="E236" s="124" t="str">
        <f ca="1">Calcu!AE244</f>
        <v/>
      </c>
      <c r="F236" s="124" t="str">
        <f>Calcu!I244</f>
        <v/>
      </c>
      <c r="G236" s="124" t="str">
        <f ca="1">Calcu!AF244</f>
        <v/>
      </c>
      <c r="H236" s="124" t="str">
        <f>Calcu!AG244</f>
        <v/>
      </c>
    </row>
    <row r="237" spans="1:9" ht="15" customHeight="1">
      <c r="A237" s="118" t="str">
        <f>IF(Calcu!B245=TRUE,"","삭제")</f>
        <v>삭제</v>
      </c>
      <c r="B237" s="119"/>
      <c r="C237" s="124" t="str">
        <f>Calcu!C245</f>
        <v/>
      </c>
      <c r="D237" s="124"/>
      <c r="E237" s="124" t="str">
        <f ca="1">Calcu!AE245</f>
        <v/>
      </c>
      <c r="F237" s="124" t="str">
        <f>Calcu!I245</f>
        <v/>
      </c>
      <c r="G237" s="124" t="str">
        <f ca="1">Calcu!AF245</f>
        <v/>
      </c>
      <c r="H237" s="124" t="str">
        <f>Calcu!AG245</f>
        <v/>
      </c>
    </row>
    <row r="238" spans="1:9" ht="15" customHeight="1">
      <c r="A238" s="118" t="str">
        <f>IF(Calcu!B246=TRUE,"","삭제")</f>
        <v>삭제</v>
      </c>
      <c r="B238" s="119"/>
      <c r="C238" s="124" t="str">
        <f>Calcu!C246</f>
        <v/>
      </c>
      <c r="D238" s="124"/>
      <c r="E238" s="124" t="str">
        <f ca="1">Calcu!AE246</f>
        <v/>
      </c>
      <c r="F238" s="124" t="str">
        <f>Calcu!I246</f>
        <v/>
      </c>
      <c r="G238" s="124" t="str">
        <f ca="1">Calcu!AF246</f>
        <v/>
      </c>
      <c r="H238" s="124" t="str">
        <f>Calcu!AG246</f>
        <v/>
      </c>
    </row>
    <row r="239" spans="1:9" ht="15" customHeight="1">
      <c r="B239" s="141"/>
      <c r="C239" s="141"/>
      <c r="D239" s="141"/>
      <c r="E239" s="141"/>
      <c r="F239" s="141"/>
      <c r="G239" s="141"/>
      <c r="H239" s="142"/>
      <c r="I239" s="143"/>
    </row>
  </sheetData>
  <mergeCells count="1">
    <mergeCell ref="A1:K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9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2" width="3.77734375" style="120" customWidth="1"/>
    <col min="3" max="3" width="10" style="120" customWidth="1"/>
    <col min="4" max="4" width="11.109375" style="120" customWidth="1"/>
    <col min="5" max="5" width="15.5546875" style="128" customWidth="1"/>
    <col min="6" max="6" width="5.5546875" style="120" customWidth="1"/>
    <col min="7" max="7" width="15.5546875" style="120" customWidth="1"/>
    <col min="8" max="8" width="9.44140625" style="120" bestFit="1" customWidth="1"/>
    <col min="9" max="11" width="3.77734375" style="120" customWidth="1"/>
    <col min="12" max="16384" width="10.77734375" style="120"/>
  </cols>
  <sheetData>
    <row r="1" spans="1:11" s="7" customFormat="1" ht="33" customHeight="1">
      <c r="A1" s="237" t="s">
        <v>133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</row>
    <row r="2" spans="1:11" s="7" customFormat="1" ht="33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1" s="7" customFormat="1" ht="12.75" customHeight="1">
      <c r="A3" s="19" t="s">
        <v>132</v>
      </c>
      <c r="B3" s="19"/>
      <c r="C3" s="18"/>
      <c r="D3" s="18"/>
      <c r="E3" s="63"/>
      <c r="F3" s="18"/>
      <c r="G3" s="18"/>
      <c r="H3" s="18"/>
      <c r="I3" s="18"/>
      <c r="J3" s="18"/>
      <c r="K3" s="18"/>
    </row>
    <row r="4" spans="1:11" s="6" customFormat="1" ht="13.5" customHeight="1">
      <c r="A4" s="62" t="str">
        <f>" 교   정   번   호(Calibration No) : "&amp;기본정보!H3</f>
        <v xml:space="preserve"> 교   정   번   호(Calibration No) : </v>
      </c>
      <c r="B4" s="62"/>
      <c r="C4" s="20"/>
      <c r="D4" s="20"/>
      <c r="E4" s="64"/>
      <c r="F4" s="21"/>
      <c r="G4" s="20"/>
      <c r="H4" s="20"/>
      <c r="I4" s="22"/>
      <c r="J4" s="23"/>
      <c r="K4" s="21"/>
    </row>
    <row r="5" spans="1:11" s="116" customFormat="1" ht="15" customHeight="1">
      <c r="E5" s="117"/>
    </row>
    <row r="6" spans="1:11" ht="15" customHeight="1">
      <c r="A6" s="118" t="str">
        <f>A7</f>
        <v>삭제</v>
      </c>
      <c r="B6" s="119" t="str">
        <f>"■"&amp;MID(Calcu!A4,FIND(".",Calcu!A4)+1,LEN(Calcu!A4))</f>
        <v xml:space="preserve">■ DC Voltage Calibration  </v>
      </c>
      <c r="C6" s="119"/>
      <c r="D6" s="119"/>
      <c r="E6" s="119"/>
      <c r="F6" s="119"/>
      <c r="G6" s="119"/>
      <c r="H6" s="119"/>
    </row>
    <row r="7" spans="1:11" ht="15" customHeight="1">
      <c r="A7" s="118" t="str">
        <f>A8</f>
        <v>삭제</v>
      </c>
      <c r="B7" s="119"/>
      <c r="C7" s="121"/>
      <c r="D7" s="121"/>
      <c r="E7" s="121"/>
      <c r="F7" s="121"/>
      <c r="G7" s="121"/>
      <c r="H7" s="121"/>
    </row>
    <row r="8" spans="1:11" ht="15" customHeight="1">
      <c r="A8" s="118" t="str">
        <f>A9</f>
        <v>삭제</v>
      </c>
      <c r="B8" s="119"/>
      <c r="C8" s="122" t="s">
        <v>93</v>
      </c>
      <c r="D8" s="122"/>
      <c r="E8" s="123" t="s">
        <v>94</v>
      </c>
      <c r="F8" s="123" t="s">
        <v>95</v>
      </c>
      <c r="G8" s="123" t="s">
        <v>96</v>
      </c>
      <c r="H8" s="123" t="s">
        <v>97</v>
      </c>
    </row>
    <row r="9" spans="1:11" ht="15" customHeight="1">
      <c r="A9" s="118" t="str">
        <f>IF(Calcu!B7=TRUE,"","삭제")</f>
        <v>삭제</v>
      </c>
      <c r="B9" s="119"/>
      <c r="C9" s="124" t="str">
        <f>Calcu!C7</f>
        <v/>
      </c>
      <c r="D9" s="124"/>
      <c r="E9" s="124" t="str">
        <f ca="1">Calcu!AE7</f>
        <v/>
      </c>
      <c r="F9" s="124" t="str">
        <f>Calcu!I7</f>
        <v/>
      </c>
      <c r="G9" s="124" t="str">
        <f ca="1">Calcu!AF7</f>
        <v/>
      </c>
      <c r="H9" s="124" t="str">
        <f>Calcu!AG7</f>
        <v/>
      </c>
    </row>
    <row r="10" spans="1:11" ht="15" customHeight="1">
      <c r="A10" s="118" t="str">
        <f>IF(Calcu!B8=TRUE,"","삭제")</f>
        <v>삭제</v>
      </c>
      <c r="B10" s="119"/>
      <c r="C10" s="124" t="str">
        <f>Calcu!C8</f>
        <v/>
      </c>
      <c r="D10" s="124"/>
      <c r="E10" s="124" t="str">
        <f ca="1">Calcu!AE8</f>
        <v/>
      </c>
      <c r="F10" s="124" t="str">
        <f>Calcu!I8</f>
        <v/>
      </c>
      <c r="G10" s="124" t="str">
        <f ca="1">Calcu!AF8</f>
        <v/>
      </c>
      <c r="H10" s="124" t="str">
        <f>Calcu!AG8</f>
        <v/>
      </c>
    </row>
    <row r="11" spans="1:11" ht="15" customHeight="1">
      <c r="A11" s="118" t="str">
        <f>IF(Calcu!B9=TRUE,"","삭제")</f>
        <v>삭제</v>
      </c>
      <c r="B11" s="119"/>
      <c r="C11" s="124" t="str">
        <f>Calcu!C9</f>
        <v/>
      </c>
      <c r="D11" s="124"/>
      <c r="E11" s="124" t="str">
        <f ca="1">Calcu!AE9</f>
        <v/>
      </c>
      <c r="F11" s="124" t="str">
        <f>Calcu!I9</f>
        <v/>
      </c>
      <c r="G11" s="124" t="str">
        <f ca="1">Calcu!AF9</f>
        <v/>
      </c>
      <c r="H11" s="124" t="str">
        <f>Calcu!AG9</f>
        <v/>
      </c>
    </row>
    <row r="12" spans="1:11" ht="15" customHeight="1">
      <c r="A12" s="118" t="str">
        <f>IF(Calcu!B10=TRUE,"","삭제")</f>
        <v>삭제</v>
      </c>
      <c r="B12" s="119"/>
      <c r="C12" s="124" t="str">
        <f>Calcu!C10</f>
        <v/>
      </c>
      <c r="D12" s="124"/>
      <c r="E12" s="124" t="str">
        <f ca="1">Calcu!AE10</f>
        <v/>
      </c>
      <c r="F12" s="124" t="str">
        <f>Calcu!I10</f>
        <v/>
      </c>
      <c r="G12" s="124" t="str">
        <f ca="1">Calcu!AF10</f>
        <v/>
      </c>
      <c r="H12" s="124" t="str">
        <f>Calcu!AG10</f>
        <v/>
      </c>
    </row>
    <row r="13" spans="1:11" ht="15" customHeight="1">
      <c r="A13" s="118" t="str">
        <f>IF(Calcu!B11=TRUE,"","삭제")</f>
        <v>삭제</v>
      </c>
      <c r="B13" s="119"/>
      <c r="C13" s="124" t="str">
        <f>Calcu!C11</f>
        <v/>
      </c>
      <c r="D13" s="124"/>
      <c r="E13" s="124" t="str">
        <f ca="1">Calcu!AE11</f>
        <v/>
      </c>
      <c r="F13" s="124" t="str">
        <f>Calcu!I11</f>
        <v/>
      </c>
      <c r="G13" s="124" t="str">
        <f ca="1">Calcu!AF11</f>
        <v/>
      </c>
      <c r="H13" s="124" t="str">
        <f>Calcu!AG11</f>
        <v/>
      </c>
    </row>
    <row r="14" spans="1:11" ht="15" customHeight="1">
      <c r="A14" s="118" t="str">
        <f>IF(Calcu!B12=TRUE,"","삭제")</f>
        <v>삭제</v>
      </c>
      <c r="B14" s="119"/>
      <c r="C14" s="124" t="str">
        <f>Calcu!C12</f>
        <v/>
      </c>
      <c r="D14" s="124"/>
      <c r="E14" s="124" t="str">
        <f ca="1">Calcu!AE12</f>
        <v/>
      </c>
      <c r="F14" s="124" t="str">
        <f>Calcu!I12</f>
        <v/>
      </c>
      <c r="G14" s="124" t="str">
        <f ca="1">Calcu!AF12</f>
        <v/>
      </c>
      <c r="H14" s="124" t="str">
        <f>Calcu!AG12</f>
        <v/>
      </c>
    </row>
    <row r="15" spans="1:11" ht="15" customHeight="1">
      <c r="A15" s="118" t="str">
        <f>IF(Calcu!B13=TRUE,"","삭제")</f>
        <v>삭제</v>
      </c>
      <c r="B15" s="119"/>
      <c r="C15" s="124" t="str">
        <f>Calcu!C13</f>
        <v/>
      </c>
      <c r="D15" s="124"/>
      <c r="E15" s="124" t="str">
        <f ca="1">Calcu!AE13</f>
        <v/>
      </c>
      <c r="F15" s="124" t="str">
        <f>Calcu!I13</f>
        <v/>
      </c>
      <c r="G15" s="124" t="str">
        <f ca="1">Calcu!AF13</f>
        <v/>
      </c>
      <c r="H15" s="124" t="str">
        <f>Calcu!AG13</f>
        <v/>
      </c>
    </row>
    <row r="16" spans="1:11" ht="15" customHeight="1">
      <c r="A16" s="118" t="str">
        <f>IF(Calcu!B14=TRUE,"","삭제")</f>
        <v>삭제</v>
      </c>
      <c r="B16" s="119"/>
      <c r="C16" s="124" t="str">
        <f>Calcu!C14</f>
        <v/>
      </c>
      <c r="D16" s="124"/>
      <c r="E16" s="124" t="str">
        <f ca="1">Calcu!AE14</f>
        <v/>
      </c>
      <c r="F16" s="124" t="str">
        <f>Calcu!I14</f>
        <v/>
      </c>
      <c r="G16" s="124" t="str">
        <f ca="1">Calcu!AF14</f>
        <v/>
      </c>
      <c r="H16" s="124" t="str">
        <f>Calcu!AG14</f>
        <v/>
      </c>
    </row>
    <row r="17" spans="1:8" ht="15" customHeight="1">
      <c r="A17" s="118" t="str">
        <f>IF(Calcu!B15=TRUE,"","삭제")</f>
        <v>삭제</v>
      </c>
      <c r="B17" s="119"/>
      <c r="C17" s="124" t="str">
        <f>Calcu!C15</f>
        <v/>
      </c>
      <c r="D17" s="124"/>
      <c r="E17" s="124" t="str">
        <f ca="1">Calcu!AE15</f>
        <v/>
      </c>
      <c r="F17" s="124" t="str">
        <f>Calcu!I15</f>
        <v/>
      </c>
      <c r="G17" s="124" t="str">
        <f ca="1">Calcu!AF15</f>
        <v/>
      </c>
      <c r="H17" s="124" t="str">
        <f>Calcu!AG15</f>
        <v/>
      </c>
    </row>
    <row r="18" spans="1:8" ht="15" customHeight="1">
      <c r="A18" s="118" t="str">
        <f>IF(Calcu!B16=TRUE,"","삭제")</f>
        <v>삭제</v>
      </c>
      <c r="B18" s="119"/>
      <c r="C18" s="124" t="str">
        <f>Calcu!C16</f>
        <v/>
      </c>
      <c r="D18" s="124"/>
      <c r="E18" s="124" t="str">
        <f ca="1">Calcu!AE16</f>
        <v/>
      </c>
      <c r="F18" s="124" t="str">
        <f>Calcu!I16</f>
        <v/>
      </c>
      <c r="G18" s="124" t="str">
        <f ca="1">Calcu!AF16</f>
        <v/>
      </c>
      <c r="H18" s="124" t="str">
        <f>Calcu!AG16</f>
        <v/>
      </c>
    </row>
    <row r="19" spans="1:8" ht="15" customHeight="1">
      <c r="A19" s="118" t="str">
        <f>IF(Calcu!B17=TRUE,"","삭제")</f>
        <v>삭제</v>
      </c>
      <c r="B19" s="119"/>
      <c r="C19" s="124" t="str">
        <f>Calcu!C17</f>
        <v/>
      </c>
      <c r="D19" s="124"/>
      <c r="E19" s="124" t="str">
        <f ca="1">Calcu!AE17</f>
        <v/>
      </c>
      <c r="F19" s="124" t="str">
        <f>Calcu!I17</f>
        <v/>
      </c>
      <c r="G19" s="124" t="str">
        <f ca="1">Calcu!AF17</f>
        <v/>
      </c>
      <c r="H19" s="124" t="str">
        <f>Calcu!AG17</f>
        <v/>
      </c>
    </row>
    <row r="20" spans="1:8" ht="15" customHeight="1">
      <c r="A20" s="118" t="str">
        <f>IF(Calcu!B18=TRUE,"","삭제")</f>
        <v>삭제</v>
      </c>
      <c r="B20" s="119"/>
      <c r="C20" s="124" t="str">
        <f>Calcu!C18</f>
        <v/>
      </c>
      <c r="D20" s="124"/>
      <c r="E20" s="124" t="str">
        <f ca="1">Calcu!AE18</f>
        <v/>
      </c>
      <c r="F20" s="124" t="str">
        <f>Calcu!I18</f>
        <v/>
      </c>
      <c r="G20" s="124" t="str">
        <f ca="1">Calcu!AF18</f>
        <v/>
      </c>
      <c r="H20" s="124" t="str">
        <f>Calcu!AG18</f>
        <v/>
      </c>
    </row>
    <row r="21" spans="1:8" ht="15" customHeight="1">
      <c r="A21" s="118" t="str">
        <f>IF(Calcu!B19=TRUE,"","삭제")</f>
        <v>삭제</v>
      </c>
      <c r="B21" s="119"/>
      <c r="C21" s="124" t="str">
        <f>Calcu!C19</f>
        <v/>
      </c>
      <c r="D21" s="124"/>
      <c r="E21" s="124" t="str">
        <f ca="1">Calcu!AE19</f>
        <v/>
      </c>
      <c r="F21" s="124" t="str">
        <f>Calcu!I19</f>
        <v/>
      </c>
      <c r="G21" s="124" t="str">
        <f ca="1">Calcu!AF19</f>
        <v/>
      </c>
      <c r="H21" s="124" t="str">
        <f>Calcu!AG19</f>
        <v/>
      </c>
    </row>
    <row r="22" spans="1:8" ht="15" customHeight="1">
      <c r="A22" s="118" t="str">
        <f>IF(Calcu!B20=TRUE,"","삭제")</f>
        <v>삭제</v>
      </c>
      <c r="B22" s="119"/>
      <c r="C22" s="124" t="str">
        <f>Calcu!C20</f>
        <v/>
      </c>
      <c r="D22" s="124"/>
      <c r="E22" s="124" t="str">
        <f ca="1">Calcu!AE20</f>
        <v/>
      </c>
      <c r="F22" s="124" t="str">
        <f>Calcu!I20</f>
        <v/>
      </c>
      <c r="G22" s="124" t="str">
        <f ca="1">Calcu!AF20</f>
        <v/>
      </c>
      <c r="H22" s="124" t="str">
        <f>Calcu!AG20</f>
        <v/>
      </c>
    </row>
    <row r="23" spans="1:8" ht="15" customHeight="1">
      <c r="A23" s="118" t="str">
        <f>IF(Calcu!B21=TRUE,"","삭제")</f>
        <v>삭제</v>
      </c>
      <c r="B23" s="119"/>
      <c r="C23" s="124" t="str">
        <f>Calcu!C21</f>
        <v/>
      </c>
      <c r="D23" s="124"/>
      <c r="E23" s="124" t="str">
        <f ca="1">Calcu!AE21</f>
        <v/>
      </c>
      <c r="F23" s="124" t="str">
        <f>Calcu!I21</f>
        <v/>
      </c>
      <c r="G23" s="124" t="str">
        <f ca="1">Calcu!AF21</f>
        <v/>
      </c>
      <c r="H23" s="124" t="str">
        <f>Calcu!AG21</f>
        <v/>
      </c>
    </row>
    <row r="24" spans="1:8" ht="15" customHeight="1">
      <c r="A24" s="118" t="str">
        <f>IF(Calcu!B22=TRUE,"","삭제")</f>
        <v>삭제</v>
      </c>
      <c r="B24" s="119"/>
      <c r="C24" s="124" t="str">
        <f>Calcu!C22</f>
        <v/>
      </c>
      <c r="D24" s="124"/>
      <c r="E24" s="124" t="str">
        <f ca="1">Calcu!AE22</f>
        <v/>
      </c>
      <c r="F24" s="124" t="str">
        <f>Calcu!I22</f>
        <v/>
      </c>
      <c r="G24" s="124" t="str">
        <f ca="1">Calcu!AF22</f>
        <v/>
      </c>
      <c r="H24" s="124" t="str">
        <f>Calcu!AG22</f>
        <v/>
      </c>
    </row>
    <row r="25" spans="1:8" ht="15" customHeight="1">
      <c r="A25" s="118" t="str">
        <f>IF(Calcu!B23=TRUE,"","삭제")</f>
        <v>삭제</v>
      </c>
      <c r="B25" s="119"/>
      <c r="C25" s="124" t="str">
        <f>Calcu!C23</f>
        <v/>
      </c>
      <c r="D25" s="124"/>
      <c r="E25" s="124" t="str">
        <f ca="1">Calcu!AE23</f>
        <v/>
      </c>
      <c r="F25" s="124" t="str">
        <f>Calcu!I23</f>
        <v/>
      </c>
      <c r="G25" s="124" t="str">
        <f ca="1">Calcu!AF23</f>
        <v/>
      </c>
      <c r="H25" s="124" t="str">
        <f>Calcu!AG23</f>
        <v/>
      </c>
    </row>
    <row r="26" spans="1:8" ht="15" customHeight="1">
      <c r="A26" s="118" t="str">
        <f>IF(Calcu!B24=TRUE,"","삭제")</f>
        <v>삭제</v>
      </c>
      <c r="B26" s="119"/>
      <c r="C26" s="124" t="str">
        <f>Calcu!C24</f>
        <v/>
      </c>
      <c r="D26" s="124"/>
      <c r="E26" s="124" t="str">
        <f ca="1">Calcu!AE24</f>
        <v/>
      </c>
      <c r="F26" s="124" t="str">
        <f>Calcu!I24</f>
        <v/>
      </c>
      <c r="G26" s="124" t="str">
        <f ca="1">Calcu!AF24</f>
        <v/>
      </c>
      <c r="H26" s="124" t="str">
        <f>Calcu!AG24</f>
        <v/>
      </c>
    </row>
    <row r="27" spans="1:8" ht="15" customHeight="1">
      <c r="A27" s="118" t="str">
        <f>IF(Calcu!B25=TRUE,"","삭제")</f>
        <v>삭제</v>
      </c>
      <c r="B27" s="119"/>
      <c r="C27" s="124" t="str">
        <f>Calcu!C25</f>
        <v/>
      </c>
      <c r="D27" s="124"/>
      <c r="E27" s="124" t="str">
        <f ca="1">Calcu!AE25</f>
        <v/>
      </c>
      <c r="F27" s="124" t="str">
        <f>Calcu!I25</f>
        <v/>
      </c>
      <c r="G27" s="124" t="str">
        <f ca="1">Calcu!AF25</f>
        <v/>
      </c>
      <c r="H27" s="124" t="str">
        <f>Calcu!AG25</f>
        <v/>
      </c>
    </row>
    <row r="28" spans="1:8" ht="15" customHeight="1">
      <c r="A28" s="118" t="str">
        <f>IF(Calcu!B26=TRUE,"","삭제")</f>
        <v>삭제</v>
      </c>
      <c r="B28" s="119"/>
      <c r="C28" s="124" t="str">
        <f>Calcu!C26</f>
        <v/>
      </c>
      <c r="D28" s="124"/>
      <c r="E28" s="124" t="str">
        <f ca="1">Calcu!AE26</f>
        <v/>
      </c>
      <c r="F28" s="124" t="str">
        <f>Calcu!I26</f>
        <v/>
      </c>
      <c r="G28" s="124" t="str">
        <f ca="1">Calcu!AF26</f>
        <v/>
      </c>
      <c r="H28" s="124" t="str">
        <f>Calcu!AG26</f>
        <v/>
      </c>
    </row>
    <row r="29" spans="1:8" ht="15" customHeight="1">
      <c r="A29" s="118" t="str">
        <f>IF(Calcu!B27=TRUE,"","삭제")</f>
        <v>삭제</v>
      </c>
      <c r="B29" s="119"/>
      <c r="C29" s="124" t="str">
        <f>Calcu!C27</f>
        <v/>
      </c>
      <c r="D29" s="124"/>
      <c r="E29" s="124" t="str">
        <f ca="1">Calcu!AE27</f>
        <v/>
      </c>
      <c r="F29" s="124" t="str">
        <f>Calcu!I27</f>
        <v/>
      </c>
      <c r="G29" s="124" t="str">
        <f ca="1">Calcu!AF27</f>
        <v/>
      </c>
      <c r="H29" s="124" t="str">
        <f>Calcu!AG27</f>
        <v/>
      </c>
    </row>
    <row r="30" spans="1:8" ht="15" customHeight="1">
      <c r="A30" s="118" t="str">
        <f>IF(Calcu!B28=TRUE,"","삭제")</f>
        <v>삭제</v>
      </c>
      <c r="B30" s="119"/>
      <c r="C30" s="124" t="str">
        <f>Calcu!C28</f>
        <v/>
      </c>
      <c r="D30" s="124"/>
      <c r="E30" s="124" t="str">
        <f ca="1">Calcu!AE28</f>
        <v/>
      </c>
      <c r="F30" s="124" t="str">
        <f>Calcu!I28</f>
        <v/>
      </c>
      <c r="G30" s="124" t="str">
        <f ca="1">Calcu!AF28</f>
        <v/>
      </c>
      <c r="H30" s="124" t="str">
        <f>Calcu!AG28</f>
        <v/>
      </c>
    </row>
    <row r="31" spans="1:8" ht="15" customHeight="1">
      <c r="A31" s="118" t="str">
        <f>IF(Calcu!B29=TRUE,"","삭제")</f>
        <v>삭제</v>
      </c>
      <c r="B31" s="119"/>
      <c r="C31" s="124" t="str">
        <f>Calcu!C29</f>
        <v/>
      </c>
      <c r="D31" s="124"/>
      <c r="E31" s="124" t="str">
        <f ca="1">Calcu!AE29</f>
        <v/>
      </c>
      <c r="F31" s="124" t="str">
        <f>Calcu!I29</f>
        <v/>
      </c>
      <c r="G31" s="124" t="str">
        <f ca="1">Calcu!AF29</f>
        <v/>
      </c>
      <c r="H31" s="124" t="str">
        <f>Calcu!AG29</f>
        <v/>
      </c>
    </row>
    <row r="32" spans="1:8" ht="15" customHeight="1">
      <c r="A32" s="118" t="str">
        <f>IF(Calcu!B30=TRUE,"","삭제")</f>
        <v>삭제</v>
      </c>
      <c r="B32" s="119"/>
      <c r="C32" s="124" t="str">
        <f>Calcu!C30</f>
        <v/>
      </c>
      <c r="D32" s="124"/>
      <c r="E32" s="124" t="str">
        <f ca="1">Calcu!AE30</f>
        <v/>
      </c>
      <c r="F32" s="124" t="str">
        <f>Calcu!I30</f>
        <v/>
      </c>
      <c r="G32" s="124" t="str">
        <f ca="1">Calcu!AF30</f>
        <v/>
      </c>
      <c r="H32" s="124" t="str">
        <f>Calcu!AG30</f>
        <v/>
      </c>
    </row>
    <row r="33" spans="1:8" ht="15" customHeight="1">
      <c r="A33" s="118" t="str">
        <f>IF(Calcu!B31=TRUE,"","삭제")</f>
        <v>삭제</v>
      </c>
      <c r="B33" s="119"/>
      <c r="C33" s="124" t="str">
        <f>Calcu!C31</f>
        <v/>
      </c>
      <c r="D33" s="124"/>
      <c r="E33" s="124" t="str">
        <f ca="1">Calcu!AE31</f>
        <v/>
      </c>
      <c r="F33" s="124" t="str">
        <f>Calcu!I31</f>
        <v/>
      </c>
      <c r="G33" s="124" t="str">
        <f ca="1">Calcu!AF31</f>
        <v/>
      </c>
      <c r="H33" s="124" t="str">
        <f>Calcu!AG31</f>
        <v/>
      </c>
    </row>
    <row r="34" spans="1:8" ht="15" customHeight="1">
      <c r="A34" s="118" t="str">
        <f>IF(Calcu!B32=TRUE,"","삭제")</f>
        <v>삭제</v>
      </c>
      <c r="B34" s="119"/>
      <c r="C34" s="124" t="str">
        <f>Calcu!C32</f>
        <v/>
      </c>
      <c r="D34" s="124"/>
      <c r="E34" s="124" t="str">
        <f ca="1">Calcu!AE32</f>
        <v/>
      </c>
      <c r="F34" s="124" t="str">
        <f>Calcu!I32</f>
        <v/>
      </c>
      <c r="G34" s="124" t="str">
        <f ca="1">Calcu!AF32</f>
        <v/>
      </c>
      <c r="H34" s="124" t="str">
        <f>Calcu!AG32</f>
        <v/>
      </c>
    </row>
    <row r="35" spans="1:8" ht="15" customHeight="1">
      <c r="A35" s="118" t="str">
        <f>IF(Calcu!B33=TRUE,"","삭제")</f>
        <v>삭제</v>
      </c>
      <c r="B35" s="119"/>
      <c r="C35" s="124" t="str">
        <f>Calcu!C33</f>
        <v/>
      </c>
      <c r="D35" s="124"/>
      <c r="E35" s="124" t="str">
        <f ca="1">Calcu!AE33</f>
        <v/>
      </c>
      <c r="F35" s="124" t="str">
        <f>Calcu!I33</f>
        <v/>
      </c>
      <c r="G35" s="124" t="str">
        <f ca="1">Calcu!AF33</f>
        <v/>
      </c>
      <c r="H35" s="124" t="str">
        <f>Calcu!AG33</f>
        <v/>
      </c>
    </row>
    <row r="36" spans="1:8" ht="15" customHeight="1">
      <c r="A36" s="118" t="str">
        <f>IF(Calcu!B34=TRUE,"","삭제")</f>
        <v>삭제</v>
      </c>
      <c r="B36" s="119"/>
      <c r="C36" s="124" t="str">
        <f>Calcu!C34</f>
        <v/>
      </c>
      <c r="D36" s="124"/>
      <c r="E36" s="124" t="str">
        <f ca="1">Calcu!AE34</f>
        <v/>
      </c>
      <c r="F36" s="124" t="str">
        <f>Calcu!I34</f>
        <v/>
      </c>
      <c r="G36" s="124" t="str">
        <f ca="1">Calcu!AF34</f>
        <v/>
      </c>
      <c r="H36" s="124" t="str">
        <f>Calcu!AG34</f>
        <v/>
      </c>
    </row>
    <row r="37" spans="1:8" ht="15" customHeight="1">
      <c r="A37" s="118" t="str">
        <f>IF(Calcu!B35=TRUE,"","삭제")</f>
        <v>삭제</v>
      </c>
      <c r="B37" s="119"/>
      <c r="C37" s="124" t="str">
        <f>Calcu!C35</f>
        <v/>
      </c>
      <c r="D37" s="124"/>
      <c r="E37" s="124" t="str">
        <f ca="1">Calcu!AE35</f>
        <v/>
      </c>
      <c r="F37" s="124" t="str">
        <f>Calcu!I35</f>
        <v/>
      </c>
      <c r="G37" s="124" t="str">
        <f ca="1">Calcu!AF35</f>
        <v/>
      </c>
      <c r="H37" s="124" t="str">
        <f>Calcu!AG35</f>
        <v/>
      </c>
    </row>
    <row r="38" spans="1:8" ht="15" customHeight="1">
      <c r="A38" s="118" t="str">
        <f>IF(Calcu!B36=TRUE,"","삭제")</f>
        <v>삭제</v>
      </c>
      <c r="B38" s="119"/>
      <c r="C38" s="124" t="str">
        <f>Calcu!C36</f>
        <v/>
      </c>
      <c r="D38" s="124"/>
      <c r="E38" s="124" t="str">
        <f ca="1">Calcu!AE36</f>
        <v/>
      </c>
      <c r="F38" s="124" t="str">
        <f>Calcu!I36</f>
        <v/>
      </c>
      <c r="G38" s="124" t="str">
        <f ca="1">Calcu!AF36</f>
        <v/>
      </c>
      <c r="H38" s="124" t="str">
        <f>Calcu!AG36</f>
        <v/>
      </c>
    </row>
    <row r="39" spans="1:8" ht="15" customHeight="1">
      <c r="A39" s="118" t="str">
        <f>A40</f>
        <v>삭제</v>
      </c>
      <c r="B39" s="119"/>
      <c r="C39" s="119"/>
      <c r="D39" s="119"/>
      <c r="E39" s="119"/>
      <c r="F39" s="119"/>
      <c r="G39" s="119"/>
      <c r="H39" s="125"/>
    </row>
    <row r="40" spans="1:8" ht="15" customHeight="1">
      <c r="A40" s="118" t="str">
        <f>A41</f>
        <v>삭제</v>
      </c>
      <c r="B40" s="119" t="str">
        <f>"■"&amp;MID(Calcu!A40,FIND(".",Calcu!A40)+1,LEN(Calcu!A40))</f>
        <v xml:space="preserve">■ DC Current Calibration </v>
      </c>
      <c r="C40" s="119"/>
      <c r="D40" s="119"/>
      <c r="E40" s="119"/>
      <c r="F40" s="119"/>
      <c r="G40" s="119"/>
      <c r="H40" s="121"/>
    </row>
    <row r="41" spans="1:8" ht="15" customHeight="1">
      <c r="A41" s="118" t="str">
        <f>A42</f>
        <v>삭제</v>
      </c>
      <c r="B41" s="119"/>
      <c r="C41" s="121"/>
      <c r="D41" s="121"/>
      <c r="E41" s="121"/>
      <c r="F41" s="121"/>
      <c r="G41" s="121"/>
      <c r="H41" s="121"/>
    </row>
    <row r="42" spans="1:8" ht="15" customHeight="1">
      <c r="A42" s="118" t="str">
        <f>A43</f>
        <v>삭제</v>
      </c>
      <c r="B42" s="119"/>
      <c r="C42" s="122" t="s">
        <v>99</v>
      </c>
      <c r="D42" s="122"/>
      <c r="E42" s="123" t="s">
        <v>94</v>
      </c>
      <c r="F42" s="123" t="s">
        <v>95</v>
      </c>
      <c r="G42" s="123" t="s">
        <v>96</v>
      </c>
      <c r="H42" s="123" t="s">
        <v>97</v>
      </c>
    </row>
    <row r="43" spans="1:8" ht="15" customHeight="1">
      <c r="A43" s="118" t="str">
        <f>IF(Calcu!B43=TRUE,"","삭제")</f>
        <v>삭제</v>
      </c>
      <c r="B43" s="119"/>
      <c r="C43" s="124" t="str">
        <f>Calcu!C43</f>
        <v/>
      </c>
      <c r="D43" s="124"/>
      <c r="E43" s="124" t="str">
        <f ca="1">Calcu!AE43</f>
        <v/>
      </c>
      <c r="F43" s="124" t="str">
        <f>Calcu!I43</f>
        <v/>
      </c>
      <c r="G43" s="124" t="str">
        <f ca="1">Calcu!AF43</f>
        <v/>
      </c>
      <c r="H43" s="124" t="str">
        <f>Calcu!AG43</f>
        <v/>
      </c>
    </row>
    <row r="44" spans="1:8" ht="15" customHeight="1">
      <c r="A44" s="118" t="str">
        <f>IF(Calcu!B44=TRUE,"","삭제")</f>
        <v>삭제</v>
      </c>
      <c r="B44" s="119"/>
      <c r="C44" s="124" t="str">
        <f>Calcu!C44</f>
        <v/>
      </c>
      <c r="D44" s="124"/>
      <c r="E44" s="124" t="str">
        <f ca="1">Calcu!AE44</f>
        <v/>
      </c>
      <c r="F44" s="124" t="str">
        <f>Calcu!I44</f>
        <v/>
      </c>
      <c r="G44" s="124" t="str">
        <f ca="1">Calcu!AF44</f>
        <v/>
      </c>
      <c r="H44" s="124" t="str">
        <f>Calcu!AG44</f>
        <v/>
      </c>
    </row>
    <row r="45" spans="1:8" ht="15" customHeight="1">
      <c r="A45" s="118" t="str">
        <f>IF(Calcu!B45=TRUE,"","삭제")</f>
        <v>삭제</v>
      </c>
      <c r="B45" s="119"/>
      <c r="C45" s="124" t="str">
        <f>Calcu!C45</f>
        <v/>
      </c>
      <c r="D45" s="124"/>
      <c r="E45" s="124" t="str">
        <f ca="1">Calcu!AE45</f>
        <v/>
      </c>
      <c r="F45" s="124" t="str">
        <f>Calcu!I45</f>
        <v/>
      </c>
      <c r="G45" s="124" t="str">
        <f ca="1">Calcu!AF45</f>
        <v/>
      </c>
      <c r="H45" s="124" t="str">
        <f>Calcu!AG45</f>
        <v/>
      </c>
    </row>
    <row r="46" spans="1:8" ht="15" customHeight="1">
      <c r="A46" s="118" t="str">
        <f>IF(Calcu!B46=TRUE,"","삭제")</f>
        <v>삭제</v>
      </c>
      <c r="B46" s="119"/>
      <c r="C46" s="124" t="str">
        <f>Calcu!C46</f>
        <v/>
      </c>
      <c r="D46" s="124"/>
      <c r="E46" s="124" t="str">
        <f ca="1">Calcu!AE46</f>
        <v/>
      </c>
      <c r="F46" s="124" t="str">
        <f>Calcu!I46</f>
        <v/>
      </c>
      <c r="G46" s="124" t="str">
        <f ca="1">Calcu!AF46</f>
        <v/>
      </c>
      <c r="H46" s="124" t="str">
        <f>Calcu!AG46</f>
        <v/>
      </c>
    </row>
    <row r="47" spans="1:8" ht="15" customHeight="1">
      <c r="A47" s="118" t="str">
        <f>IF(Calcu!B47=TRUE,"","삭제")</f>
        <v>삭제</v>
      </c>
      <c r="B47" s="119"/>
      <c r="C47" s="124" t="str">
        <f>Calcu!C47</f>
        <v/>
      </c>
      <c r="D47" s="124"/>
      <c r="E47" s="124" t="str">
        <f ca="1">Calcu!AE47</f>
        <v/>
      </c>
      <c r="F47" s="124" t="str">
        <f>Calcu!I47</f>
        <v/>
      </c>
      <c r="G47" s="124" t="str">
        <f ca="1">Calcu!AF47</f>
        <v/>
      </c>
      <c r="H47" s="124" t="str">
        <f>Calcu!AG47</f>
        <v/>
      </c>
    </row>
    <row r="48" spans="1:8" ht="15" customHeight="1">
      <c r="A48" s="118" t="str">
        <f>IF(Calcu!B48=TRUE,"","삭제")</f>
        <v>삭제</v>
      </c>
      <c r="B48" s="119"/>
      <c r="C48" s="124" t="str">
        <f>Calcu!C48</f>
        <v/>
      </c>
      <c r="D48" s="124"/>
      <c r="E48" s="124" t="str">
        <f ca="1">Calcu!AE48</f>
        <v/>
      </c>
      <c r="F48" s="124" t="str">
        <f>Calcu!I48</f>
        <v/>
      </c>
      <c r="G48" s="124" t="str">
        <f ca="1">Calcu!AF48</f>
        <v/>
      </c>
      <c r="H48" s="124" t="str">
        <f>Calcu!AG48</f>
        <v/>
      </c>
    </row>
    <row r="49" spans="1:8" ht="15" customHeight="1">
      <c r="A49" s="118" t="str">
        <f>IF(Calcu!B49=TRUE,"","삭제")</f>
        <v>삭제</v>
      </c>
      <c r="B49" s="119"/>
      <c r="C49" s="124" t="str">
        <f>Calcu!C49</f>
        <v/>
      </c>
      <c r="D49" s="124"/>
      <c r="E49" s="124" t="str">
        <f ca="1">Calcu!AE49</f>
        <v/>
      </c>
      <c r="F49" s="124" t="str">
        <f>Calcu!I49</f>
        <v/>
      </c>
      <c r="G49" s="124" t="str">
        <f ca="1">Calcu!AF49</f>
        <v/>
      </c>
      <c r="H49" s="124" t="str">
        <f>Calcu!AG49</f>
        <v/>
      </c>
    </row>
    <row r="50" spans="1:8" ht="15" customHeight="1">
      <c r="A50" s="118" t="str">
        <f>IF(Calcu!B50=TRUE,"","삭제")</f>
        <v>삭제</v>
      </c>
      <c r="B50" s="119"/>
      <c r="C50" s="124" t="str">
        <f>Calcu!C50</f>
        <v/>
      </c>
      <c r="D50" s="124"/>
      <c r="E50" s="124" t="str">
        <f ca="1">Calcu!AE50</f>
        <v/>
      </c>
      <c r="F50" s="124" t="str">
        <f>Calcu!I50</f>
        <v/>
      </c>
      <c r="G50" s="124" t="str">
        <f ca="1">Calcu!AF50</f>
        <v/>
      </c>
      <c r="H50" s="124" t="str">
        <f>Calcu!AG50</f>
        <v/>
      </c>
    </row>
    <row r="51" spans="1:8" ht="15" customHeight="1">
      <c r="A51" s="118" t="str">
        <f>IF(Calcu!B51=TRUE,"","삭제")</f>
        <v>삭제</v>
      </c>
      <c r="B51" s="119"/>
      <c r="C51" s="124" t="str">
        <f>Calcu!C51</f>
        <v/>
      </c>
      <c r="D51" s="124"/>
      <c r="E51" s="124" t="str">
        <f ca="1">Calcu!AE51</f>
        <v/>
      </c>
      <c r="F51" s="124" t="str">
        <f>Calcu!I51</f>
        <v/>
      </c>
      <c r="G51" s="124" t="str">
        <f ca="1">Calcu!AF51</f>
        <v/>
      </c>
      <c r="H51" s="124" t="str">
        <f>Calcu!AG51</f>
        <v/>
      </c>
    </row>
    <row r="52" spans="1:8" ht="15" customHeight="1">
      <c r="A52" s="118" t="str">
        <f>IF(Calcu!B52=TRUE,"","삭제")</f>
        <v>삭제</v>
      </c>
      <c r="B52" s="119"/>
      <c r="C52" s="124" t="str">
        <f>Calcu!C52</f>
        <v/>
      </c>
      <c r="D52" s="124"/>
      <c r="E52" s="124" t="str">
        <f ca="1">Calcu!AE52</f>
        <v/>
      </c>
      <c r="F52" s="124" t="str">
        <f>Calcu!I52</f>
        <v/>
      </c>
      <c r="G52" s="124" t="str">
        <f ca="1">Calcu!AF52</f>
        <v/>
      </c>
      <c r="H52" s="124" t="str">
        <f>Calcu!AG52</f>
        <v/>
      </c>
    </row>
    <row r="53" spans="1:8" ht="15" customHeight="1">
      <c r="A53" s="118" t="str">
        <f>IF(Calcu!B53=TRUE,"","삭제")</f>
        <v>삭제</v>
      </c>
      <c r="B53" s="119"/>
      <c r="C53" s="124" t="str">
        <f>Calcu!C53</f>
        <v/>
      </c>
      <c r="D53" s="124"/>
      <c r="E53" s="124" t="str">
        <f ca="1">Calcu!AE53</f>
        <v/>
      </c>
      <c r="F53" s="124" t="str">
        <f>Calcu!I53</f>
        <v/>
      </c>
      <c r="G53" s="124" t="str">
        <f ca="1">Calcu!AF53</f>
        <v/>
      </c>
      <c r="H53" s="124" t="str">
        <f>Calcu!AG53</f>
        <v/>
      </c>
    </row>
    <row r="54" spans="1:8" ht="15" customHeight="1">
      <c r="A54" s="118" t="str">
        <f>IF(Calcu!B54=TRUE,"","삭제")</f>
        <v>삭제</v>
      </c>
      <c r="B54" s="119"/>
      <c r="C54" s="124" t="str">
        <f>Calcu!C54</f>
        <v/>
      </c>
      <c r="D54" s="124"/>
      <c r="E54" s="124" t="str">
        <f ca="1">Calcu!AE54</f>
        <v/>
      </c>
      <c r="F54" s="124" t="str">
        <f>Calcu!I54</f>
        <v/>
      </c>
      <c r="G54" s="124" t="str">
        <f ca="1">Calcu!AF54</f>
        <v/>
      </c>
      <c r="H54" s="124" t="str">
        <f>Calcu!AG54</f>
        <v/>
      </c>
    </row>
    <row r="55" spans="1:8" ht="15" customHeight="1">
      <c r="A55" s="118" t="str">
        <f>IF(Calcu!B55=TRUE,"","삭제")</f>
        <v>삭제</v>
      </c>
      <c r="B55" s="119"/>
      <c r="C55" s="124" t="str">
        <f>Calcu!C55</f>
        <v/>
      </c>
      <c r="D55" s="124"/>
      <c r="E55" s="124" t="str">
        <f ca="1">Calcu!AE55</f>
        <v/>
      </c>
      <c r="F55" s="124" t="str">
        <f>Calcu!I55</f>
        <v/>
      </c>
      <c r="G55" s="124" t="str">
        <f ca="1">Calcu!AF55</f>
        <v/>
      </c>
      <c r="H55" s="124" t="str">
        <f>Calcu!AG55</f>
        <v/>
      </c>
    </row>
    <row r="56" spans="1:8" ht="15" customHeight="1">
      <c r="A56" s="118" t="str">
        <f>IF(Calcu!B56=TRUE,"","삭제")</f>
        <v>삭제</v>
      </c>
      <c r="B56" s="119"/>
      <c r="C56" s="124" t="str">
        <f>Calcu!C56</f>
        <v/>
      </c>
      <c r="D56" s="124"/>
      <c r="E56" s="124" t="str">
        <f ca="1">Calcu!AE56</f>
        <v/>
      </c>
      <c r="F56" s="124" t="str">
        <f>Calcu!I56</f>
        <v/>
      </c>
      <c r="G56" s="124" t="str">
        <f ca="1">Calcu!AF56</f>
        <v/>
      </c>
      <c r="H56" s="124" t="str">
        <f>Calcu!AG56</f>
        <v/>
      </c>
    </row>
    <row r="57" spans="1:8" ht="15" customHeight="1">
      <c r="A57" s="118" t="str">
        <f>IF(Calcu!B57=TRUE,"","삭제")</f>
        <v>삭제</v>
      </c>
      <c r="B57" s="119"/>
      <c r="C57" s="124" t="str">
        <f>Calcu!C57</f>
        <v/>
      </c>
      <c r="D57" s="124"/>
      <c r="E57" s="124" t="str">
        <f ca="1">Calcu!AE57</f>
        <v/>
      </c>
      <c r="F57" s="124" t="str">
        <f>Calcu!I57</f>
        <v/>
      </c>
      <c r="G57" s="124" t="str">
        <f ca="1">Calcu!AF57</f>
        <v/>
      </c>
      <c r="H57" s="124" t="str">
        <f>Calcu!AG57</f>
        <v/>
      </c>
    </row>
    <row r="58" spans="1:8" ht="15" customHeight="1">
      <c r="A58" s="118" t="str">
        <f>IF(Calcu!B58=TRUE,"","삭제")</f>
        <v>삭제</v>
      </c>
      <c r="B58" s="119"/>
      <c r="C58" s="124" t="str">
        <f>Calcu!C58</f>
        <v/>
      </c>
      <c r="D58" s="124"/>
      <c r="E58" s="124" t="str">
        <f ca="1">Calcu!AE58</f>
        <v/>
      </c>
      <c r="F58" s="124" t="str">
        <f>Calcu!I58</f>
        <v/>
      </c>
      <c r="G58" s="124" t="str">
        <f ca="1">Calcu!AF58</f>
        <v/>
      </c>
      <c r="H58" s="124" t="str">
        <f>Calcu!AG58</f>
        <v/>
      </c>
    </row>
    <row r="59" spans="1:8" ht="15" customHeight="1">
      <c r="A59" s="118" t="str">
        <f>IF(Calcu!B59=TRUE,"","삭제")</f>
        <v>삭제</v>
      </c>
      <c r="B59" s="119"/>
      <c r="C59" s="124" t="str">
        <f>Calcu!C59</f>
        <v/>
      </c>
      <c r="D59" s="124"/>
      <c r="E59" s="124" t="str">
        <f ca="1">Calcu!AE59</f>
        <v/>
      </c>
      <c r="F59" s="124" t="str">
        <f>Calcu!I59</f>
        <v/>
      </c>
      <c r="G59" s="124" t="str">
        <f ca="1">Calcu!AF59</f>
        <v/>
      </c>
      <c r="H59" s="124" t="str">
        <f>Calcu!AG59</f>
        <v/>
      </c>
    </row>
    <row r="60" spans="1:8" ht="15" customHeight="1">
      <c r="A60" s="118" t="str">
        <f>IF(Calcu!B60=TRUE,"","삭제")</f>
        <v>삭제</v>
      </c>
      <c r="B60" s="119"/>
      <c r="C60" s="124" t="str">
        <f>Calcu!C60</f>
        <v/>
      </c>
      <c r="D60" s="124"/>
      <c r="E60" s="124" t="str">
        <f ca="1">Calcu!AE60</f>
        <v/>
      </c>
      <c r="F60" s="124" t="str">
        <f>Calcu!I60</f>
        <v/>
      </c>
      <c r="G60" s="124" t="str">
        <f ca="1">Calcu!AF60</f>
        <v/>
      </c>
      <c r="H60" s="124" t="str">
        <f>Calcu!AG60</f>
        <v/>
      </c>
    </row>
    <row r="61" spans="1:8" ht="15" customHeight="1">
      <c r="A61" s="118" t="str">
        <f>IF(Calcu!B61=TRUE,"","삭제")</f>
        <v>삭제</v>
      </c>
      <c r="B61" s="119"/>
      <c r="C61" s="124" t="str">
        <f>Calcu!C61</f>
        <v/>
      </c>
      <c r="D61" s="124"/>
      <c r="E61" s="124" t="str">
        <f ca="1">Calcu!AE61</f>
        <v/>
      </c>
      <c r="F61" s="124" t="str">
        <f>Calcu!I61</f>
        <v/>
      </c>
      <c r="G61" s="124" t="str">
        <f ca="1">Calcu!AF61</f>
        <v/>
      </c>
      <c r="H61" s="124" t="str">
        <f>Calcu!AG61</f>
        <v/>
      </c>
    </row>
    <row r="62" spans="1:8" ht="15" customHeight="1">
      <c r="A62" s="118" t="str">
        <f>IF(Calcu!B62=TRUE,"","삭제")</f>
        <v>삭제</v>
      </c>
      <c r="B62" s="119"/>
      <c r="C62" s="124" t="str">
        <f>Calcu!C62</f>
        <v/>
      </c>
      <c r="D62" s="124"/>
      <c r="E62" s="124" t="str">
        <f ca="1">Calcu!AE62</f>
        <v/>
      </c>
      <c r="F62" s="124" t="str">
        <f>Calcu!I62</f>
        <v/>
      </c>
      <c r="G62" s="124" t="str">
        <f ca="1">Calcu!AF62</f>
        <v/>
      </c>
      <c r="H62" s="124" t="str">
        <f>Calcu!AG62</f>
        <v/>
      </c>
    </row>
    <row r="63" spans="1:8" ht="15" customHeight="1">
      <c r="A63" s="118" t="str">
        <f>IF(Calcu!B63=TRUE,"","삭제")</f>
        <v>삭제</v>
      </c>
      <c r="B63" s="119"/>
      <c r="C63" s="124" t="str">
        <f>Calcu!C63</f>
        <v/>
      </c>
      <c r="D63" s="124"/>
      <c r="E63" s="124" t="str">
        <f ca="1">Calcu!AE63</f>
        <v/>
      </c>
      <c r="F63" s="124" t="str">
        <f>Calcu!I63</f>
        <v/>
      </c>
      <c r="G63" s="124" t="str">
        <f ca="1">Calcu!AF63</f>
        <v/>
      </c>
      <c r="H63" s="124" t="str">
        <f>Calcu!AG63</f>
        <v/>
      </c>
    </row>
    <row r="64" spans="1:8" ht="15" customHeight="1">
      <c r="A64" s="118" t="str">
        <f>IF(Calcu!B64=TRUE,"","삭제")</f>
        <v>삭제</v>
      </c>
      <c r="B64" s="119"/>
      <c r="C64" s="124" t="str">
        <f>Calcu!C64</f>
        <v/>
      </c>
      <c r="D64" s="124"/>
      <c r="E64" s="124" t="str">
        <f ca="1">Calcu!AE64</f>
        <v/>
      </c>
      <c r="F64" s="124" t="str">
        <f>Calcu!I64</f>
        <v/>
      </c>
      <c r="G64" s="124" t="str">
        <f ca="1">Calcu!AF64</f>
        <v/>
      </c>
      <c r="H64" s="124" t="str">
        <f>Calcu!AG64</f>
        <v/>
      </c>
    </row>
    <row r="65" spans="1:8" ht="15" customHeight="1">
      <c r="A65" s="118" t="str">
        <f>IF(Calcu!B65=TRUE,"","삭제")</f>
        <v>삭제</v>
      </c>
      <c r="B65" s="119"/>
      <c r="C65" s="124" t="str">
        <f>Calcu!C65</f>
        <v/>
      </c>
      <c r="D65" s="124"/>
      <c r="E65" s="124" t="str">
        <f ca="1">Calcu!AE65</f>
        <v/>
      </c>
      <c r="F65" s="124" t="str">
        <f>Calcu!I65</f>
        <v/>
      </c>
      <c r="G65" s="124" t="str">
        <f ca="1">Calcu!AF65</f>
        <v/>
      </c>
      <c r="H65" s="124" t="str">
        <f>Calcu!AG65</f>
        <v/>
      </c>
    </row>
    <row r="66" spans="1:8" ht="15" customHeight="1">
      <c r="A66" s="118" t="str">
        <f>IF(Calcu!B66=TRUE,"","삭제")</f>
        <v>삭제</v>
      </c>
      <c r="B66" s="119"/>
      <c r="C66" s="124" t="str">
        <f>Calcu!C66</f>
        <v/>
      </c>
      <c r="D66" s="124"/>
      <c r="E66" s="124" t="str">
        <f ca="1">Calcu!AE66</f>
        <v/>
      </c>
      <c r="F66" s="124" t="str">
        <f>Calcu!I66</f>
        <v/>
      </c>
      <c r="G66" s="124" t="str">
        <f ca="1">Calcu!AF66</f>
        <v/>
      </c>
      <c r="H66" s="124" t="str">
        <f>Calcu!AG66</f>
        <v/>
      </c>
    </row>
    <row r="67" spans="1:8" ht="15" customHeight="1">
      <c r="A67" s="118" t="str">
        <f>IF(Calcu!B67=TRUE,"","삭제")</f>
        <v>삭제</v>
      </c>
      <c r="B67" s="119"/>
      <c r="C67" s="124" t="str">
        <f>Calcu!C67</f>
        <v/>
      </c>
      <c r="D67" s="124"/>
      <c r="E67" s="124" t="str">
        <f ca="1">Calcu!AE67</f>
        <v/>
      </c>
      <c r="F67" s="124" t="str">
        <f>Calcu!I67</f>
        <v/>
      </c>
      <c r="G67" s="124" t="str">
        <f ca="1">Calcu!AF67</f>
        <v/>
      </c>
      <c r="H67" s="124" t="str">
        <f>Calcu!AG67</f>
        <v/>
      </c>
    </row>
    <row r="68" spans="1:8" ht="15" customHeight="1">
      <c r="A68" s="118" t="str">
        <f>IF(Calcu!B68=TRUE,"","삭제")</f>
        <v>삭제</v>
      </c>
      <c r="B68" s="119"/>
      <c r="C68" s="124" t="str">
        <f>Calcu!C68</f>
        <v/>
      </c>
      <c r="D68" s="124"/>
      <c r="E68" s="124" t="str">
        <f ca="1">Calcu!AE68</f>
        <v/>
      </c>
      <c r="F68" s="124" t="str">
        <f>Calcu!I68</f>
        <v/>
      </c>
      <c r="G68" s="124" t="str">
        <f ca="1">Calcu!AF68</f>
        <v/>
      </c>
      <c r="H68" s="124" t="str">
        <f>Calcu!AG68</f>
        <v/>
      </c>
    </row>
    <row r="69" spans="1:8" ht="15" customHeight="1">
      <c r="A69" s="118" t="str">
        <f>IF(Calcu!B69=TRUE,"","삭제")</f>
        <v>삭제</v>
      </c>
      <c r="B69" s="119"/>
      <c r="C69" s="124" t="str">
        <f>Calcu!C69</f>
        <v/>
      </c>
      <c r="D69" s="124"/>
      <c r="E69" s="124" t="str">
        <f ca="1">Calcu!AE69</f>
        <v/>
      </c>
      <c r="F69" s="124" t="str">
        <f>Calcu!I69</f>
        <v/>
      </c>
      <c r="G69" s="124" t="str">
        <f ca="1">Calcu!AF69</f>
        <v/>
      </c>
      <c r="H69" s="124" t="str">
        <f>Calcu!AG69</f>
        <v/>
      </c>
    </row>
    <row r="70" spans="1:8" ht="15" customHeight="1">
      <c r="A70" s="118" t="str">
        <f>IF(Calcu!B70=TRUE,"","삭제")</f>
        <v>삭제</v>
      </c>
      <c r="B70" s="119"/>
      <c r="C70" s="124" t="str">
        <f>Calcu!C70</f>
        <v/>
      </c>
      <c r="D70" s="124"/>
      <c r="E70" s="124" t="str">
        <f ca="1">Calcu!AE70</f>
        <v/>
      </c>
      <c r="F70" s="124" t="str">
        <f>Calcu!I70</f>
        <v/>
      </c>
      <c r="G70" s="124" t="str">
        <f ca="1">Calcu!AF70</f>
        <v/>
      </c>
      <c r="H70" s="124" t="str">
        <f>Calcu!AG70</f>
        <v/>
      </c>
    </row>
    <row r="71" spans="1:8" ht="15" customHeight="1">
      <c r="A71" s="118" t="str">
        <f>IF(Calcu!B71=TRUE,"","삭제")</f>
        <v>삭제</v>
      </c>
      <c r="B71" s="119"/>
      <c r="C71" s="124" t="str">
        <f>Calcu!C71</f>
        <v/>
      </c>
      <c r="D71" s="124"/>
      <c r="E71" s="124" t="str">
        <f ca="1">Calcu!AE71</f>
        <v/>
      </c>
      <c r="F71" s="124" t="str">
        <f>Calcu!I71</f>
        <v/>
      </c>
      <c r="G71" s="124" t="str">
        <f ca="1">Calcu!AF71</f>
        <v/>
      </c>
      <c r="H71" s="124" t="str">
        <f>Calcu!AG71</f>
        <v/>
      </c>
    </row>
    <row r="72" spans="1:8" ht="15" customHeight="1">
      <c r="A72" s="118" t="str">
        <f>IF(Calcu!B72=TRUE,"","삭제")</f>
        <v>삭제</v>
      </c>
      <c r="B72" s="119"/>
      <c r="C72" s="124" t="str">
        <f>Calcu!C72</f>
        <v/>
      </c>
      <c r="D72" s="124"/>
      <c r="E72" s="124" t="str">
        <f ca="1">Calcu!AE72</f>
        <v/>
      </c>
      <c r="F72" s="124" t="str">
        <f>Calcu!I72</f>
        <v/>
      </c>
      <c r="G72" s="124" t="str">
        <f ca="1">Calcu!AF72</f>
        <v/>
      </c>
      <c r="H72" s="124" t="str">
        <f>Calcu!AG72</f>
        <v/>
      </c>
    </row>
    <row r="73" spans="1:8" ht="15" customHeight="1">
      <c r="A73" s="118" t="str">
        <f>A74</f>
        <v>삭제</v>
      </c>
      <c r="B73" s="119"/>
      <c r="C73" s="119"/>
      <c r="D73" s="119"/>
      <c r="E73" s="119"/>
      <c r="F73" s="119"/>
      <c r="G73" s="119"/>
      <c r="H73" s="125"/>
    </row>
    <row r="74" spans="1:8" ht="15" customHeight="1">
      <c r="A74" s="118" t="str">
        <f>A75</f>
        <v>삭제</v>
      </c>
      <c r="B74" s="119" t="str">
        <f>"■"&amp;MID(Calcu!A76,FIND(".",Calcu!A76)+1,LEN(Calcu!A76))</f>
        <v xml:space="preserve">■ Resistance Calibration </v>
      </c>
      <c r="C74" s="119"/>
      <c r="D74" s="119"/>
      <c r="E74" s="119"/>
      <c r="F74" s="119"/>
      <c r="G74" s="119"/>
      <c r="H74" s="121"/>
    </row>
    <row r="75" spans="1:8" ht="15" customHeight="1">
      <c r="A75" s="118" t="str">
        <f>A76</f>
        <v>삭제</v>
      </c>
      <c r="B75" s="119"/>
      <c r="C75" s="121"/>
      <c r="D75" s="121"/>
      <c r="E75" s="121"/>
      <c r="F75" s="121"/>
      <c r="G75" s="121"/>
      <c r="H75" s="121"/>
    </row>
    <row r="76" spans="1:8" ht="15" customHeight="1">
      <c r="A76" s="118" t="str">
        <f>A77</f>
        <v>삭제</v>
      </c>
      <c r="B76" s="119"/>
      <c r="C76" s="122" t="s">
        <v>99</v>
      </c>
      <c r="D76" s="122" t="str">
        <f>IF(TRIM('Resistance Meter'!B4)="","","Wiring")</f>
        <v/>
      </c>
      <c r="E76" s="123" t="s">
        <v>94</v>
      </c>
      <c r="F76" s="123" t="s">
        <v>95</v>
      </c>
      <c r="G76" s="123" t="s">
        <v>96</v>
      </c>
      <c r="H76" s="123" t="s">
        <v>97</v>
      </c>
    </row>
    <row r="77" spans="1:8" ht="15" customHeight="1">
      <c r="A77" s="118" t="str">
        <f>IF(Calcu!B79=TRUE,"","삭제")</f>
        <v>삭제</v>
      </c>
      <c r="B77" s="119"/>
      <c r="C77" s="124" t="str">
        <f>Calcu!C79</f>
        <v/>
      </c>
      <c r="D77" s="124" t="str">
        <f>IF('Resistance Meter'!B4="","",Calcu!D79)</f>
        <v/>
      </c>
      <c r="E77" s="124" t="str">
        <f ca="1">Calcu!AE79</f>
        <v/>
      </c>
      <c r="F77" s="124" t="str">
        <f>Calcu!I79</f>
        <v/>
      </c>
      <c r="G77" s="124" t="str">
        <f ca="1">Calcu!AF79</f>
        <v/>
      </c>
      <c r="H77" s="124" t="str">
        <f>Calcu!AG79</f>
        <v/>
      </c>
    </row>
    <row r="78" spans="1:8" ht="15" customHeight="1">
      <c r="A78" s="118" t="str">
        <f>IF(Calcu!B80=TRUE,"","삭제")</f>
        <v>삭제</v>
      </c>
      <c r="B78" s="119"/>
      <c r="C78" s="124" t="str">
        <f>Calcu!C80</f>
        <v/>
      </c>
      <c r="D78" s="124" t="str">
        <f>IF('Resistance Meter'!B5="","",Calcu!D80)</f>
        <v/>
      </c>
      <c r="E78" s="124" t="str">
        <f ca="1">Calcu!AE80</f>
        <v/>
      </c>
      <c r="F78" s="124" t="str">
        <f>Calcu!I80</f>
        <v/>
      </c>
      <c r="G78" s="124" t="str">
        <f ca="1">Calcu!AF80</f>
        <v/>
      </c>
      <c r="H78" s="124" t="str">
        <f>Calcu!AG80</f>
        <v/>
      </c>
    </row>
    <row r="79" spans="1:8" ht="15" customHeight="1">
      <c r="A79" s="118" t="str">
        <f>IF(Calcu!B81=TRUE,"","삭제")</f>
        <v>삭제</v>
      </c>
      <c r="B79" s="119"/>
      <c r="C79" s="124" t="str">
        <f>Calcu!C81</f>
        <v/>
      </c>
      <c r="D79" s="124" t="str">
        <f>IF('Resistance Meter'!B6="","",Calcu!D81)</f>
        <v/>
      </c>
      <c r="E79" s="124" t="str">
        <f ca="1">Calcu!AE81</f>
        <v/>
      </c>
      <c r="F79" s="124" t="str">
        <f>Calcu!I81</f>
        <v/>
      </c>
      <c r="G79" s="124" t="str">
        <f ca="1">Calcu!AF81</f>
        <v/>
      </c>
      <c r="H79" s="124" t="str">
        <f>Calcu!AG81</f>
        <v/>
      </c>
    </row>
    <row r="80" spans="1:8" ht="15" customHeight="1">
      <c r="A80" s="118" t="str">
        <f>IF(Calcu!B82=TRUE,"","삭제")</f>
        <v>삭제</v>
      </c>
      <c r="B80" s="119"/>
      <c r="C80" s="124" t="str">
        <f>Calcu!C82</f>
        <v/>
      </c>
      <c r="D80" s="124" t="str">
        <f>IF('Resistance Meter'!B7="","",Calcu!D82)</f>
        <v/>
      </c>
      <c r="E80" s="124" t="str">
        <f ca="1">Calcu!AE82</f>
        <v/>
      </c>
      <c r="F80" s="124" t="str">
        <f>Calcu!I82</f>
        <v/>
      </c>
      <c r="G80" s="124" t="str">
        <f ca="1">Calcu!AF82</f>
        <v/>
      </c>
      <c r="H80" s="124" t="str">
        <f>Calcu!AG82</f>
        <v/>
      </c>
    </row>
    <row r="81" spans="1:8" ht="15" customHeight="1">
      <c r="A81" s="118" t="str">
        <f>IF(Calcu!B83=TRUE,"","삭제")</f>
        <v>삭제</v>
      </c>
      <c r="B81" s="119"/>
      <c r="C81" s="124" t="str">
        <f>Calcu!C83</f>
        <v/>
      </c>
      <c r="D81" s="124" t="str">
        <f>IF('Resistance Meter'!B8="","",Calcu!D83)</f>
        <v/>
      </c>
      <c r="E81" s="124" t="str">
        <f ca="1">Calcu!AE83</f>
        <v/>
      </c>
      <c r="F81" s="124" t="str">
        <f>Calcu!I83</f>
        <v/>
      </c>
      <c r="G81" s="124" t="str">
        <f ca="1">Calcu!AF83</f>
        <v/>
      </c>
      <c r="H81" s="124" t="str">
        <f>Calcu!AG83</f>
        <v/>
      </c>
    </row>
    <row r="82" spans="1:8" ht="15" customHeight="1">
      <c r="A82" s="118" t="str">
        <f>IF(Calcu!B84=TRUE,"","삭제")</f>
        <v>삭제</v>
      </c>
      <c r="B82" s="119"/>
      <c r="C82" s="124" t="str">
        <f>Calcu!C84</f>
        <v/>
      </c>
      <c r="D82" s="124" t="str">
        <f>IF('Resistance Meter'!B9="","",Calcu!D84)</f>
        <v/>
      </c>
      <c r="E82" s="124" t="str">
        <f ca="1">Calcu!AE84</f>
        <v/>
      </c>
      <c r="F82" s="124" t="str">
        <f>Calcu!I84</f>
        <v/>
      </c>
      <c r="G82" s="124" t="str">
        <f ca="1">Calcu!AF84</f>
        <v/>
      </c>
      <c r="H82" s="124" t="str">
        <f>Calcu!AG84</f>
        <v/>
      </c>
    </row>
    <row r="83" spans="1:8" ht="15" customHeight="1">
      <c r="A83" s="118" t="str">
        <f>IF(Calcu!B85=TRUE,"","삭제")</f>
        <v>삭제</v>
      </c>
      <c r="B83" s="119"/>
      <c r="C83" s="124" t="str">
        <f>Calcu!C85</f>
        <v/>
      </c>
      <c r="D83" s="124" t="str">
        <f>IF('Resistance Meter'!B10="","",Calcu!D85)</f>
        <v/>
      </c>
      <c r="E83" s="124" t="str">
        <f ca="1">Calcu!AE85</f>
        <v/>
      </c>
      <c r="F83" s="124" t="str">
        <f>Calcu!I85</f>
        <v/>
      </c>
      <c r="G83" s="124" t="str">
        <f ca="1">Calcu!AF85</f>
        <v/>
      </c>
      <c r="H83" s="124" t="str">
        <f>Calcu!AG85</f>
        <v/>
      </c>
    </row>
    <row r="84" spans="1:8" ht="15" customHeight="1">
      <c r="A84" s="118" t="str">
        <f>IF(Calcu!B86=TRUE,"","삭제")</f>
        <v>삭제</v>
      </c>
      <c r="B84" s="119"/>
      <c r="C84" s="124" t="str">
        <f>Calcu!C86</f>
        <v/>
      </c>
      <c r="D84" s="124" t="str">
        <f>IF('Resistance Meter'!B11="","",Calcu!D86)</f>
        <v/>
      </c>
      <c r="E84" s="124" t="str">
        <f ca="1">Calcu!AE86</f>
        <v/>
      </c>
      <c r="F84" s="124" t="str">
        <f>Calcu!I86</f>
        <v/>
      </c>
      <c r="G84" s="124" t="str">
        <f ca="1">Calcu!AF86</f>
        <v/>
      </c>
      <c r="H84" s="124" t="str">
        <f>Calcu!AG86</f>
        <v/>
      </c>
    </row>
    <row r="85" spans="1:8" ht="15" customHeight="1">
      <c r="A85" s="118" t="str">
        <f>IF(Calcu!B87=TRUE,"","삭제")</f>
        <v>삭제</v>
      </c>
      <c r="B85" s="119"/>
      <c r="C85" s="124" t="str">
        <f>Calcu!C87</f>
        <v/>
      </c>
      <c r="D85" s="124" t="str">
        <f>IF('Resistance Meter'!B12="","",Calcu!D87)</f>
        <v/>
      </c>
      <c r="E85" s="124" t="str">
        <f ca="1">Calcu!AE87</f>
        <v/>
      </c>
      <c r="F85" s="124" t="str">
        <f>Calcu!I87</f>
        <v/>
      </c>
      <c r="G85" s="124" t="str">
        <f ca="1">Calcu!AF87</f>
        <v/>
      </c>
      <c r="H85" s="124" t="str">
        <f>Calcu!AG87</f>
        <v/>
      </c>
    </row>
    <row r="86" spans="1:8" ht="15" customHeight="1">
      <c r="A86" s="118" t="str">
        <f>IF(Calcu!B88=TRUE,"","삭제")</f>
        <v>삭제</v>
      </c>
      <c r="B86" s="119"/>
      <c r="C86" s="124" t="str">
        <f>Calcu!C88</f>
        <v/>
      </c>
      <c r="D86" s="124" t="str">
        <f>IF('Resistance Meter'!B13="","",Calcu!D88)</f>
        <v/>
      </c>
      <c r="E86" s="124" t="str">
        <f ca="1">Calcu!AE88</f>
        <v/>
      </c>
      <c r="F86" s="124" t="str">
        <f>Calcu!I88</f>
        <v/>
      </c>
      <c r="G86" s="124" t="str">
        <f ca="1">Calcu!AF88</f>
        <v/>
      </c>
      <c r="H86" s="124" t="str">
        <f>Calcu!AG88</f>
        <v/>
      </c>
    </row>
    <row r="87" spans="1:8" ht="15" customHeight="1">
      <c r="A87" s="118" t="str">
        <f>IF(Calcu!B89=TRUE,"","삭제")</f>
        <v>삭제</v>
      </c>
      <c r="B87" s="119"/>
      <c r="C87" s="124" t="str">
        <f>Calcu!C89</f>
        <v/>
      </c>
      <c r="D87" s="124" t="str">
        <f>IF('Resistance Meter'!B14="","",Calcu!D89)</f>
        <v/>
      </c>
      <c r="E87" s="124" t="str">
        <f ca="1">Calcu!AE89</f>
        <v/>
      </c>
      <c r="F87" s="124" t="str">
        <f>Calcu!I89</f>
        <v/>
      </c>
      <c r="G87" s="124" t="str">
        <f ca="1">Calcu!AF89</f>
        <v/>
      </c>
      <c r="H87" s="124" t="str">
        <f>Calcu!AG89</f>
        <v/>
      </c>
    </row>
    <row r="88" spans="1:8" ht="15" customHeight="1">
      <c r="A88" s="118" t="str">
        <f>IF(Calcu!B90=TRUE,"","삭제")</f>
        <v>삭제</v>
      </c>
      <c r="B88" s="119"/>
      <c r="C88" s="124" t="str">
        <f>Calcu!C90</f>
        <v/>
      </c>
      <c r="D88" s="124" t="str">
        <f>IF('Resistance Meter'!B15="","",Calcu!D90)</f>
        <v/>
      </c>
      <c r="E88" s="124" t="str">
        <f ca="1">Calcu!AE90</f>
        <v/>
      </c>
      <c r="F88" s="124" t="str">
        <f>Calcu!I90</f>
        <v/>
      </c>
      <c r="G88" s="124" t="str">
        <f ca="1">Calcu!AF90</f>
        <v/>
      </c>
      <c r="H88" s="124" t="str">
        <f>Calcu!AG90</f>
        <v/>
      </c>
    </row>
    <row r="89" spans="1:8" ht="15" customHeight="1">
      <c r="A89" s="118" t="str">
        <f>IF(Calcu!B91=TRUE,"","삭제")</f>
        <v>삭제</v>
      </c>
      <c r="B89" s="119"/>
      <c r="C89" s="124" t="str">
        <f>Calcu!C91</f>
        <v/>
      </c>
      <c r="D89" s="124" t="str">
        <f>IF('Resistance Meter'!B16="","",Calcu!D91)</f>
        <v/>
      </c>
      <c r="E89" s="124" t="str">
        <f ca="1">Calcu!AE91</f>
        <v/>
      </c>
      <c r="F89" s="124" t="str">
        <f>Calcu!I91</f>
        <v/>
      </c>
      <c r="G89" s="124" t="str">
        <f ca="1">Calcu!AF91</f>
        <v/>
      </c>
      <c r="H89" s="124" t="str">
        <f>Calcu!AG91</f>
        <v/>
      </c>
    </row>
    <row r="90" spans="1:8" ht="15" customHeight="1">
      <c r="A90" s="118" t="str">
        <f>IF(Calcu!B92=TRUE,"","삭제")</f>
        <v>삭제</v>
      </c>
      <c r="B90" s="119"/>
      <c r="C90" s="124" t="str">
        <f>Calcu!C92</f>
        <v/>
      </c>
      <c r="D90" s="124" t="str">
        <f>IF('Resistance Meter'!B17="","",Calcu!D92)</f>
        <v/>
      </c>
      <c r="E90" s="124" t="str">
        <f ca="1">Calcu!AE92</f>
        <v/>
      </c>
      <c r="F90" s="124" t="str">
        <f>Calcu!I92</f>
        <v/>
      </c>
      <c r="G90" s="124" t="str">
        <f ca="1">Calcu!AF92</f>
        <v/>
      </c>
      <c r="H90" s="124" t="str">
        <f>Calcu!AG92</f>
        <v/>
      </c>
    </row>
    <row r="91" spans="1:8" ht="15" customHeight="1">
      <c r="A91" s="118" t="str">
        <f>IF(Calcu!B93=TRUE,"","삭제")</f>
        <v>삭제</v>
      </c>
      <c r="B91" s="119"/>
      <c r="C91" s="124" t="str">
        <f>Calcu!C93</f>
        <v/>
      </c>
      <c r="D91" s="124" t="str">
        <f>IF('Resistance Meter'!B18="","",Calcu!D93)</f>
        <v/>
      </c>
      <c r="E91" s="124" t="str">
        <f ca="1">Calcu!AE93</f>
        <v/>
      </c>
      <c r="F91" s="124" t="str">
        <f>Calcu!I93</f>
        <v/>
      </c>
      <c r="G91" s="124" t="str">
        <f ca="1">Calcu!AF93</f>
        <v/>
      </c>
      <c r="H91" s="124" t="str">
        <f>Calcu!AG93</f>
        <v/>
      </c>
    </row>
    <row r="92" spans="1:8" ht="15" customHeight="1">
      <c r="A92" s="118" t="str">
        <f>IF(Calcu!B94=TRUE,"","삭제")</f>
        <v>삭제</v>
      </c>
      <c r="B92" s="119"/>
      <c r="C92" s="124" t="str">
        <f>Calcu!C94</f>
        <v/>
      </c>
      <c r="D92" s="124" t="str">
        <f>IF('Resistance Meter'!B19="","",Calcu!D94)</f>
        <v/>
      </c>
      <c r="E92" s="124" t="str">
        <f ca="1">Calcu!AE94</f>
        <v/>
      </c>
      <c r="F92" s="124" t="str">
        <f>Calcu!I94</f>
        <v/>
      </c>
      <c r="G92" s="124" t="str">
        <f ca="1">Calcu!AF94</f>
        <v/>
      </c>
      <c r="H92" s="124" t="str">
        <f>Calcu!AG94</f>
        <v/>
      </c>
    </row>
    <row r="93" spans="1:8" ht="15" customHeight="1">
      <c r="A93" s="118" t="str">
        <f>IF(Calcu!B95=TRUE,"","삭제")</f>
        <v>삭제</v>
      </c>
      <c r="B93" s="119"/>
      <c r="C93" s="124" t="str">
        <f>Calcu!C95</f>
        <v/>
      </c>
      <c r="D93" s="124" t="str">
        <f>IF('Resistance Meter'!B20="","",Calcu!D95)</f>
        <v/>
      </c>
      <c r="E93" s="124" t="str">
        <f ca="1">Calcu!AE95</f>
        <v/>
      </c>
      <c r="F93" s="124" t="str">
        <f>Calcu!I95</f>
        <v/>
      </c>
      <c r="G93" s="124" t="str">
        <f ca="1">Calcu!AF95</f>
        <v/>
      </c>
      <c r="H93" s="124" t="str">
        <f>Calcu!AG95</f>
        <v/>
      </c>
    </row>
    <row r="94" spans="1:8" ht="15" customHeight="1">
      <c r="A94" s="118" t="str">
        <f>IF(Calcu!B96=TRUE,"","삭제")</f>
        <v>삭제</v>
      </c>
      <c r="B94" s="119"/>
      <c r="C94" s="124" t="str">
        <f>Calcu!C96</f>
        <v/>
      </c>
      <c r="D94" s="124" t="str">
        <f>IF('Resistance Meter'!B21="","",Calcu!D96)</f>
        <v/>
      </c>
      <c r="E94" s="124" t="str">
        <f ca="1">Calcu!AE96</f>
        <v/>
      </c>
      <c r="F94" s="124" t="str">
        <f>Calcu!I96</f>
        <v/>
      </c>
      <c r="G94" s="124" t="str">
        <f ca="1">Calcu!AF96</f>
        <v/>
      </c>
      <c r="H94" s="124" t="str">
        <f>Calcu!AG96</f>
        <v/>
      </c>
    </row>
    <row r="95" spans="1:8" ht="15" customHeight="1">
      <c r="A95" s="118" t="str">
        <f>IF(Calcu!B97=TRUE,"","삭제")</f>
        <v>삭제</v>
      </c>
      <c r="B95" s="119"/>
      <c r="C95" s="124" t="str">
        <f>Calcu!C97</f>
        <v/>
      </c>
      <c r="D95" s="124" t="str">
        <f>IF('Resistance Meter'!B22="","",Calcu!D97)</f>
        <v/>
      </c>
      <c r="E95" s="124" t="str">
        <f ca="1">Calcu!AE97</f>
        <v/>
      </c>
      <c r="F95" s="124" t="str">
        <f>Calcu!I97</f>
        <v/>
      </c>
      <c r="G95" s="124" t="str">
        <f ca="1">Calcu!AF97</f>
        <v/>
      </c>
      <c r="H95" s="124" t="str">
        <f>Calcu!AG97</f>
        <v/>
      </c>
    </row>
    <row r="96" spans="1:8" ht="15" customHeight="1">
      <c r="A96" s="118" t="str">
        <f>IF(Calcu!B98=TRUE,"","삭제")</f>
        <v>삭제</v>
      </c>
      <c r="B96" s="119"/>
      <c r="C96" s="124" t="str">
        <f>Calcu!C98</f>
        <v/>
      </c>
      <c r="D96" s="124" t="str">
        <f>IF('Resistance Meter'!B23="","",Calcu!D98)</f>
        <v/>
      </c>
      <c r="E96" s="124" t="str">
        <f ca="1">Calcu!AE98</f>
        <v/>
      </c>
      <c r="F96" s="124" t="str">
        <f>Calcu!I98</f>
        <v/>
      </c>
      <c r="G96" s="124" t="str">
        <f ca="1">Calcu!AF98</f>
        <v/>
      </c>
      <c r="H96" s="124" t="str">
        <f>Calcu!AG98</f>
        <v/>
      </c>
    </row>
    <row r="97" spans="1:8" ht="15" customHeight="1">
      <c r="A97" s="118" t="str">
        <f>IF(Calcu!B99=TRUE,"","삭제")</f>
        <v>삭제</v>
      </c>
      <c r="B97" s="119"/>
      <c r="C97" s="124" t="str">
        <f>Calcu!C99</f>
        <v/>
      </c>
      <c r="D97" s="124" t="str">
        <f>IF('Resistance Meter'!B24="","",Calcu!D99)</f>
        <v/>
      </c>
      <c r="E97" s="124" t="str">
        <f ca="1">Calcu!AE99</f>
        <v/>
      </c>
      <c r="F97" s="124" t="str">
        <f>Calcu!I99</f>
        <v/>
      </c>
      <c r="G97" s="124" t="str">
        <f ca="1">Calcu!AF99</f>
        <v/>
      </c>
      <c r="H97" s="124" t="str">
        <f>Calcu!AG99</f>
        <v/>
      </c>
    </row>
    <row r="98" spans="1:8" ht="15" customHeight="1">
      <c r="A98" s="118" t="str">
        <f>IF(Calcu!B100=TRUE,"","삭제")</f>
        <v>삭제</v>
      </c>
      <c r="B98" s="119"/>
      <c r="C98" s="124" t="str">
        <f>Calcu!C100</f>
        <v/>
      </c>
      <c r="D98" s="124" t="str">
        <f>IF('Resistance Meter'!B25="","",Calcu!D100)</f>
        <v/>
      </c>
      <c r="E98" s="124" t="str">
        <f ca="1">Calcu!AE100</f>
        <v/>
      </c>
      <c r="F98" s="124" t="str">
        <f>Calcu!I100</f>
        <v/>
      </c>
      <c r="G98" s="124" t="str">
        <f ca="1">Calcu!AF100</f>
        <v/>
      </c>
      <c r="H98" s="124" t="str">
        <f>Calcu!AG100</f>
        <v/>
      </c>
    </row>
    <row r="99" spans="1:8" ht="15" customHeight="1">
      <c r="A99" s="118" t="str">
        <f>IF(Calcu!B101=TRUE,"","삭제")</f>
        <v>삭제</v>
      </c>
      <c r="B99" s="119"/>
      <c r="C99" s="124" t="str">
        <f>Calcu!C101</f>
        <v/>
      </c>
      <c r="D99" s="124" t="str">
        <f>IF('Resistance Meter'!B26="","",Calcu!D101)</f>
        <v/>
      </c>
      <c r="E99" s="124" t="str">
        <f ca="1">Calcu!AE101</f>
        <v/>
      </c>
      <c r="F99" s="124" t="str">
        <f>Calcu!I101</f>
        <v/>
      </c>
      <c r="G99" s="124" t="str">
        <f ca="1">Calcu!AF101</f>
        <v/>
      </c>
      <c r="H99" s="124" t="str">
        <f>Calcu!AG101</f>
        <v/>
      </c>
    </row>
    <row r="100" spans="1:8" ht="15" customHeight="1">
      <c r="A100" s="118" t="str">
        <f>IF(Calcu!B102=TRUE,"","삭제")</f>
        <v>삭제</v>
      </c>
      <c r="B100" s="119"/>
      <c r="C100" s="124" t="str">
        <f>Calcu!C102</f>
        <v/>
      </c>
      <c r="D100" s="124" t="str">
        <f>IF('Resistance Meter'!B27="","",Calcu!D102)</f>
        <v/>
      </c>
      <c r="E100" s="124" t="str">
        <f ca="1">Calcu!AE102</f>
        <v/>
      </c>
      <c r="F100" s="124" t="str">
        <f>Calcu!I102</f>
        <v/>
      </c>
      <c r="G100" s="124" t="str">
        <f ca="1">Calcu!AF102</f>
        <v/>
      </c>
      <c r="H100" s="124" t="str">
        <f>Calcu!AG102</f>
        <v/>
      </c>
    </row>
    <row r="101" spans="1:8" ht="15" customHeight="1">
      <c r="A101" s="118" t="str">
        <f>IF(Calcu!B103=TRUE,"","삭제")</f>
        <v>삭제</v>
      </c>
      <c r="B101" s="119"/>
      <c r="C101" s="124" t="str">
        <f>Calcu!C103</f>
        <v/>
      </c>
      <c r="D101" s="124" t="str">
        <f>IF('Resistance Meter'!B28="","",Calcu!D103)</f>
        <v/>
      </c>
      <c r="E101" s="124" t="str">
        <f ca="1">Calcu!AE103</f>
        <v/>
      </c>
      <c r="F101" s="124" t="str">
        <f>Calcu!I103</f>
        <v/>
      </c>
      <c r="G101" s="124" t="str">
        <f ca="1">Calcu!AF103</f>
        <v/>
      </c>
      <c r="H101" s="124" t="str">
        <f>Calcu!AG103</f>
        <v/>
      </c>
    </row>
    <row r="102" spans="1:8" ht="15" customHeight="1">
      <c r="A102" s="118" t="str">
        <f>IF(Calcu!B104=TRUE,"","삭제")</f>
        <v>삭제</v>
      </c>
      <c r="B102" s="119"/>
      <c r="C102" s="124" t="str">
        <f>Calcu!C104</f>
        <v/>
      </c>
      <c r="D102" s="124" t="str">
        <f>IF('Resistance Meter'!B29="","",Calcu!D104)</f>
        <v/>
      </c>
      <c r="E102" s="124" t="str">
        <f ca="1">Calcu!AE104</f>
        <v/>
      </c>
      <c r="F102" s="124" t="str">
        <f>Calcu!I104</f>
        <v/>
      </c>
      <c r="G102" s="124" t="str">
        <f ca="1">Calcu!AF104</f>
        <v/>
      </c>
      <c r="H102" s="124" t="str">
        <f>Calcu!AG104</f>
        <v/>
      </c>
    </row>
    <row r="103" spans="1:8" ht="15" customHeight="1">
      <c r="A103" s="118" t="str">
        <f>IF(Calcu!B105=TRUE,"","삭제")</f>
        <v>삭제</v>
      </c>
      <c r="B103" s="119"/>
      <c r="C103" s="124" t="str">
        <f>Calcu!C105</f>
        <v/>
      </c>
      <c r="D103" s="124" t="str">
        <f>IF('Resistance Meter'!B30="","",Calcu!D105)</f>
        <v/>
      </c>
      <c r="E103" s="124" t="str">
        <f ca="1">Calcu!AE105</f>
        <v/>
      </c>
      <c r="F103" s="124" t="str">
        <f>Calcu!I105</f>
        <v/>
      </c>
      <c r="G103" s="124" t="str">
        <f ca="1">Calcu!AF105</f>
        <v/>
      </c>
      <c r="H103" s="124" t="str">
        <f>Calcu!AG105</f>
        <v/>
      </c>
    </row>
    <row r="104" spans="1:8" ht="15" customHeight="1">
      <c r="A104" s="118" t="str">
        <f>IF(Calcu!B106=TRUE,"","삭제")</f>
        <v>삭제</v>
      </c>
      <c r="B104" s="119"/>
      <c r="C104" s="124" t="str">
        <f>Calcu!C106</f>
        <v/>
      </c>
      <c r="D104" s="124" t="str">
        <f>IF('Resistance Meter'!B31="","",Calcu!D106)</f>
        <v/>
      </c>
      <c r="E104" s="124" t="str">
        <f ca="1">Calcu!AE106</f>
        <v/>
      </c>
      <c r="F104" s="124" t="str">
        <f>Calcu!I106</f>
        <v/>
      </c>
      <c r="G104" s="124" t="str">
        <f ca="1">Calcu!AF106</f>
        <v/>
      </c>
      <c r="H104" s="124" t="str">
        <f>Calcu!AG106</f>
        <v/>
      </c>
    </row>
    <row r="105" spans="1:8" ht="15" customHeight="1">
      <c r="A105" s="118" t="str">
        <f>IF(Calcu!B107=TRUE,"","삭제")</f>
        <v>삭제</v>
      </c>
      <c r="B105" s="119"/>
      <c r="C105" s="124" t="str">
        <f>Calcu!C107</f>
        <v/>
      </c>
      <c r="D105" s="124" t="str">
        <f>IF('Resistance Meter'!B32="","",Calcu!D107)</f>
        <v/>
      </c>
      <c r="E105" s="124" t="str">
        <f ca="1">Calcu!AE107</f>
        <v/>
      </c>
      <c r="F105" s="124" t="str">
        <f>Calcu!I107</f>
        <v/>
      </c>
      <c r="G105" s="124" t="str">
        <f ca="1">Calcu!AF107</f>
        <v/>
      </c>
      <c r="H105" s="124" t="str">
        <f>Calcu!AG107</f>
        <v/>
      </c>
    </row>
    <row r="106" spans="1:8" ht="15" customHeight="1">
      <c r="A106" s="118" t="str">
        <f>IF(Calcu!B108=TRUE,"","삭제")</f>
        <v>삭제</v>
      </c>
      <c r="B106" s="119"/>
      <c r="C106" s="124" t="str">
        <f>Calcu!C108</f>
        <v/>
      </c>
      <c r="D106" s="124" t="str">
        <f>IF('Resistance Meter'!B33="","",Calcu!D108)</f>
        <v/>
      </c>
      <c r="E106" s="124" t="str">
        <f ca="1">Calcu!AE108</f>
        <v/>
      </c>
      <c r="F106" s="124" t="str">
        <f>Calcu!I108</f>
        <v/>
      </c>
      <c r="G106" s="124" t="str">
        <f ca="1">Calcu!AF108</f>
        <v/>
      </c>
      <c r="H106" s="124" t="str">
        <f>Calcu!AG108</f>
        <v/>
      </c>
    </row>
    <row r="107" spans="1:8" ht="15" customHeight="1">
      <c r="A107" s="118" t="str">
        <f>A108</f>
        <v>삭제</v>
      </c>
      <c r="B107" s="119"/>
      <c r="C107" s="119"/>
      <c r="D107" s="119"/>
      <c r="E107" s="119"/>
      <c r="F107" s="119"/>
      <c r="G107" s="119"/>
      <c r="H107" s="121"/>
    </row>
    <row r="108" spans="1:8" ht="15" customHeight="1">
      <c r="A108" s="118" t="str">
        <f>A109</f>
        <v>삭제</v>
      </c>
      <c r="B108" s="119" t="str">
        <f>"■"&amp;MID(Calcu!A112,FIND(".",Calcu!A112)+1,LEN(Calcu!A112))</f>
        <v>■ AC Voltage Calibration</v>
      </c>
      <c r="C108" s="119"/>
      <c r="D108" s="119"/>
      <c r="E108" s="119"/>
      <c r="F108" s="119"/>
      <c r="G108" s="119"/>
      <c r="H108" s="119"/>
    </row>
    <row r="109" spans="1:8" ht="15" customHeight="1">
      <c r="A109" s="118" t="str">
        <f>A110</f>
        <v>삭제</v>
      </c>
      <c r="B109" s="119"/>
      <c r="C109" s="121"/>
      <c r="D109" s="121"/>
      <c r="E109" s="121"/>
      <c r="F109" s="121"/>
      <c r="G109" s="121"/>
      <c r="H109" s="121"/>
    </row>
    <row r="110" spans="1:8" ht="15" customHeight="1">
      <c r="A110" s="118" t="str">
        <f>A111</f>
        <v>삭제</v>
      </c>
      <c r="B110" s="119"/>
      <c r="C110" s="122" t="s">
        <v>99</v>
      </c>
      <c r="D110" s="122" t="s">
        <v>91</v>
      </c>
      <c r="E110" s="123" t="s">
        <v>94</v>
      </c>
      <c r="F110" s="123" t="s">
        <v>95</v>
      </c>
      <c r="G110" s="123" t="s">
        <v>96</v>
      </c>
      <c r="H110" s="123" t="s">
        <v>97</v>
      </c>
    </row>
    <row r="111" spans="1:8" ht="15" customHeight="1">
      <c r="A111" s="118" t="str">
        <f>IF(Calcu!B115=TRUE,"","삭제")</f>
        <v>삭제</v>
      </c>
      <c r="B111" s="119"/>
      <c r="C111" s="124" t="str">
        <f>Calcu!C115</f>
        <v/>
      </c>
      <c r="D111" s="124" t="str">
        <f>Calcu!D115</f>
        <v/>
      </c>
      <c r="E111" s="124" t="str">
        <f ca="1">Calcu!AE115</f>
        <v/>
      </c>
      <c r="F111" s="124" t="str">
        <f>Calcu!I115</f>
        <v/>
      </c>
      <c r="G111" s="124" t="str">
        <f ca="1">Calcu!AF115</f>
        <v/>
      </c>
      <c r="H111" s="124" t="str">
        <f>Calcu!AG115</f>
        <v/>
      </c>
    </row>
    <row r="112" spans="1:8" ht="15" customHeight="1">
      <c r="A112" s="118" t="str">
        <f>IF(Calcu!B116=TRUE,"","삭제")</f>
        <v>삭제</v>
      </c>
      <c r="B112" s="119"/>
      <c r="C112" s="124" t="str">
        <f>Calcu!C116</f>
        <v/>
      </c>
      <c r="D112" s="124" t="str">
        <f>Calcu!D116</f>
        <v/>
      </c>
      <c r="E112" s="124" t="str">
        <f ca="1">Calcu!AE116</f>
        <v/>
      </c>
      <c r="F112" s="124" t="str">
        <f>Calcu!I116</f>
        <v/>
      </c>
      <c r="G112" s="124" t="str">
        <f ca="1">Calcu!AF116</f>
        <v/>
      </c>
      <c r="H112" s="124" t="str">
        <f>Calcu!AG116</f>
        <v/>
      </c>
    </row>
    <row r="113" spans="1:8" ht="15" customHeight="1">
      <c r="A113" s="118" t="str">
        <f>IF(Calcu!B117=TRUE,"","삭제")</f>
        <v>삭제</v>
      </c>
      <c r="B113" s="119"/>
      <c r="C113" s="124" t="str">
        <f>Calcu!C117</f>
        <v/>
      </c>
      <c r="D113" s="124" t="str">
        <f>Calcu!D117</f>
        <v/>
      </c>
      <c r="E113" s="124" t="str">
        <f ca="1">Calcu!AE117</f>
        <v/>
      </c>
      <c r="F113" s="124" t="str">
        <f>Calcu!I117</f>
        <v/>
      </c>
      <c r="G113" s="124" t="str">
        <f ca="1">Calcu!AF117</f>
        <v/>
      </c>
      <c r="H113" s="124" t="str">
        <f>Calcu!AG117</f>
        <v/>
      </c>
    </row>
    <row r="114" spans="1:8" ht="15" customHeight="1">
      <c r="A114" s="118" t="str">
        <f>IF(Calcu!B118=TRUE,"","삭제")</f>
        <v>삭제</v>
      </c>
      <c r="B114" s="119"/>
      <c r="C114" s="124" t="str">
        <f>Calcu!C118</f>
        <v/>
      </c>
      <c r="D114" s="124" t="str">
        <f>Calcu!D118</f>
        <v/>
      </c>
      <c r="E114" s="124" t="str">
        <f ca="1">Calcu!AE118</f>
        <v/>
      </c>
      <c r="F114" s="124" t="str">
        <f>Calcu!I118</f>
        <v/>
      </c>
      <c r="G114" s="124" t="str">
        <f ca="1">Calcu!AF118</f>
        <v/>
      </c>
      <c r="H114" s="124" t="str">
        <f>Calcu!AG118</f>
        <v/>
      </c>
    </row>
    <row r="115" spans="1:8" ht="15" customHeight="1">
      <c r="A115" s="118" t="str">
        <f>IF(Calcu!B119=TRUE,"","삭제")</f>
        <v>삭제</v>
      </c>
      <c r="B115" s="119"/>
      <c r="C115" s="124" t="str">
        <f>Calcu!C119</f>
        <v/>
      </c>
      <c r="D115" s="124" t="str">
        <f>Calcu!D119</f>
        <v/>
      </c>
      <c r="E115" s="124" t="str">
        <f ca="1">Calcu!AE119</f>
        <v/>
      </c>
      <c r="F115" s="124" t="str">
        <f>Calcu!I119</f>
        <v/>
      </c>
      <c r="G115" s="124" t="str">
        <f ca="1">Calcu!AF119</f>
        <v/>
      </c>
      <c r="H115" s="124" t="str">
        <f>Calcu!AG119</f>
        <v/>
      </c>
    </row>
    <row r="116" spans="1:8" ht="15" customHeight="1">
      <c r="A116" s="118" t="str">
        <f>IF(Calcu!B120=TRUE,"","삭제")</f>
        <v>삭제</v>
      </c>
      <c r="B116" s="119"/>
      <c r="C116" s="124" t="str">
        <f>Calcu!C120</f>
        <v/>
      </c>
      <c r="D116" s="124" t="str">
        <f>Calcu!D120</f>
        <v/>
      </c>
      <c r="E116" s="124" t="str">
        <f ca="1">Calcu!AE120</f>
        <v/>
      </c>
      <c r="F116" s="124" t="str">
        <f>Calcu!I120</f>
        <v/>
      </c>
      <c r="G116" s="124" t="str">
        <f ca="1">Calcu!AF120</f>
        <v/>
      </c>
      <c r="H116" s="124" t="str">
        <f>Calcu!AG120</f>
        <v/>
      </c>
    </row>
    <row r="117" spans="1:8" ht="15" customHeight="1">
      <c r="A117" s="118" t="str">
        <f>IF(Calcu!B121=TRUE,"","삭제")</f>
        <v>삭제</v>
      </c>
      <c r="B117" s="119"/>
      <c r="C117" s="124" t="str">
        <f>Calcu!C121</f>
        <v/>
      </c>
      <c r="D117" s="124" t="str">
        <f>Calcu!D121</f>
        <v/>
      </c>
      <c r="E117" s="124" t="str">
        <f ca="1">Calcu!AE121</f>
        <v/>
      </c>
      <c r="F117" s="124" t="str">
        <f>Calcu!I121</f>
        <v/>
      </c>
      <c r="G117" s="124" t="str">
        <f ca="1">Calcu!AF121</f>
        <v/>
      </c>
      <c r="H117" s="124" t="str">
        <f>Calcu!AG121</f>
        <v/>
      </c>
    </row>
    <row r="118" spans="1:8" ht="15" customHeight="1">
      <c r="A118" s="118" t="str">
        <f>IF(Calcu!B122=TRUE,"","삭제")</f>
        <v>삭제</v>
      </c>
      <c r="B118" s="119"/>
      <c r="C118" s="124" t="str">
        <f>Calcu!C122</f>
        <v/>
      </c>
      <c r="D118" s="124" t="str">
        <f>Calcu!D122</f>
        <v/>
      </c>
      <c r="E118" s="124" t="str">
        <f ca="1">Calcu!AE122</f>
        <v/>
      </c>
      <c r="F118" s="124" t="str">
        <f>Calcu!I122</f>
        <v/>
      </c>
      <c r="G118" s="124" t="str">
        <f ca="1">Calcu!AF122</f>
        <v/>
      </c>
      <c r="H118" s="124" t="str">
        <f>Calcu!AG122</f>
        <v/>
      </c>
    </row>
    <row r="119" spans="1:8" ht="15" customHeight="1">
      <c r="A119" s="118" t="str">
        <f>IF(Calcu!B123=TRUE,"","삭제")</f>
        <v>삭제</v>
      </c>
      <c r="B119" s="119"/>
      <c r="C119" s="124" t="str">
        <f>Calcu!C123</f>
        <v/>
      </c>
      <c r="D119" s="124" t="str">
        <f>Calcu!D123</f>
        <v/>
      </c>
      <c r="E119" s="124" t="str">
        <f ca="1">Calcu!AE123</f>
        <v/>
      </c>
      <c r="F119" s="124" t="str">
        <f>Calcu!I123</f>
        <v/>
      </c>
      <c r="G119" s="124" t="str">
        <f ca="1">Calcu!AF123</f>
        <v/>
      </c>
      <c r="H119" s="124" t="str">
        <f>Calcu!AG123</f>
        <v/>
      </c>
    </row>
    <row r="120" spans="1:8" ht="15" customHeight="1">
      <c r="A120" s="118" t="str">
        <f>IF(Calcu!B124=TRUE,"","삭제")</f>
        <v>삭제</v>
      </c>
      <c r="B120" s="119"/>
      <c r="C120" s="124" t="str">
        <f>Calcu!C124</f>
        <v/>
      </c>
      <c r="D120" s="124" t="str">
        <f>Calcu!D124</f>
        <v/>
      </c>
      <c r="E120" s="124" t="str">
        <f ca="1">Calcu!AE124</f>
        <v/>
      </c>
      <c r="F120" s="124" t="str">
        <f>Calcu!I124</f>
        <v/>
      </c>
      <c r="G120" s="124" t="str">
        <f ca="1">Calcu!AF124</f>
        <v/>
      </c>
      <c r="H120" s="124" t="str">
        <f>Calcu!AG124</f>
        <v/>
      </c>
    </row>
    <row r="121" spans="1:8" ht="15" customHeight="1">
      <c r="A121" s="118" t="str">
        <f>IF(Calcu!B125=TRUE,"","삭제")</f>
        <v>삭제</v>
      </c>
      <c r="B121" s="119"/>
      <c r="C121" s="124" t="str">
        <f>Calcu!C125</f>
        <v/>
      </c>
      <c r="D121" s="124" t="str">
        <f>Calcu!D125</f>
        <v/>
      </c>
      <c r="E121" s="124" t="str">
        <f ca="1">Calcu!AE125</f>
        <v/>
      </c>
      <c r="F121" s="124" t="str">
        <f>Calcu!I125</f>
        <v/>
      </c>
      <c r="G121" s="124" t="str">
        <f ca="1">Calcu!AF125</f>
        <v/>
      </c>
      <c r="H121" s="124" t="str">
        <f>Calcu!AG125</f>
        <v/>
      </c>
    </row>
    <row r="122" spans="1:8" ht="15" customHeight="1">
      <c r="A122" s="118" t="str">
        <f>IF(Calcu!B126=TRUE,"","삭제")</f>
        <v>삭제</v>
      </c>
      <c r="B122" s="119"/>
      <c r="C122" s="124" t="str">
        <f>Calcu!C126</f>
        <v/>
      </c>
      <c r="D122" s="124" t="str">
        <f>Calcu!D126</f>
        <v/>
      </c>
      <c r="E122" s="124" t="str">
        <f ca="1">Calcu!AE126</f>
        <v/>
      </c>
      <c r="F122" s="124" t="str">
        <f>Calcu!I126</f>
        <v/>
      </c>
      <c r="G122" s="124" t="str">
        <f ca="1">Calcu!AF126</f>
        <v/>
      </c>
      <c r="H122" s="124" t="str">
        <f>Calcu!AG126</f>
        <v/>
      </c>
    </row>
    <row r="123" spans="1:8" ht="15" customHeight="1">
      <c r="A123" s="118" t="str">
        <f>IF(Calcu!B127=TRUE,"","삭제")</f>
        <v>삭제</v>
      </c>
      <c r="B123" s="119"/>
      <c r="C123" s="124" t="str">
        <f>Calcu!C127</f>
        <v/>
      </c>
      <c r="D123" s="124" t="str">
        <f>Calcu!D127</f>
        <v/>
      </c>
      <c r="E123" s="124" t="str">
        <f ca="1">Calcu!AE127</f>
        <v/>
      </c>
      <c r="F123" s="124" t="str">
        <f>Calcu!I127</f>
        <v/>
      </c>
      <c r="G123" s="124" t="str">
        <f ca="1">Calcu!AF127</f>
        <v/>
      </c>
      <c r="H123" s="124" t="str">
        <f>Calcu!AG127</f>
        <v/>
      </c>
    </row>
    <row r="124" spans="1:8" ht="15" customHeight="1">
      <c r="A124" s="118" t="str">
        <f>IF(Calcu!B128=TRUE,"","삭제")</f>
        <v>삭제</v>
      </c>
      <c r="B124" s="119"/>
      <c r="C124" s="124" t="str">
        <f>Calcu!C128</f>
        <v/>
      </c>
      <c r="D124" s="124" t="str">
        <f>Calcu!D128</f>
        <v/>
      </c>
      <c r="E124" s="124" t="str">
        <f ca="1">Calcu!AE128</f>
        <v/>
      </c>
      <c r="F124" s="124" t="str">
        <f>Calcu!I128</f>
        <v/>
      </c>
      <c r="G124" s="124" t="str">
        <f ca="1">Calcu!AF128</f>
        <v/>
      </c>
      <c r="H124" s="124" t="str">
        <f>Calcu!AG128</f>
        <v/>
      </c>
    </row>
    <row r="125" spans="1:8" ht="15" customHeight="1">
      <c r="A125" s="118" t="str">
        <f>IF(Calcu!B129=TRUE,"","삭제")</f>
        <v>삭제</v>
      </c>
      <c r="B125" s="119"/>
      <c r="C125" s="124" t="str">
        <f>Calcu!C129</f>
        <v/>
      </c>
      <c r="D125" s="124" t="str">
        <f>Calcu!D129</f>
        <v/>
      </c>
      <c r="E125" s="124" t="str">
        <f ca="1">Calcu!AE129</f>
        <v/>
      </c>
      <c r="F125" s="124" t="str">
        <f>Calcu!I129</f>
        <v/>
      </c>
      <c r="G125" s="124" t="str">
        <f ca="1">Calcu!AF129</f>
        <v/>
      </c>
      <c r="H125" s="124" t="str">
        <f>Calcu!AG129</f>
        <v/>
      </c>
    </row>
    <row r="126" spans="1:8" ht="15" customHeight="1">
      <c r="A126" s="118" t="str">
        <f>IF(Calcu!B130=TRUE,"","삭제")</f>
        <v>삭제</v>
      </c>
      <c r="B126" s="119"/>
      <c r="C126" s="124" t="str">
        <f>Calcu!C130</f>
        <v/>
      </c>
      <c r="D126" s="124" t="str">
        <f>Calcu!D130</f>
        <v/>
      </c>
      <c r="E126" s="124" t="str">
        <f ca="1">Calcu!AE130</f>
        <v/>
      </c>
      <c r="F126" s="124" t="str">
        <f>Calcu!I130</f>
        <v/>
      </c>
      <c r="G126" s="124" t="str">
        <f ca="1">Calcu!AF130</f>
        <v/>
      </c>
      <c r="H126" s="124" t="str">
        <f>Calcu!AG130</f>
        <v/>
      </c>
    </row>
    <row r="127" spans="1:8" ht="15" customHeight="1">
      <c r="A127" s="118" t="str">
        <f>IF(Calcu!B131=TRUE,"","삭제")</f>
        <v>삭제</v>
      </c>
      <c r="B127" s="119"/>
      <c r="C127" s="124" t="str">
        <f>Calcu!C131</f>
        <v/>
      </c>
      <c r="D127" s="124" t="str">
        <f>Calcu!D131</f>
        <v/>
      </c>
      <c r="E127" s="124" t="str">
        <f ca="1">Calcu!AE131</f>
        <v/>
      </c>
      <c r="F127" s="124" t="str">
        <f>Calcu!I131</f>
        <v/>
      </c>
      <c r="G127" s="124" t="str">
        <f ca="1">Calcu!AF131</f>
        <v/>
      </c>
      <c r="H127" s="124" t="str">
        <f>Calcu!AG131</f>
        <v/>
      </c>
    </row>
    <row r="128" spans="1:8" ht="15" customHeight="1">
      <c r="A128" s="118" t="str">
        <f>IF(Calcu!B132=TRUE,"","삭제")</f>
        <v>삭제</v>
      </c>
      <c r="B128" s="119"/>
      <c r="C128" s="124" t="str">
        <f>Calcu!C132</f>
        <v/>
      </c>
      <c r="D128" s="124" t="str">
        <f>Calcu!D132</f>
        <v/>
      </c>
      <c r="E128" s="124" t="str">
        <f ca="1">Calcu!AE132</f>
        <v/>
      </c>
      <c r="F128" s="124" t="str">
        <f>Calcu!I132</f>
        <v/>
      </c>
      <c r="G128" s="124" t="str">
        <f ca="1">Calcu!AF132</f>
        <v/>
      </c>
      <c r="H128" s="124" t="str">
        <f>Calcu!AG132</f>
        <v/>
      </c>
    </row>
    <row r="129" spans="1:8" ht="15" customHeight="1">
      <c r="A129" s="118" t="str">
        <f>IF(Calcu!B133=TRUE,"","삭제")</f>
        <v>삭제</v>
      </c>
      <c r="B129" s="119"/>
      <c r="C129" s="124" t="str">
        <f>Calcu!C133</f>
        <v/>
      </c>
      <c r="D129" s="124" t="str">
        <f>Calcu!D133</f>
        <v/>
      </c>
      <c r="E129" s="124" t="str">
        <f ca="1">Calcu!AE133</f>
        <v/>
      </c>
      <c r="F129" s="124" t="str">
        <f>Calcu!I133</f>
        <v/>
      </c>
      <c r="G129" s="124" t="str">
        <f ca="1">Calcu!AF133</f>
        <v/>
      </c>
      <c r="H129" s="124" t="str">
        <f>Calcu!AG133</f>
        <v/>
      </c>
    </row>
    <row r="130" spans="1:8" ht="15" customHeight="1">
      <c r="A130" s="118" t="str">
        <f>IF(Calcu!B134=TRUE,"","삭제")</f>
        <v>삭제</v>
      </c>
      <c r="B130" s="119"/>
      <c r="C130" s="124" t="str">
        <f>Calcu!C134</f>
        <v/>
      </c>
      <c r="D130" s="124" t="str">
        <f>Calcu!D134</f>
        <v/>
      </c>
      <c r="E130" s="124" t="str">
        <f ca="1">Calcu!AE134</f>
        <v/>
      </c>
      <c r="F130" s="124" t="str">
        <f>Calcu!I134</f>
        <v/>
      </c>
      <c r="G130" s="124" t="str">
        <f ca="1">Calcu!AF134</f>
        <v/>
      </c>
      <c r="H130" s="124" t="str">
        <f>Calcu!AG134</f>
        <v/>
      </c>
    </row>
    <row r="131" spans="1:8" ht="15" customHeight="1">
      <c r="A131" s="118" t="str">
        <f>IF(Calcu!B135=TRUE,"","삭제")</f>
        <v>삭제</v>
      </c>
      <c r="B131" s="119"/>
      <c r="C131" s="124" t="str">
        <f>Calcu!C135</f>
        <v/>
      </c>
      <c r="D131" s="124" t="str">
        <f>Calcu!D135</f>
        <v/>
      </c>
      <c r="E131" s="124" t="str">
        <f ca="1">Calcu!AE135</f>
        <v/>
      </c>
      <c r="F131" s="124" t="str">
        <f>Calcu!I135</f>
        <v/>
      </c>
      <c r="G131" s="124" t="str">
        <f ca="1">Calcu!AF135</f>
        <v/>
      </c>
      <c r="H131" s="124" t="str">
        <f>Calcu!AG135</f>
        <v/>
      </c>
    </row>
    <row r="132" spans="1:8" ht="15" customHeight="1">
      <c r="A132" s="118" t="str">
        <f>IF(Calcu!B136=TRUE,"","삭제")</f>
        <v>삭제</v>
      </c>
      <c r="B132" s="119"/>
      <c r="C132" s="124" t="str">
        <f>Calcu!C136</f>
        <v/>
      </c>
      <c r="D132" s="124" t="str">
        <f>Calcu!D136</f>
        <v/>
      </c>
      <c r="E132" s="124" t="str">
        <f ca="1">Calcu!AE136</f>
        <v/>
      </c>
      <c r="F132" s="124" t="str">
        <f>Calcu!I136</f>
        <v/>
      </c>
      <c r="G132" s="124" t="str">
        <f ca="1">Calcu!AF136</f>
        <v/>
      </c>
      <c r="H132" s="124" t="str">
        <f>Calcu!AG136</f>
        <v/>
      </c>
    </row>
    <row r="133" spans="1:8" ht="15" customHeight="1">
      <c r="A133" s="118" t="str">
        <f>IF(Calcu!B137=TRUE,"","삭제")</f>
        <v>삭제</v>
      </c>
      <c r="B133" s="119"/>
      <c r="C133" s="124" t="str">
        <f>Calcu!C137</f>
        <v/>
      </c>
      <c r="D133" s="124" t="str">
        <f>Calcu!D137</f>
        <v/>
      </c>
      <c r="E133" s="124" t="str">
        <f ca="1">Calcu!AE137</f>
        <v/>
      </c>
      <c r="F133" s="124" t="str">
        <f>Calcu!I137</f>
        <v/>
      </c>
      <c r="G133" s="124" t="str">
        <f ca="1">Calcu!AF137</f>
        <v/>
      </c>
      <c r="H133" s="124" t="str">
        <f>Calcu!AG137</f>
        <v/>
      </c>
    </row>
    <row r="134" spans="1:8" ht="15" customHeight="1">
      <c r="A134" s="118" t="str">
        <f>IF(Calcu!B138=TRUE,"","삭제")</f>
        <v>삭제</v>
      </c>
      <c r="B134" s="119"/>
      <c r="C134" s="124" t="str">
        <f>Calcu!C138</f>
        <v/>
      </c>
      <c r="D134" s="124" t="str">
        <f>Calcu!D138</f>
        <v/>
      </c>
      <c r="E134" s="124" t="str">
        <f ca="1">Calcu!AE138</f>
        <v/>
      </c>
      <c r="F134" s="124" t="str">
        <f>Calcu!I138</f>
        <v/>
      </c>
      <c r="G134" s="124" t="str">
        <f ca="1">Calcu!AF138</f>
        <v/>
      </c>
      <c r="H134" s="124" t="str">
        <f>Calcu!AG138</f>
        <v/>
      </c>
    </row>
    <row r="135" spans="1:8" ht="15" customHeight="1">
      <c r="A135" s="118" t="str">
        <f>IF(Calcu!B139=TRUE,"","삭제")</f>
        <v>삭제</v>
      </c>
      <c r="B135" s="119"/>
      <c r="C135" s="124" t="str">
        <f>Calcu!C139</f>
        <v/>
      </c>
      <c r="D135" s="124" t="str">
        <f>Calcu!D139</f>
        <v/>
      </c>
      <c r="E135" s="124" t="str">
        <f ca="1">Calcu!AE139</f>
        <v/>
      </c>
      <c r="F135" s="124" t="str">
        <f>Calcu!I139</f>
        <v/>
      </c>
      <c r="G135" s="124" t="str">
        <f ca="1">Calcu!AF139</f>
        <v/>
      </c>
      <c r="H135" s="124" t="str">
        <f>Calcu!AG139</f>
        <v/>
      </c>
    </row>
    <row r="136" spans="1:8" ht="15" customHeight="1">
      <c r="A136" s="118" t="str">
        <f>IF(Calcu!B140=TRUE,"","삭제")</f>
        <v>삭제</v>
      </c>
      <c r="B136" s="119"/>
      <c r="C136" s="124" t="str">
        <f>Calcu!C140</f>
        <v/>
      </c>
      <c r="D136" s="124" t="str">
        <f>Calcu!D140</f>
        <v/>
      </c>
      <c r="E136" s="124" t="str">
        <f ca="1">Calcu!AE140</f>
        <v/>
      </c>
      <c r="F136" s="124" t="str">
        <f>Calcu!I140</f>
        <v/>
      </c>
      <c r="G136" s="124" t="str">
        <f ca="1">Calcu!AF140</f>
        <v/>
      </c>
      <c r="H136" s="124" t="str">
        <f>Calcu!AG140</f>
        <v/>
      </c>
    </row>
    <row r="137" spans="1:8" ht="15" customHeight="1">
      <c r="A137" s="118" t="str">
        <f>IF(Calcu!B141=TRUE,"","삭제")</f>
        <v>삭제</v>
      </c>
      <c r="B137" s="119"/>
      <c r="C137" s="124" t="str">
        <f>Calcu!C141</f>
        <v/>
      </c>
      <c r="D137" s="124" t="str">
        <f>Calcu!D141</f>
        <v/>
      </c>
      <c r="E137" s="124" t="str">
        <f ca="1">Calcu!AE141</f>
        <v/>
      </c>
      <c r="F137" s="124" t="str">
        <f>Calcu!I141</f>
        <v/>
      </c>
      <c r="G137" s="124" t="str">
        <f ca="1">Calcu!AF141</f>
        <v/>
      </c>
      <c r="H137" s="124" t="str">
        <f>Calcu!AG141</f>
        <v/>
      </c>
    </row>
    <row r="138" spans="1:8" ht="15" customHeight="1">
      <c r="A138" s="118" t="str">
        <f>IF(Calcu!B142=TRUE,"","삭제")</f>
        <v>삭제</v>
      </c>
      <c r="B138" s="119"/>
      <c r="C138" s="124" t="str">
        <f>Calcu!C142</f>
        <v/>
      </c>
      <c r="D138" s="124" t="str">
        <f>Calcu!D142</f>
        <v/>
      </c>
      <c r="E138" s="124" t="str">
        <f ca="1">Calcu!AE142</f>
        <v/>
      </c>
      <c r="F138" s="124" t="str">
        <f>Calcu!I142</f>
        <v/>
      </c>
      <c r="G138" s="124" t="str">
        <f ca="1">Calcu!AF142</f>
        <v/>
      </c>
      <c r="H138" s="124" t="str">
        <f>Calcu!AG142</f>
        <v/>
      </c>
    </row>
    <row r="139" spans="1:8" ht="15" customHeight="1">
      <c r="A139" s="118" t="str">
        <f>IF(Calcu!B143=TRUE,"","삭제")</f>
        <v>삭제</v>
      </c>
      <c r="B139" s="119"/>
      <c r="C139" s="124" t="str">
        <f>Calcu!C143</f>
        <v/>
      </c>
      <c r="D139" s="124" t="str">
        <f>Calcu!D143</f>
        <v/>
      </c>
      <c r="E139" s="124" t="str">
        <f ca="1">Calcu!AE143</f>
        <v/>
      </c>
      <c r="F139" s="124" t="str">
        <f>Calcu!I143</f>
        <v/>
      </c>
      <c r="G139" s="124" t="str">
        <f ca="1">Calcu!AF143</f>
        <v/>
      </c>
      <c r="H139" s="124" t="str">
        <f>Calcu!AG143</f>
        <v/>
      </c>
    </row>
    <row r="140" spans="1:8" ht="15" customHeight="1">
      <c r="A140" s="118" t="str">
        <f>IF(Calcu!B144=TRUE,"","삭제")</f>
        <v>삭제</v>
      </c>
      <c r="B140" s="119"/>
      <c r="C140" s="124" t="str">
        <f>Calcu!C144</f>
        <v/>
      </c>
      <c r="D140" s="124" t="str">
        <f>Calcu!D144</f>
        <v/>
      </c>
      <c r="E140" s="124" t="str">
        <f ca="1">Calcu!AE144</f>
        <v/>
      </c>
      <c r="F140" s="124" t="str">
        <f>Calcu!I144</f>
        <v/>
      </c>
      <c r="G140" s="124" t="str">
        <f ca="1">Calcu!AF144</f>
        <v/>
      </c>
      <c r="H140" s="124" t="str">
        <f>Calcu!AG144</f>
        <v/>
      </c>
    </row>
    <row r="141" spans="1:8" ht="15" customHeight="1">
      <c r="A141" s="118" t="str">
        <f>IF(Calcu!B145=TRUE,"","삭제")</f>
        <v>삭제</v>
      </c>
      <c r="B141" s="119"/>
      <c r="C141" s="124" t="str">
        <f>Calcu!C145</f>
        <v/>
      </c>
      <c r="D141" s="124" t="str">
        <f>Calcu!D145</f>
        <v/>
      </c>
      <c r="E141" s="124" t="str">
        <f ca="1">Calcu!AE145</f>
        <v/>
      </c>
      <c r="F141" s="124" t="str">
        <f>Calcu!I145</f>
        <v/>
      </c>
      <c r="G141" s="124" t="str">
        <f ca="1">Calcu!AF145</f>
        <v/>
      </c>
      <c r="H141" s="124" t="str">
        <f>Calcu!AG145</f>
        <v/>
      </c>
    </row>
    <row r="142" spans="1:8" ht="15" customHeight="1">
      <c r="A142" s="118" t="str">
        <f>IF(Calcu!B146=TRUE,"","삭제")</f>
        <v>삭제</v>
      </c>
      <c r="B142" s="119"/>
      <c r="C142" s="124" t="str">
        <f>Calcu!C146</f>
        <v/>
      </c>
      <c r="D142" s="124" t="str">
        <f>Calcu!D146</f>
        <v/>
      </c>
      <c r="E142" s="124" t="str">
        <f ca="1">Calcu!AE146</f>
        <v/>
      </c>
      <c r="F142" s="124" t="str">
        <f>Calcu!I146</f>
        <v/>
      </c>
      <c r="G142" s="124" t="str">
        <f ca="1">Calcu!AF146</f>
        <v/>
      </c>
      <c r="H142" s="124" t="str">
        <f>Calcu!AG146</f>
        <v/>
      </c>
    </row>
    <row r="143" spans="1:8" ht="15" customHeight="1">
      <c r="A143" s="118" t="str">
        <f>IF(Calcu!B147=TRUE,"","삭제")</f>
        <v>삭제</v>
      </c>
      <c r="B143" s="119"/>
      <c r="C143" s="124" t="str">
        <f>Calcu!C147</f>
        <v/>
      </c>
      <c r="D143" s="124" t="str">
        <f>Calcu!D147</f>
        <v/>
      </c>
      <c r="E143" s="124" t="str">
        <f ca="1">Calcu!AE147</f>
        <v/>
      </c>
      <c r="F143" s="124" t="str">
        <f>Calcu!I147</f>
        <v/>
      </c>
      <c r="G143" s="124" t="str">
        <f ca="1">Calcu!AF147</f>
        <v/>
      </c>
      <c r="H143" s="124" t="str">
        <f>Calcu!AG147</f>
        <v/>
      </c>
    </row>
    <row r="144" spans="1:8" ht="15" customHeight="1">
      <c r="A144" s="118" t="str">
        <f>IF(Calcu!B148=TRUE,"","삭제")</f>
        <v>삭제</v>
      </c>
      <c r="B144" s="119"/>
      <c r="C144" s="124" t="str">
        <f>Calcu!C148</f>
        <v/>
      </c>
      <c r="D144" s="124" t="str">
        <f>Calcu!D148</f>
        <v/>
      </c>
      <c r="E144" s="124" t="str">
        <f ca="1">Calcu!AE148</f>
        <v/>
      </c>
      <c r="F144" s="124" t="str">
        <f>Calcu!I148</f>
        <v/>
      </c>
      <c r="G144" s="124" t="str">
        <f ca="1">Calcu!AF148</f>
        <v/>
      </c>
      <c r="H144" s="124" t="str">
        <f>Calcu!AG148</f>
        <v/>
      </c>
    </row>
    <row r="145" spans="1:8" ht="15" customHeight="1">
      <c r="A145" s="118" t="str">
        <f>IF(Calcu!B149=TRUE,"","삭제")</f>
        <v>삭제</v>
      </c>
      <c r="B145" s="119"/>
      <c r="C145" s="124" t="str">
        <f>Calcu!C149</f>
        <v/>
      </c>
      <c r="D145" s="124" t="str">
        <f>Calcu!D149</f>
        <v/>
      </c>
      <c r="E145" s="124" t="str">
        <f ca="1">Calcu!AE149</f>
        <v/>
      </c>
      <c r="F145" s="124" t="str">
        <f>Calcu!I149</f>
        <v/>
      </c>
      <c r="G145" s="124" t="str">
        <f ca="1">Calcu!AF149</f>
        <v/>
      </c>
      <c r="H145" s="124" t="str">
        <f>Calcu!AG149</f>
        <v/>
      </c>
    </row>
    <row r="146" spans="1:8" ht="15" customHeight="1">
      <c r="A146" s="118" t="str">
        <f>IF(Calcu!B150=TRUE,"","삭제")</f>
        <v>삭제</v>
      </c>
      <c r="B146" s="119"/>
      <c r="C146" s="124" t="str">
        <f>Calcu!C150</f>
        <v/>
      </c>
      <c r="D146" s="124" t="str">
        <f>Calcu!D150</f>
        <v/>
      </c>
      <c r="E146" s="124" t="str">
        <f ca="1">Calcu!AE150</f>
        <v/>
      </c>
      <c r="F146" s="124" t="str">
        <f>Calcu!I150</f>
        <v/>
      </c>
      <c r="G146" s="124" t="str">
        <f ca="1">Calcu!AF150</f>
        <v/>
      </c>
      <c r="H146" s="124" t="str">
        <f>Calcu!AG150</f>
        <v/>
      </c>
    </row>
    <row r="147" spans="1:8" ht="15" customHeight="1">
      <c r="A147" s="118" t="str">
        <f>IF(Calcu!B151=TRUE,"","삭제")</f>
        <v>삭제</v>
      </c>
      <c r="B147" s="119"/>
      <c r="C147" s="124" t="str">
        <f>Calcu!C151</f>
        <v/>
      </c>
      <c r="D147" s="124" t="str">
        <f>Calcu!D151</f>
        <v/>
      </c>
      <c r="E147" s="124" t="str">
        <f ca="1">Calcu!AE151</f>
        <v/>
      </c>
      <c r="F147" s="124" t="str">
        <f>Calcu!I151</f>
        <v/>
      </c>
      <c r="G147" s="124" t="str">
        <f ca="1">Calcu!AF151</f>
        <v/>
      </c>
      <c r="H147" s="124" t="str">
        <f>Calcu!AG151</f>
        <v/>
      </c>
    </row>
    <row r="148" spans="1:8" ht="15" customHeight="1">
      <c r="A148" s="118" t="str">
        <f>IF(Calcu!B152=TRUE,"","삭제")</f>
        <v>삭제</v>
      </c>
      <c r="B148" s="119"/>
      <c r="C148" s="124" t="str">
        <f>Calcu!C152</f>
        <v/>
      </c>
      <c r="D148" s="124" t="str">
        <f>Calcu!D152</f>
        <v/>
      </c>
      <c r="E148" s="124" t="str">
        <f ca="1">Calcu!AE152</f>
        <v/>
      </c>
      <c r="F148" s="124" t="str">
        <f>Calcu!I152</f>
        <v/>
      </c>
      <c r="G148" s="124" t="str">
        <f ca="1">Calcu!AF152</f>
        <v/>
      </c>
      <c r="H148" s="124" t="str">
        <f>Calcu!AG152</f>
        <v/>
      </c>
    </row>
    <row r="149" spans="1:8" ht="15" customHeight="1">
      <c r="A149" s="118" t="str">
        <f>IF(Calcu!B153=TRUE,"","삭제")</f>
        <v>삭제</v>
      </c>
      <c r="B149" s="119"/>
      <c r="C149" s="124" t="str">
        <f>Calcu!C153</f>
        <v/>
      </c>
      <c r="D149" s="124" t="str">
        <f>Calcu!D153</f>
        <v/>
      </c>
      <c r="E149" s="124" t="str">
        <f ca="1">Calcu!AE153</f>
        <v/>
      </c>
      <c r="F149" s="124" t="str">
        <f>Calcu!I153</f>
        <v/>
      </c>
      <c r="G149" s="124" t="str">
        <f ca="1">Calcu!AF153</f>
        <v/>
      </c>
      <c r="H149" s="124" t="str">
        <f>Calcu!AG153</f>
        <v/>
      </c>
    </row>
    <row r="150" spans="1:8" ht="15" customHeight="1">
      <c r="A150" s="118" t="str">
        <f>IF(Calcu!B154=TRUE,"","삭제")</f>
        <v>삭제</v>
      </c>
      <c r="B150" s="119"/>
      <c r="C150" s="124" t="str">
        <f>Calcu!C154</f>
        <v/>
      </c>
      <c r="D150" s="124" t="str">
        <f>Calcu!D154</f>
        <v/>
      </c>
      <c r="E150" s="124" t="str">
        <f ca="1">Calcu!AE154</f>
        <v/>
      </c>
      <c r="F150" s="124" t="str">
        <f>Calcu!I154</f>
        <v/>
      </c>
      <c r="G150" s="124" t="str">
        <f ca="1">Calcu!AF154</f>
        <v/>
      </c>
      <c r="H150" s="124" t="str">
        <f>Calcu!AG154</f>
        <v/>
      </c>
    </row>
    <row r="151" spans="1:8" ht="15" customHeight="1">
      <c r="A151" s="118" t="str">
        <f>IF(Calcu!B155=TRUE,"","삭제")</f>
        <v>삭제</v>
      </c>
      <c r="B151" s="119"/>
      <c r="C151" s="124" t="str">
        <f>Calcu!C155</f>
        <v/>
      </c>
      <c r="D151" s="124" t="str">
        <f>Calcu!D155</f>
        <v/>
      </c>
      <c r="E151" s="124" t="str">
        <f ca="1">Calcu!AE155</f>
        <v/>
      </c>
      <c r="F151" s="124" t="str">
        <f>Calcu!I155</f>
        <v/>
      </c>
      <c r="G151" s="124" t="str">
        <f ca="1">Calcu!AF155</f>
        <v/>
      </c>
      <c r="H151" s="124" t="str">
        <f>Calcu!AG155</f>
        <v/>
      </c>
    </row>
    <row r="152" spans="1:8" ht="15" customHeight="1">
      <c r="A152" s="118" t="str">
        <f>IF(Calcu!B156=TRUE,"","삭제")</f>
        <v>삭제</v>
      </c>
      <c r="B152" s="119"/>
      <c r="C152" s="124" t="str">
        <f>Calcu!C156</f>
        <v/>
      </c>
      <c r="D152" s="124" t="str">
        <f>Calcu!D156</f>
        <v/>
      </c>
      <c r="E152" s="124" t="str">
        <f ca="1">Calcu!AE156</f>
        <v/>
      </c>
      <c r="F152" s="124" t="str">
        <f>Calcu!I156</f>
        <v/>
      </c>
      <c r="G152" s="124" t="str">
        <f ca="1">Calcu!AF156</f>
        <v/>
      </c>
      <c r="H152" s="124" t="str">
        <f>Calcu!AG156</f>
        <v/>
      </c>
    </row>
    <row r="153" spans="1:8" ht="15" customHeight="1">
      <c r="A153" s="118" t="str">
        <f>IF(Calcu!B157=TRUE,"","삭제")</f>
        <v>삭제</v>
      </c>
      <c r="B153" s="119"/>
      <c r="C153" s="124" t="str">
        <f>Calcu!C157</f>
        <v/>
      </c>
      <c r="D153" s="124" t="str">
        <f>Calcu!D157</f>
        <v/>
      </c>
      <c r="E153" s="124" t="str">
        <f ca="1">Calcu!AE157</f>
        <v/>
      </c>
      <c r="F153" s="124" t="str">
        <f>Calcu!I157</f>
        <v/>
      </c>
      <c r="G153" s="124" t="str">
        <f ca="1">Calcu!AF157</f>
        <v/>
      </c>
      <c r="H153" s="124" t="str">
        <f>Calcu!AG157</f>
        <v/>
      </c>
    </row>
    <row r="154" spans="1:8" ht="15" customHeight="1">
      <c r="A154" s="118" t="str">
        <f>IF(Calcu!B158=TRUE,"","삭제")</f>
        <v>삭제</v>
      </c>
      <c r="B154" s="119"/>
      <c r="C154" s="124" t="str">
        <f>Calcu!C158</f>
        <v/>
      </c>
      <c r="D154" s="124" t="str">
        <f>Calcu!D158</f>
        <v/>
      </c>
      <c r="E154" s="124" t="str">
        <f ca="1">Calcu!AE158</f>
        <v/>
      </c>
      <c r="F154" s="124" t="str">
        <f>Calcu!I158</f>
        <v/>
      </c>
      <c r="G154" s="124" t="str">
        <f ca="1">Calcu!AF158</f>
        <v/>
      </c>
      <c r="H154" s="124" t="str">
        <f>Calcu!AG158</f>
        <v/>
      </c>
    </row>
    <row r="155" spans="1:8" ht="15" customHeight="1">
      <c r="A155" s="118" t="str">
        <f>IF(Calcu!B159=TRUE,"","삭제")</f>
        <v>삭제</v>
      </c>
      <c r="B155" s="119"/>
      <c r="C155" s="124" t="str">
        <f>Calcu!C159</f>
        <v/>
      </c>
      <c r="D155" s="124" t="str">
        <f>Calcu!D159</f>
        <v/>
      </c>
      <c r="E155" s="124" t="str">
        <f ca="1">Calcu!AE159</f>
        <v/>
      </c>
      <c r="F155" s="124" t="str">
        <f>Calcu!I159</f>
        <v/>
      </c>
      <c r="G155" s="124" t="str">
        <f ca="1">Calcu!AF159</f>
        <v/>
      </c>
      <c r="H155" s="124" t="str">
        <f>Calcu!AG159</f>
        <v/>
      </c>
    </row>
    <row r="156" spans="1:8" ht="15" customHeight="1">
      <c r="A156" s="118" t="str">
        <f>IF(Calcu!B160=TRUE,"","삭제")</f>
        <v>삭제</v>
      </c>
      <c r="B156" s="119"/>
      <c r="C156" s="124" t="str">
        <f>Calcu!C160</f>
        <v/>
      </c>
      <c r="D156" s="124" t="str">
        <f>Calcu!D160</f>
        <v/>
      </c>
      <c r="E156" s="124" t="str">
        <f ca="1">Calcu!AE160</f>
        <v/>
      </c>
      <c r="F156" s="124" t="str">
        <f>Calcu!I160</f>
        <v/>
      </c>
      <c r="G156" s="124" t="str">
        <f ca="1">Calcu!AF160</f>
        <v/>
      </c>
      <c r="H156" s="124" t="str">
        <f>Calcu!AG160</f>
        <v/>
      </c>
    </row>
    <row r="157" spans="1:8" ht="15" customHeight="1">
      <c r="A157" s="118" t="str">
        <f>IF(Calcu!B161=TRUE,"","삭제")</f>
        <v>삭제</v>
      </c>
      <c r="B157" s="119"/>
      <c r="C157" s="124" t="str">
        <f>Calcu!C161</f>
        <v/>
      </c>
      <c r="D157" s="124" t="str">
        <f>Calcu!D161</f>
        <v/>
      </c>
      <c r="E157" s="124" t="str">
        <f ca="1">Calcu!AE161</f>
        <v/>
      </c>
      <c r="F157" s="124" t="str">
        <f>Calcu!I161</f>
        <v/>
      </c>
      <c r="G157" s="124" t="str">
        <f ca="1">Calcu!AF161</f>
        <v/>
      </c>
      <c r="H157" s="124" t="str">
        <f>Calcu!AG161</f>
        <v/>
      </c>
    </row>
    <row r="158" spans="1:8" ht="15" customHeight="1">
      <c r="A158" s="118" t="str">
        <f>IF(Calcu!B162=TRUE,"","삭제")</f>
        <v>삭제</v>
      </c>
      <c r="B158" s="119"/>
      <c r="C158" s="124" t="str">
        <f>Calcu!C162</f>
        <v/>
      </c>
      <c r="D158" s="124" t="str">
        <f>Calcu!D162</f>
        <v/>
      </c>
      <c r="E158" s="124" t="str">
        <f ca="1">Calcu!AE162</f>
        <v/>
      </c>
      <c r="F158" s="124" t="str">
        <f>Calcu!I162</f>
        <v/>
      </c>
      <c r="G158" s="124" t="str">
        <f ca="1">Calcu!AF162</f>
        <v/>
      </c>
      <c r="H158" s="124" t="str">
        <f>Calcu!AG162</f>
        <v/>
      </c>
    </row>
    <row r="159" spans="1:8" ht="15" customHeight="1">
      <c r="A159" s="118" t="str">
        <f>IF(Calcu!B163=TRUE,"","삭제")</f>
        <v>삭제</v>
      </c>
      <c r="B159" s="119"/>
      <c r="C159" s="124" t="str">
        <f>Calcu!C163</f>
        <v/>
      </c>
      <c r="D159" s="124" t="str">
        <f>Calcu!D163</f>
        <v/>
      </c>
      <c r="E159" s="124" t="str">
        <f ca="1">Calcu!AE163</f>
        <v/>
      </c>
      <c r="F159" s="124" t="str">
        <f>Calcu!I163</f>
        <v/>
      </c>
      <c r="G159" s="124" t="str">
        <f ca="1">Calcu!AF163</f>
        <v/>
      </c>
      <c r="H159" s="124" t="str">
        <f>Calcu!AG163</f>
        <v/>
      </c>
    </row>
    <row r="160" spans="1:8" ht="15" customHeight="1">
      <c r="A160" s="118" t="str">
        <f>IF(Calcu!B164=TRUE,"","삭제")</f>
        <v>삭제</v>
      </c>
      <c r="B160" s="119"/>
      <c r="C160" s="124" t="str">
        <f>Calcu!C164</f>
        <v/>
      </c>
      <c r="D160" s="124" t="str">
        <f>Calcu!D164</f>
        <v/>
      </c>
      <c r="E160" s="124" t="str">
        <f ca="1">Calcu!AE164</f>
        <v/>
      </c>
      <c r="F160" s="124" t="str">
        <f>Calcu!I164</f>
        <v/>
      </c>
      <c r="G160" s="124" t="str">
        <f ca="1">Calcu!AF164</f>
        <v/>
      </c>
      <c r="H160" s="124" t="str">
        <f>Calcu!AG164</f>
        <v/>
      </c>
    </row>
    <row r="161" spans="1:8" ht="15" customHeight="1">
      <c r="A161" s="118" t="str">
        <f>IF(Calcu!B165=TRUE,"","삭제")</f>
        <v>삭제</v>
      </c>
      <c r="B161" s="119"/>
      <c r="C161" s="124" t="str">
        <f>Calcu!C165</f>
        <v/>
      </c>
      <c r="D161" s="124" t="str">
        <f>Calcu!D165</f>
        <v/>
      </c>
      <c r="E161" s="124" t="str">
        <f ca="1">Calcu!AE165</f>
        <v/>
      </c>
      <c r="F161" s="124" t="str">
        <f>Calcu!I165</f>
        <v/>
      </c>
      <c r="G161" s="124" t="str">
        <f ca="1">Calcu!AF165</f>
        <v/>
      </c>
      <c r="H161" s="124" t="str">
        <f>Calcu!AG165</f>
        <v/>
      </c>
    </row>
    <row r="162" spans="1:8" ht="15" customHeight="1">
      <c r="A162" s="118" t="str">
        <f>IF(Calcu!B166=TRUE,"","삭제")</f>
        <v>삭제</v>
      </c>
      <c r="B162" s="119"/>
      <c r="C162" s="124" t="str">
        <f>Calcu!C166</f>
        <v/>
      </c>
      <c r="D162" s="124" t="str">
        <f>Calcu!D166</f>
        <v/>
      </c>
      <c r="E162" s="124" t="str">
        <f ca="1">Calcu!AE166</f>
        <v/>
      </c>
      <c r="F162" s="124" t="str">
        <f>Calcu!I166</f>
        <v/>
      </c>
      <c r="G162" s="124" t="str">
        <f ca="1">Calcu!AF166</f>
        <v/>
      </c>
      <c r="H162" s="124" t="str">
        <f>Calcu!AG166</f>
        <v/>
      </c>
    </row>
    <row r="163" spans="1:8" ht="15" customHeight="1">
      <c r="A163" s="118" t="str">
        <f>IF(Calcu!B167=TRUE,"","삭제")</f>
        <v>삭제</v>
      </c>
      <c r="B163" s="119"/>
      <c r="C163" s="124" t="str">
        <f>Calcu!C167</f>
        <v/>
      </c>
      <c r="D163" s="124" t="str">
        <f>Calcu!D167</f>
        <v/>
      </c>
      <c r="E163" s="124" t="str">
        <f ca="1">Calcu!AE167</f>
        <v/>
      </c>
      <c r="F163" s="124" t="str">
        <f>Calcu!I167</f>
        <v/>
      </c>
      <c r="G163" s="124" t="str">
        <f ca="1">Calcu!AF167</f>
        <v/>
      </c>
      <c r="H163" s="124" t="str">
        <f>Calcu!AG167</f>
        <v/>
      </c>
    </row>
    <row r="164" spans="1:8" ht="15" customHeight="1">
      <c r="A164" s="118" t="str">
        <f>IF(Calcu!B168=TRUE,"","삭제")</f>
        <v>삭제</v>
      </c>
      <c r="B164" s="119"/>
      <c r="C164" s="124" t="str">
        <f>Calcu!C168</f>
        <v/>
      </c>
      <c r="D164" s="124" t="str">
        <f>Calcu!D168</f>
        <v/>
      </c>
      <c r="E164" s="124" t="str">
        <f ca="1">Calcu!AE168</f>
        <v/>
      </c>
      <c r="F164" s="124" t="str">
        <f>Calcu!I168</f>
        <v/>
      </c>
      <c r="G164" s="124" t="str">
        <f ca="1">Calcu!AF168</f>
        <v/>
      </c>
      <c r="H164" s="124" t="str">
        <f>Calcu!AG168</f>
        <v/>
      </c>
    </row>
    <row r="165" spans="1:8" ht="15" customHeight="1">
      <c r="A165" s="118" t="str">
        <f>IF(Calcu!B169=TRUE,"","삭제")</f>
        <v>삭제</v>
      </c>
      <c r="B165" s="119"/>
      <c r="C165" s="124" t="str">
        <f>Calcu!C169</f>
        <v/>
      </c>
      <c r="D165" s="124" t="str">
        <f>Calcu!D169</f>
        <v/>
      </c>
      <c r="E165" s="124" t="str">
        <f ca="1">Calcu!AE169</f>
        <v/>
      </c>
      <c r="F165" s="124" t="str">
        <f>Calcu!I169</f>
        <v/>
      </c>
      <c r="G165" s="124" t="str">
        <f ca="1">Calcu!AF169</f>
        <v/>
      </c>
      <c r="H165" s="124" t="str">
        <f>Calcu!AG169</f>
        <v/>
      </c>
    </row>
    <row r="166" spans="1:8" ht="15" customHeight="1">
      <c r="A166" s="118" t="str">
        <f>IF(Calcu!B170=TRUE,"","삭제")</f>
        <v>삭제</v>
      </c>
      <c r="B166" s="119"/>
      <c r="C166" s="124" t="str">
        <f>Calcu!C170</f>
        <v/>
      </c>
      <c r="D166" s="124" t="str">
        <f>Calcu!D170</f>
        <v/>
      </c>
      <c r="E166" s="124" t="str">
        <f ca="1">Calcu!AE170</f>
        <v/>
      </c>
      <c r="F166" s="124" t="str">
        <f>Calcu!I170</f>
        <v/>
      </c>
      <c r="G166" s="124" t="str">
        <f ca="1">Calcu!AF170</f>
        <v/>
      </c>
      <c r="H166" s="124" t="str">
        <f>Calcu!AG170</f>
        <v/>
      </c>
    </row>
    <row r="167" spans="1:8" ht="15" customHeight="1">
      <c r="A167" s="118" t="str">
        <f>IF(Calcu!B171=TRUE,"","삭제")</f>
        <v>삭제</v>
      </c>
      <c r="B167" s="119"/>
      <c r="C167" s="124" t="str">
        <f>Calcu!C171</f>
        <v/>
      </c>
      <c r="D167" s="124" t="str">
        <f>Calcu!D171</f>
        <v/>
      </c>
      <c r="E167" s="124" t="str">
        <f ca="1">Calcu!AE171</f>
        <v/>
      </c>
      <c r="F167" s="124" t="str">
        <f>Calcu!I171</f>
        <v/>
      </c>
      <c r="G167" s="124" t="str">
        <f ca="1">Calcu!AF171</f>
        <v/>
      </c>
      <c r="H167" s="124" t="str">
        <f>Calcu!AG171</f>
        <v/>
      </c>
    </row>
    <row r="168" spans="1:8" ht="15" customHeight="1">
      <c r="A168" s="118" t="str">
        <f>IF(Calcu!B172=TRUE,"","삭제")</f>
        <v>삭제</v>
      </c>
      <c r="B168" s="119"/>
      <c r="C168" s="124" t="str">
        <f>Calcu!C172</f>
        <v/>
      </c>
      <c r="D168" s="124" t="str">
        <f>Calcu!D172</f>
        <v/>
      </c>
      <c r="E168" s="124" t="str">
        <f ca="1">Calcu!AE172</f>
        <v/>
      </c>
      <c r="F168" s="124" t="str">
        <f>Calcu!I172</f>
        <v/>
      </c>
      <c r="G168" s="124" t="str">
        <f ca="1">Calcu!AF172</f>
        <v/>
      </c>
      <c r="H168" s="124" t="str">
        <f>Calcu!AG172</f>
        <v/>
      </c>
    </row>
    <row r="169" spans="1:8" ht="15" customHeight="1">
      <c r="A169" s="118" t="str">
        <f>IF(Calcu!B173=TRUE,"","삭제")</f>
        <v>삭제</v>
      </c>
      <c r="B169" s="119"/>
      <c r="C169" s="124" t="str">
        <f>Calcu!C173</f>
        <v/>
      </c>
      <c r="D169" s="124" t="str">
        <f>Calcu!D173</f>
        <v/>
      </c>
      <c r="E169" s="124" t="str">
        <f ca="1">Calcu!AE173</f>
        <v/>
      </c>
      <c r="F169" s="124" t="str">
        <f>Calcu!I173</f>
        <v/>
      </c>
      <c r="G169" s="124" t="str">
        <f ca="1">Calcu!AF173</f>
        <v/>
      </c>
      <c r="H169" s="124" t="str">
        <f>Calcu!AG173</f>
        <v/>
      </c>
    </row>
    <row r="170" spans="1:8" ht="15" customHeight="1">
      <c r="A170" s="118" t="str">
        <f>IF(Calcu!B174=TRUE,"","삭제")</f>
        <v>삭제</v>
      </c>
      <c r="B170" s="119"/>
      <c r="C170" s="124" t="str">
        <f>Calcu!C174</f>
        <v/>
      </c>
      <c r="D170" s="124" t="str">
        <f>Calcu!D174</f>
        <v/>
      </c>
      <c r="E170" s="124" t="str">
        <f ca="1">Calcu!AE174</f>
        <v/>
      </c>
      <c r="F170" s="124" t="str">
        <f>Calcu!I174</f>
        <v/>
      </c>
      <c r="G170" s="124" t="str">
        <f ca="1">Calcu!AF174</f>
        <v/>
      </c>
      <c r="H170" s="124" t="str">
        <f>Calcu!AG174</f>
        <v/>
      </c>
    </row>
    <row r="171" spans="1:8" ht="15" customHeight="1">
      <c r="A171" s="118" t="str">
        <f>A172</f>
        <v>삭제</v>
      </c>
      <c r="B171" s="119"/>
      <c r="C171" s="119"/>
      <c r="D171" s="119"/>
      <c r="E171" s="119"/>
      <c r="F171" s="119"/>
      <c r="G171" s="119"/>
      <c r="H171" s="126"/>
    </row>
    <row r="172" spans="1:8" ht="15" customHeight="1">
      <c r="A172" s="118" t="str">
        <f>A173</f>
        <v>삭제</v>
      </c>
      <c r="B172" s="119" t="str">
        <f>"■"&amp;MID(Calcu!A178,FIND(".",Calcu!A178)+1,LEN(Calcu!A178))</f>
        <v>■ AC Current Calibration</v>
      </c>
      <c r="C172" s="119"/>
      <c r="D172" s="119"/>
      <c r="E172" s="119"/>
      <c r="F172" s="119"/>
      <c r="G172" s="119"/>
      <c r="H172" s="127"/>
    </row>
    <row r="173" spans="1:8" ht="15" customHeight="1">
      <c r="A173" s="118" t="str">
        <f>A174</f>
        <v>삭제</v>
      </c>
      <c r="B173" s="119"/>
      <c r="C173" s="121"/>
      <c r="D173" s="121"/>
      <c r="E173" s="121"/>
      <c r="F173" s="121"/>
      <c r="G173" s="121"/>
      <c r="H173" s="121"/>
    </row>
    <row r="174" spans="1:8" ht="15" customHeight="1">
      <c r="A174" s="118" t="str">
        <f>A175</f>
        <v>삭제</v>
      </c>
      <c r="B174" s="119"/>
      <c r="C174" s="122" t="s">
        <v>99</v>
      </c>
      <c r="D174" s="122" t="s">
        <v>91</v>
      </c>
      <c r="E174" s="123" t="s">
        <v>94</v>
      </c>
      <c r="F174" s="123" t="s">
        <v>95</v>
      </c>
      <c r="G174" s="123" t="s">
        <v>96</v>
      </c>
      <c r="H174" s="123" t="s">
        <v>97</v>
      </c>
    </row>
    <row r="175" spans="1:8" ht="15" customHeight="1">
      <c r="A175" s="118" t="str">
        <f>IF(Calcu!B181=TRUE,"","삭제")</f>
        <v>삭제</v>
      </c>
      <c r="B175" s="119"/>
      <c r="C175" s="124" t="str">
        <f>Calcu!C181</f>
        <v/>
      </c>
      <c r="D175" s="124" t="str">
        <f>Calcu!D181</f>
        <v/>
      </c>
      <c r="E175" s="124" t="str">
        <f ca="1">Calcu!AE181</f>
        <v/>
      </c>
      <c r="F175" s="124" t="str">
        <f>Calcu!I181</f>
        <v/>
      </c>
      <c r="G175" s="124" t="str">
        <f ca="1">Calcu!AF181</f>
        <v/>
      </c>
      <c r="H175" s="124" t="str">
        <f>Calcu!AG181</f>
        <v/>
      </c>
    </row>
    <row r="176" spans="1:8" ht="15" customHeight="1">
      <c r="A176" s="118" t="str">
        <f>IF(Calcu!B182=TRUE,"","삭제")</f>
        <v>삭제</v>
      </c>
      <c r="B176" s="119"/>
      <c r="C176" s="124" t="str">
        <f>Calcu!C182</f>
        <v/>
      </c>
      <c r="D176" s="124" t="str">
        <f>Calcu!D182</f>
        <v/>
      </c>
      <c r="E176" s="124" t="str">
        <f ca="1">Calcu!AE182</f>
        <v/>
      </c>
      <c r="F176" s="124" t="str">
        <f>Calcu!I182</f>
        <v/>
      </c>
      <c r="G176" s="124" t="str">
        <f ca="1">Calcu!AF182</f>
        <v/>
      </c>
      <c r="H176" s="124" t="str">
        <f>Calcu!AG182</f>
        <v/>
      </c>
    </row>
    <row r="177" spans="1:8" ht="15" customHeight="1">
      <c r="A177" s="118" t="str">
        <f>IF(Calcu!B183=TRUE,"","삭제")</f>
        <v>삭제</v>
      </c>
      <c r="B177" s="119"/>
      <c r="C177" s="124" t="str">
        <f>Calcu!C183</f>
        <v/>
      </c>
      <c r="D177" s="124" t="str">
        <f>Calcu!D183</f>
        <v/>
      </c>
      <c r="E177" s="124" t="str">
        <f ca="1">Calcu!AE183</f>
        <v/>
      </c>
      <c r="F177" s="124" t="str">
        <f>Calcu!I183</f>
        <v/>
      </c>
      <c r="G177" s="124" t="str">
        <f ca="1">Calcu!AF183</f>
        <v/>
      </c>
      <c r="H177" s="124" t="str">
        <f>Calcu!AG183</f>
        <v/>
      </c>
    </row>
    <row r="178" spans="1:8" ht="15" customHeight="1">
      <c r="A178" s="118" t="str">
        <f>IF(Calcu!B184=TRUE,"","삭제")</f>
        <v>삭제</v>
      </c>
      <c r="B178" s="119"/>
      <c r="C178" s="124" t="str">
        <f>Calcu!C184</f>
        <v/>
      </c>
      <c r="D178" s="124" t="str">
        <f>Calcu!D184</f>
        <v/>
      </c>
      <c r="E178" s="124" t="str">
        <f ca="1">Calcu!AE184</f>
        <v/>
      </c>
      <c r="F178" s="124" t="str">
        <f>Calcu!I184</f>
        <v/>
      </c>
      <c r="G178" s="124" t="str">
        <f ca="1">Calcu!AF184</f>
        <v/>
      </c>
      <c r="H178" s="124" t="str">
        <f>Calcu!AG184</f>
        <v/>
      </c>
    </row>
    <row r="179" spans="1:8" ht="15" customHeight="1">
      <c r="A179" s="118" t="str">
        <f>IF(Calcu!B185=TRUE,"","삭제")</f>
        <v>삭제</v>
      </c>
      <c r="B179" s="119"/>
      <c r="C179" s="124" t="str">
        <f>Calcu!C185</f>
        <v/>
      </c>
      <c r="D179" s="124" t="str">
        <f>Calcu!D185</f>
        <v/>
      </c>
      <c r="E179" s="124" t="str">
        <f ca="1">Calcu!AE185</f>
        <v/>
      </c>
      <c r="F179" s="124" t="str">
        <f>Calcu!I185</f>
        <v/>
      </c>
      <c r="G179" s="124" t="str">
        <f ca="1">Calcu!AF185</f>
        <v/>
      </c>
      <c r="H179" s="124" t="str">
        <f>Calcu!AG185</f>
        <v/>
      </c>
    </row>
    <row r="180" spans="1:8" ht="15" customHeight="1">
      <c r="A180" s="118" t="str">
        <f>IF(Calcu!B186=TRUE,"","삭제")</f>
        <v>삭제</v>
      </c>
      <c r="B180" s="119"/>
      <c r="C180" s="124" t="str">
        <f>Calcu!C186</f>
        <v/>
      </c>
      <c r="D180" s="124" t="str">
        <f>Calcu!D186</f>
        <v/>
      </c>
      <c r="E180" s="124" t="str">
        <f ca="1">Calcu!AE186</f>
        <v/>
      </c>
      <c r="F180" s="124" t="str">
        <f>Calcu!I186</f>
        <v/>
      </c>
      <c r="G180" s="124" t="str">
        <f ca="1">Calcu!AF186</f>
        <v/>
      </c>
      <c r="H180" s="124" t="str">
        <f>Calcu!AG186</f>
        <v/>
      </c>
    </row>
    <row r="181" spans="1:8" ht="15" customHeight="1">
      <c r="A181" s="118" t="str">
        <f>IF(Calcu!B187=TRUE,"","삭제")</f>
        <v>삭제</v>
      </c>
      <c r="B181" s="119"/>
      <c r="C181" s="124" t="str">
        <f>Calcu!C187</f>
        <v/>
      </c>
      <c r="D181" s="124" t="str">
        <f>Calcu!D187</f>
        <v/>
      </c>
      <c r="E181" s="124" t="str">
        <f ca="1">Calcu!AE187</f>
        <v/>
      </c>
      <c r="F181" s="124" t="str">
        <f>Calcu!I187</f>
        <v/>
      </c>
      <c r="G181" s="124" t="str">
        <f ca="1">Calcu!AF187</f>
        <v/>
      </c>
      <c r="H181" s="124" t="str">
        <f>Calcu!AG187</f>
        <v/>
      </c>
    </row>
    <row r="182" spans="1:8" ht="15" customHeight="1">
      <c r="A182" s="118" t="str">
        <f>IF(Calcu!B188=TRUE,"","삭제")</f>
        <v>삭제</v>
      </c>
      <c r="B182" s="119"/>
      <c r="C182" s="124" t="str">
        <f>Calcu!C188</f>
        <v/>
      </c>
      <c r="D182" s="124" t="str">
        <f>Calcu!D188</f>
        <v/>
      </c>
      <c r="E182" s="124" t="str">
        <f ca="1">Calcu!AE188</f>
        <v/>
      </c>
      <c r="F182" s="124" t="str">
        <f>Calcu!I188</f>
        <v/>
      </c>
      <c r="G182" s="124" t="str">
        <f ca="1">Calcu!AF188</f>
        <v/>
      </c>
      <c r="H182" s="124" t="str">
        <f>Calcu!AG188</f>
        <v/>
      </c>
    </row>
    <row r="183" spans="1:8" ht="15" customHeight="1">
      <c r="A183" s="118" t="str">
        <f>IF(Calcu!B189=TRUE,"","삭제")</f>
        <v>삭제</v>
      </c>
      <c r="B183" s="119"/>
      <c r="C183" s="124" t="str">
        <f>Calcu!C189</f>
        <v/>
      </c>
      <c r="D183" s="124" t="str">
        <f>Calcu!D189</f>
        <v/>
      </c>
      <c r="E183" s="124" t="str">
        <f ca="1">Calcu!AE189</f>
        <v/>
      </c>
      <c r="F183" s="124" t="str">
        <f>Calcu!I189</f>
        <v/>
      </c>
      <c r="G183" s="124" t="str">
        <f ca="1">Calcu!AF189</f>
        <v/>
      </c>
      <c r="H183" s="124" t="str">
        <f>Calcu!AG189</f>
        <v/>
      </c>
    </row>
    <row r="184" spans="1:8" ht="15" customHeight="1">
      <c r="A184" s="118" t="str">
        <f>IF(Calcu!B190=TRUE,"","삭제")</f>
        <v>삭제</v>
      </c>
      <c r="B184" s="119"/>
      <c r="C184" s="124" t="str">
        <f>Calcu!C190</f>
        <v/>
      </c>
      <c r="D184" s="124" t="str">
        <f>Calcu!D190</f>
        <v/>
      </c>
      <c r="E184" s="124" t="str">
        <f ca="1">Calcu!AE190</f>
        <v/>
      </c>
      <c r="F184" s="124" t="str">
        <f>Calcu!I190</f>
        <v/>
      </c>
      <c r="G184" s="124" t="str">
        <f ca="1">Calcu!AF190</f>
        <v/>
      </c>
      <c r="H184" s="124" t="str">
        <f>Calcu!AG190</f>
        <v/>
      </c>
    </row>
    <row r="185" spans="1:8" ht="15" customHeight="1">
      <c r="A185" s="118" t="str">
        <f>IF(Calcu!B191=TRUE,"","삭제")</f>
        <v>삭제</v>
      </c>
      <c r="B185" s="119"/>
      <c r="C185" s="124" t="str">
        <f>Calcu!C191</f>
        <v/>
      </c>
      <c r="D185" s="124" t="str">
        <f>Calcu!D191</f>
        <v/>
      </c>
      <c r="E185" s="124" t="str">
        <f ca="1">Calcu!AE191</f>
        <v/>
      </c>
      <c r="F185" s="124" t="str">
        <f>Calcu!I191</f>
        <v/>
      </c>
      <c r="G185" s="124" t="str">
        <f ca="1">Calcu!AF191</f>
        <v/>
      </c>
      <c r="H185" s="124" t="str">
        <f>Calcu!AG191</f>
        <v/>
      </c>
    </row>
    <row r="186" spans="1:8" ht="15" customHeight="1">
      <c r="A186" s="118" t="str">
        <f>IF(Calcu!B192=TRUE,"","삭제")</f>
        <v>삭제</v>
      </c>
      <c r="B186" s="119"/>
      <c r="C186" s="124" t="str">
        <f>Calcu!C192</f>
        <v/>
      </c>
      <c r="D186" s="124" t="str">
        <f>Calcu!D192</f>
        <v/>
      </c>
      <c r="E186" s="124" t="str">
        <f ca="1">Calcu!AE192</f>
        <v/>
      </c>
      <c r="F186" s="124" t="str">
        <f>Calcu!I192</f>
        <v/>
      </c>
      <c r="G186" s="124" t="str">
        <f ca="1">Calcu!AF192</f>
        <v/>
      </c>
      <c r="H186" s="124" t="str">
        <f>Calcu!AG192</f>
        <v/>
      </c>
    </row>
    <row r="187" spans="1:8" ht="15" customHeight="1">
      <c r="A187" s="118" t="str">
        <f>IF(Calcu!B193=TRUE,"","삭제")</f>
        <v>삭제</v>
      </c>
      <c r="B187" s="119"/>
      <c r="C187" s="124" t="str">
        <f>Calcu!C193</f>
        <v/>
      </c>
      <c r="D187" s="124" t="str">
        <f>Calcu!D193</f>
        <v/>
      </c>
      <c r="E187" s="124" t="str">
        <f ca="1">Calcu!AE193</f>
        <v/>
      </c>
      <c r="F187" s="124" t="str">
        <f>Calcu!I193</f>
        <v/>
      </c>
      <c r="G187" s="124" t="str">
        <f ca="1">Calcu!AF193</f>
        <v/>
      </c>
      <c r="H187" s="124" t="str">
        <f>Calcu!AG193</f>
        <v/>
      </c>
    </row>
    <row r="188" spans="1:8" ht="15" customHeight="1">
      <c r="A188" s="118" t="str">
        <f>IF(Calcu!B194=TRUE,"","삭제")</f>
        <v>삭제</v>
      </c>
      <c r="B188" s="119"/>
      <c r="C188" s="124" t="str">
        <f>Calcu!C194</f>
        <v/>
      </c>
      <c r="D188" s="124" t="str">
        <f>Calcu!D194</f>
        <v/>
      </c>
      <c r="E188" s="124" t="str">
        <f ca="1">Calcu!AE194</f>
        <v/>
      </c>
      <c r="F188" s="124" t="str">
        <f>Calcu!I194</f>
        <v/>
      </c>
      <c r="G188" s="124" t="str">
        <f ca="1">Calcu!AF194</f>
        <v/>
      </c>
      <c r="H188" s="124" t="str">
        <f>Calcu!AG194</f>
        <v/>
      </c>
    </row>
    <row r="189" spans="1:8" ht="15" customHeight="1">
      <c r="A189" s="118" t="str">
        <f>IF(Calcu!B195=TRUE,"","삭제")</f>
        <v>삭제</v>
      </c>
      <c r="B189" s="119"/>
      <c r="C189" s="124" t="str">
        <f>Calcu!C195</f>
        <v/>
      </c>
      <c r="D189" s="124" t="str">
        <f>Calcu!D195</f>
        <v/>
      </c>
      <c r="E189" s="124" t="str">
        <f ca="1">Calcu!AE195</f>
        <v/>
      </c>
      <c r="F189" s="124" t="str">
        <f>Calcu!I195</f>
        <v/>
      </c>
      <c r="G189" s="124" t="str">
        <f ca="1">Calcu!AF195</f>
        <v/>
      </c>
      <c r="H189" s="124" t="str">
        <f>Calcu!AG195</f>
        <v/>
      </c>
    </row>
    <row r="190" spans="1:8" ht="15" customHeight="1">
      <c r="A190" s="118" t="str">
        <f>IF(Calcu!B196=TRUE,"","삭제")</f>
        <v>삭제</v>
      </c>
      <c r="B190" s="119"/>
      <c r="C190" s="124" t="str">
        <f>Calcu!C196</f>
        <v/>
      </c>
      <c r="D190" s="124" t="str">
        <f>Calcu!D196</f>
        <v/>
      </c>
      <c r="E190" s="124" t="str">
        <f ca="1">Calcu!AE196</f>
        <v/>
      </c>
      <c r="F190" s="124" t="str">
        <f>Calcu!I196</f>
        <v/>
      </c>
      <c r="G190" s="124" t="str">
        <f ca="1">Calcu!AF196</f>
        <v/>
      </c>
      <c r="H190" s="124" t="str">
        <f>Calcu!AG196</f>
        <v/>
      </c>
    </row>
    <row r="191" spans="1:8" ht="15" customHeight="1">
      <c r="A191" s="118" t="str">
        <f>IF(Calcu!B197=TRUE,"","삭제")</f>
        <v>삭제</v>
      </c>
      <c r="B191" s="119"/>
      <c r="C191" s="124" t="str">
        <f>Calcu!C197</f>
        <v/>
      </c>
      <c r="D191" s="124" t="str">
        <f>Calcu!D197</f>
        <v/>
      </c>
      <c r="E191" s="124" t="str">
        <f ca="1">Calcu!AE197</f>
        <v/>
      </c>
      <c r="F191" s="124" t="str">
        <f>Calcu!I197</f>
        <v/>
      </c>
      <c r="G191" s="124" t="str">
        <f ca="1">Calcu!AF197</f>
        <v/>
      </c>
      <c r="H191" s="124" t="str">
        <f>Calcu!AG197</f>
        <v/>
      </c>
    </row>
    <row r="192" spans="1:8" ht="15" customHeight="1">
      <c r="A192" s="118" t="str">
        <f>IF(Calcu!B198=TRUE,"","삭제")</f>
        <v>삭제</v>
      </c>
      <c r="B192" s="119"/>
      <c r="C192" s="124" t="str">
        <f>Calcu!C198</f>
        <v/>
      </c>
      <c r="D192" s="124" t="str">
        <f>Calcu!D198</f>
        <v/>
      </c>
      <c r="E192" s="124" t="str">
        <f ca="1">Calcu!AE198</f>
        <v/>
      </c>
      <c r="F192" s="124" t="str">
        <f>Calcu!I198</f>
        <v/>
      </c>
      <c r="G192" s="124" t="str">
        <f ca="1">Calcu!AF198</f>
        <v/>
      </c>
      <c r="H192" s="124" t="str">
        <f>Calcu!AG198</f>
        <v/>
      </c>
    </row>
    <row r="193" spans="1:8" ht="15" customHeight="1">
      <c r="A193" s="118" t="str">
        <f>IF(Calcu!B199=TRUE,"","삭제")</f>
        <v>삭제</v>
      </c>
      <c r="B193" s="119"/>
      <c r="C193" s="124" t="str">
        <f>Calcu!C199</f>
        <v/>
      </c>
      <c r="D193" s="124" t="str">
        <f>Calcu!D199</f>
        <v/>
      </c>
      <c r="E193" s="124" t="str">
        <f ca="1">Calcu!AE199</f>
        <v/>
      </c>
      <c r="F193" s="124" t="str">
        <f>Calcu!I199</f>
        <v/>
      </c>
      <c r="G193" s="124" t="str">
        <f ca="1">Calcu!AF199</f>
        <v/>
      </c>
      <c r="H193" s="124" t="str">
        <f>Calcu!AG199</f>
        <v/>
      </c>
    </row>
    <row r="194" spans="1:8" ht="15" customHeight="1">
      <c r="A194" s="118" t="str">
        <f>IF(Calcu!B200=TRUE,"","삭제")</f>
        <v>삭제</v>
      </c>
      <c r="B194" s="119"/>
      <c r="C194" s="124" t="str">
        <f>Calcu!C200</f>
        <v/>
      </c>
      <c r="D194" s="124" t="str">
        <f>Calcu!D200</f>
        <v/>
      </c>
      <c r="E194" s="124" t="str">
        <f ca="1">Calcu!AE200</f>
        <v/>
      </c>
      <c r="F194" s="124" t="str">
        <f>Calcu!I200</f>
        <v/>
      </c>
      <c r="G194" s="124" t="str">
        <f ca="1">Calcu!AF200</f>
        <v/>
      </c>
      <c r="H194" s="124" t="str">
        <f>Calcu!AG200</f>
        <v/>
      </c>
    </row>
    <row r="195" spans="1:8" ht="15" customHeight="1">
      <c r="A195" s="118" t="str">
        <f>IF(Calcu!B201=TRUE,"","삭제")</f>
        <v>삭제</v>
      </c>
      <c r="B195" s="119"/>
      <c r="C195" s="124" t="str">
        <f>Calcu!C201</f>
        <v/>
      </c>
      <c r="D195" s="124" t="str">
        <f>Calcu!D201</f>
        <v/>
      </c>
      <c r="E195" s="124" t="str">
        <f ca="1">Calcu!AE201</f>
        <v/>
      </c>
      <c r="F195" s="124" t="str">
        <f>Calcu!I201</f>
        <v/>
      </c>
      <c r="G195" s="124" t="str">
        <f ca="1">Calcu!AF201</f>
        <v/>
      </c>
      <c r="H195" s="124" t="str">
        <f>Calcu!AG201</f>
        <v/>
      </c>
    </row>
    <row r="196" spans="1:8" ht="15" customHeight="1">
      <c r="A196" s="118" t="str">
        <f>IF(Calcu!B202=TRUE,"","삭제")</f>
        <v>삭제</v>
      </c>
      <c r="B196" s="119"/>
      <c r="C196" s="124" t="str">
        <f>Calcu!C202</f>
        <v/>
      </c>
      <c r="D196" s="124" t="str">
        <f>Calcu!D202</f>
        <v/>
      </c>
      <c r="E196" s="124" t="str">
        <f ca="1">Calcu!AE202</f>
        <v/>
      </c>
      <c r="F196" s="124" t="str">
        <f>Calcu!I202</f>
        <v/>
      </c>
      <c r="G196" s="124" t="str">
        <f ca="1">Calcu!AF202</f>
        <v/>
      </c>
      <c r="H196" s="124" t="str">
        <f>Calcu!AG202</f>
        <v/>
      </c>
    </row>
    <row r="197" spans="1:8" ht="15" customHeight="1">
      <c r="A197" s="118" t="str">
        <f>IF(Calcu!B203=TRUE,"","삭제")</f>
        <v>삭제</v>
      </c>
      <c r="B197" s="119"/>
      <c r="C197" s="124" t="str">
        <f>Calcu!C203</f>
        <v/>
      </c>
      <c r="D197" s="124" t="str">
        <f>Calcu!D203</f>
        <v/>
      </c>
      <c r="E197" s="124" t="str">
        <f ca="1">Calcu!AE203</f>
        <v/>
      </c>
      <c r="F197" s="124" t="str">
        <f>Calcu!I203</f>
        <v/>
      </c>
      <c r="G197" s="124" t="str">
        <f ca="1">Calcu!AF203</f>
        <v/>
      </c>
      <c r="H197" s="124" t="str">
        <f>Calcu!AG203</f>
        <v/>
      </c>
    </row>
    <row r="198" spans="1:8" ht="15" customHeight="1">
      <c r="A198" s="118" t="str">
        <f>IF(Calcu!B204=TRUE,"","삭제")</f>
        <v>삭제</v>
      </c>
      <c r="B198" s="119"/>
      <c r="C198" s="124" t="str">
        <f>Calcu!C204</f>
        <v/>
      </c>
      <c r="D198" s="124" t="str">
        <f>Calcu!D204</f>
        <v/>
      </c>
      <c r="E198" s="124" t="str">
        <f ca="1">Calcu!AE204</f>
        <v/>
      </c>
      <c r="F198" s="124" t="str">
        <f>Calcu!I204</f>
        <v/>
      </c>
      <c r="G198" s="124" t="str">
        <f ca="1">Calcu!AF204</f>
        <v/>
      </c>
      <c r="H198" s="124" t="str">
        <f>Calcu!AG204</f>
        <v/>
      </c>
    </row>
    <row r="199" spans="1:8" ht="15" customHeight="1">
      <c r="A199" s="118" t="str">
        <f>IF(Calcu!B205=TRUE,"","삭제")</f>
        <v>삭제</v>
      </c>
      <c r="B199" s="119"/>
      <c r="C199" s="124" t="str">
        <f>Calcu!C205</f>
        <v/>
      </c>
      <c r="D199" s="124" t="str">
        <f>Calcu!D205</f>
        <v/>
      </c>
      <c r="E199" s="124" t="str">
        <f ca="1">Calcu!AE205</f>
        <v/>
      </c>
      <c r="F199" s="124" t="str">
        <f>Calcu!I205</f>
        <v/>
      </c>
      <c r="G199" s="124" t="str">
        <f ca="1">Calcu!AF205</f>
        <v/>
      </c>
      <c r="H199" s="124" t="str">
        <f>Calcu!AG205</f>
        <v/>
      </c>
    </row>
    <row r="200" spans="1:8" ht="15" customHeight="1">
      <c r="A200" s="118" t="str">
        <f>IF(Calcu!B206=TRUE,"","삭제")</f>
        <v>삭제</v>
      </c>
      <c r="B200" s="119"/>
      <c r="C200" s="124" t="str">
        <f>Calcu!C206</f>
        <v/>
      </c>
      <c r="D200" s="124" t="str">
        <f>Calcu!D206</f>
        <v/>
      </c>
      <c r="E200" s="124" t="str">
        <f ca="1">Calcu!AE206</f>
        <v/>
      </c>
      <c r="F200" s="124" t="str">
        <f>Calcu!I206</f>
        <v/>
      </c>
      <c r="G200" s="124" t="str">
        <f ca="1">Calcu!AF206</f>
        <v/>
      </c>
      <c r="H200" s="124" t="str">
        <f>Calcu!AG206</f>
        <v/>
      </c>
    </row>
    <row r="201" spans="1:8" ht="15" customHeight="1">
      <c r="A201" s="118" t="str">
        <f>IF(Calcu!B207=TRUE,"","삭제")</f>
        <v>삭제</v>
      </c>
      <c r="B201" s="119"/>
      <c r="C201" s="124" t="str">
        <f>Calcu!C207</f>
        <v/>
      </c>
      <c r="D201" s="124" t="str">
        <f>Calcu!D207</f>
        <v/>
      </c>
      <c r="E201" s="124" t="str">
        <f ca="1">Calcu!AE207</f>
        <v/>
      </c>
      <c r="F201" s="124" t="str">
        <f>Calcu!I207</f>
        <v/>
      </c>
      <c r="G201" s="124" t="str">
        <f ca="1">Calcu!AF207</f>
        <v/>
      </c>
      <c r="H201" s="124" t="str">
        <f>Calcu!AG207</f>
        <v/>
      </c>
    </row>
    <row r="202" spans="1:8" ht="15" customHeight="1">
      <c r="A202" s="118" t="str">
        <f>IF(Calcu!B208=TRUE,"","삭제")</f>
        <v>삭제</v>
      </c>
      <c r="B202" s="119"/>
      <c r="C202" s="124" t="str">
        <f>Calcu!C208</f>
        <v/>
      </c>
      <c r="D202" s="124" t="str">
        <f>Calcu!D208</f>
        <v/>
      </c>
      <c r="E202" s="124" t="str">
        <f ca="1">Calcu!AE208</f>
        <v/>
      </c>
      <c r="F202" s="124" t="str">
        <f>Calcu!I208</f>
        <v/>
      </c>
      <c r="G202" s="124" t="str">
        <f ca="1">Calcu!AF208</f>
        <v/>
      </c>
      <c r="H202" s="124" t="str">
        <f>Calcu!AG208</f>
        <v/>
      </c>
    </row>
    <row r="203" spans="1:8" ht="15" customHeight="1">
      <c r="A203" s="118" t="str">
        <f>IF(Calcu!B209=TRUE,"","삭제")</f>
        <v>삭제</v>
      </c>
      <c r="B203" s="119"/>
      <c r="C203" s="124" t="str">
        <f>Calcu!C209</f>
        <v/>
      </c>
      <c r="D203" s="124" t="str">
        <f>Calcu!D209</f>
        <v/>
      </c>
      <c r="E203" s="124" t="str">
        <f ca="1">Calcu!AE209</f>
        <v/>
      </c>
      <c r="F203" s="124" t="str">
        <f>Calcu!I209</f>
        <v/>
      </c>
      <c r="G203" s="124" t="str">
        <f ca="1">Calcu!AF209</f>
        <v/>
      </c>
      <c r="H203" s="124" t="str">
        <f>Calcu!AG209</f>
        <v/>
      </c>
    </row>
    <row r="204" spans="1:8" ht="15" customHeight="1">
      <c r="A204" s="118" t="str">
        <f>IF(Calcu!B210=TRUE,"","삭제")</f>
        <v>삭제</v>
      </c>
      <c r="B204" s="119"/>
      <c r="C204" s="124" t="str">
        <f>Calcu!C210</f>
        <v/>
      </c>
      <c r="D204" s="124" t="str">
        <f>Calcu!D210</f>
        <v/>
      </c>
      <c r="E204" s="124" t="str">
        <f ca="1">Calcu!AE210</f>
        <v/>
      </c>
      <c r="F204" s="124" t="str">
        <f>Calcu!I210</f>
        <v/>
      </c>
      <c r="G204" s="124" t="str">
        <f ca="1">Calcu!AF210</f>
        <v/>
      </c>
      <c r="H204" s="124" t="str">
        <f>Calcu!AG210</f>
        <v/>
      </c>
    </row>
    <row r="205" spans="1:8" ht="15" customHeight="1">
      <c r="A205" s="118" t="str">
        <f>A206</f>
        <v>삭제</v>
      </c>
      <c r="B205" s="119"/>
      <c r="C205" s="119"/>
      <c r="D205" s="119"/>
      <c r="E205" s="119"/>
      <c r="F205" s="119"/>
      <c r="G205" s="119"/>
      <c r="H205" s="126"/>
    </row>
    <row r="206" spans="1:8" ht="15" customHeight="1">
      <c r="A206" s="118" t="str">
        <f>A207</f>
        <v>삭제</v>
      </c>
      <c r="B206" s="119" t="str">
        <f>"■"&amp;MID(Calcu!A214,FIND(".",Calcu!A214)+1,LEN(Calcu!A214))</f>
        <v>■ Frequency Calibration</v>
      </c>
      <c r="C206" s="119"/>
      <c r="D206" s="119"/>
      <c r="E206" s="119"/>
      <c r="F206" s="119"/>
      <c r="G206" s="119"/>
      <c r="H206" s="127"/>
    </row>
    <row r="207" spans="1:8" ht="15" customHeight="1">
      <c r="A207" s="118" t="str">
        <f>A208</f>
        <v>삭제</v>
      </c>
      <c r="B207" s="119"/>
      <c r="C207" s="121"/>
      <c r="D207" s="121"/>
      <c r="E207" s="121"/>
      <c r="F207" s="121"/>
      <c r="G207" s="121"/>
      <c r="H207" s="121"/>
    </row>
    <row r="208" spans="1:8" ht="15" customHeight="1">
      <c r="A208" s="118" t="str">
        <f>A209</f>
        <v>삭제</v>
      </c>
      <c r="B208" s="119"/>
      <c r="C208" s="122" t="s">
        <v>99</v>
      </c>
      <c r="D208" s="122"/>
      <c r="E208" s="123" t="s">
        <v>94</v>
      </c>
      <c r="F208" s="123" t="s">
        <v>95</v>
      </c>
      <c r="G208" s="123" t="s">
        <v>96</v>
      </c>
      <c r="H208" s="123" t="s">
        <v>97</v>
      </c>
    </row>
    <row r="209" spans="1:8" ht="15" customHeight="1">
      <c r="A209" s="118" t="str">
        <f>IF(Calcu!B217=TRUE,"","삭제")</f>
        <v>삭제</v>
      </c>
      <c r="B209" s="119"/>
      <c r="C209" s="124" t="str">
        <f>Calcu!C217</f>
        <v/>
      </c>
      <c r="D209" s="124"/>
      <c r="E209" s="124" t="str">
        <f ca="1">Calcu!AE217</f>
        <v/>
      </c>
      <c r="F209" s="124" t="str">
        <f>Calcu!I217</f>
        <v/>
      </c>
      <c r="G209" s="124" t="str">
        <f ca="1">Calcu!AF217</f>
        <v/>
      </c>
      <c r="H209" s="124" t="str">
        <f>Calcu!AG217</f>
        <v/>
      </c>
    </row>
    <row r="210" spans="1:8" ht="15" customHeight="1">
      <c r="A210" s="118" t="str">
        <f>IF(Calcu!B218=TRUE,"","삭제")</f>
        <v>삭제</v>
      </c>
      <c r="B210" s="119"/>
      <c r="C210" s="124" t="str">
        <f>Calcu!C218</f>
        <v/>
      </c>
      <c r="D210" s="124"/>
      <c r="E210" s="124" t="str">
        <f ca="1">Calcu!AE218</f>
        <v/>
      </c>
      <c r="F210" s="124" t="str">
        <f>Calcu!I218</f>
        <v/>
      </c>
      <c r="G210" s="124" t="str">
        <f ca="1">Calcu!AF218</f>
        <v/>
      </c>
      <c r="H210" s="124" t="str">
        <f>Calcu!AG218</f>
        <v/>
      </c>
    </row>
    <row r="211" spans="1:8" ht="15" customHeight="1">
      <c r="A211" s="118" t="str">
        <f>IF(Calcu!B219=TRUE,"","삭제")</f>
        <v>삭제</v>
      </c>
      <c r="B211" s="119"/>
      <c r="C211" s="124" t="str">
        <f>Calcu!C219</f>
        <v/>
      </c>
      <c r="D211" s="124"/>
      <c r="E211" s="124" t="str">
        <f ca="1">Calcu!AE219</f>
        <v/>
      </c>
      <c r="F211" s="124" t="str">
        <f>Calcu!I219</f>
        <v/>
      </c>
      <c r="G211" s="124" t="str">
        <f ca="1">Calcu!AF219</f>
        <v/>
      </c>
      <c r="H211" s="124" t="str">
        <f>Calcu!AG219</f>
        <v/>
      </c>
    </row>
    <row r="212" spans="1:8" ht="15" customHeight="1">
      <c r="A212" s="118" t="str">
        <f>IF(Calcu!B220=TRUE,"","삭제")</f>
        <v>삭제</v>
      </c>
      <c r="B212" s="119"/>
      <c r="C212" s="124" t="str">
        <f>Calcu!C220</f>
        <v/>
      </c>
      <c r="D212" s="124"/>
      <c r="E212" s="124" t="str">
        <f ca="1">Calcu!AE220</f>
        <v/>
      </c>
      <c r="F212" s="124" t="str">
        <f>Calcu!I220</f>
        <v/>
      </c>
      <c r="G212" s="124" t="str">
        <f ca="1">Calcu!AF220</f>
        <v/>
      </c>
      <c r="H212" s="124" t="str">
        <f>Calcu!AG220</f>
        <v/>
      </c>
    </row>
    <row r="213" spans="1:8" ht="15" customHeight="1">
      <c r="A213" s="118" t="str">
        <f>IF(Calcu!B221=TRUE,"","삭제")</f>
        <v>삭제</v>
      </c>
      <c r="B213" s="119"/>
      <c r="C213" s="124" t="str">
        <f>Calcu!C221</f>
        <v/>
      </c>
      <c r="D213" s="124"/>
      <c r="E213" s="124" t="str">
        <f ca="1">Calcu!AE221</f>
        <v/>
      </c>
      <c r="F213" s="124" t="str">
        <f>Calcu!I221</f>
        <v/>
      </c>
      <c r="G213" s="124" t="str">
        <f ca="1">Calcu!AF221</f>
        <v/>
      </c>
      <c r="H213" s="124" t="str">
        <f>Calcu!AG221</f>
        <v/>
      </c>
    </row>
    <row r="214" spans="1:8" ht="15" customHeight="1">
      <c r="A214" s="118" t="str">
        <f>IF(Calcu!B222=TRUE,"","삭제")</f>
        <v>삭제</v>
      </c>
      <c r="B214" s="119"/>
      <c r="C214" s="124" t="str">
        <f>Calcu!C222</f>
        <v/>
      </c>
      <c r="D214" s="124"/>
      <c r="E214" s="124" t="str">
        <f ca="1">Calcu!AE222</f>
        <v/>
      </c>
      <c r="F214" s="124" t="str">
        <f>Calcu!I222</f>
        <v/>
      </c>
      <c r="G214" s="124" t="str">
        <f ca="1">Calcu!AF222</f>
        <v/>
      </c>
      <c r="H214" s="124" t="str">
        <f>Calcu!AG222</f>
        <v/>
      </c>
    </row>
    <row r="215" spans="1:8" ht="15" customHeight="1">
      <c r="A215" s="118" t="str">
        <f>IF(Calcu!B223=TRUE,"","삭제")</f>
        <v>삭제</v>
      </c>
      <c r="B215" s="119"/>
      <c r="C215" s="124" t="str">
        <f>Calcu!C223</f>
        <v/>
      </c>
      <c r="D215" s="124"/>
      <c r="E215" s="124" t="str">
        <f ca="1">Calcu!AE223</f>
        <v/>
      </c>
      <c r="F215" s="124" t="str">
        <f>Calcu!I223</f>
        <v/>
      </c>
      <c r="G215" s="124" t="str">
        <f ca="1">Calcu!AF223</f>
        <v/>
      </c>
      <c r="H215" s="124" t="str">
        <f>Calcu!AG223</f>
        <v/>
      </c>
    </row>
    <row r="216" spans="1:8" ht="15" customHeight="1">
      <c r="A216" s="118" t="str">
        <f>IF(Calcu!B224=TRUE,"","삭제")</f>
        <v>삭제</v>
      </c>
      <c r="B216" s="119"/>
      <c r="C216" s="124" t="str">
        <f>Calcu!C224</f>
        <v/>
      </c>
      <c r="D216" s="124"/>
      <c r="E216" s="124" t="str">
        <f ca="1">Calcu!AE224</f>
        <v/>
      </c>
      <c r="F216" s="124" t="str">
        <f>Calcu!I224</f>
        <v/>
      </c>
      <c r="G216" s="124" t="str">
        <f ca="1">Calcu!AF224</f>
        <v/>
      </c>
      <c r="H216" s="124" t="str">
        <f>Calcu!AG224</f>
        <v/>
      </c>
    </row>
    <row r="217" spans="1:8" ht="15" customHeight="1">
      <c r="A217" s="118" t="str">
        <f>IF(Calcu!B225=TRUE,"","삭제")</f>
        <v>삭제</v>
      </c>
      <c r="B217" s="119"/>
      <c r="C217" s="124" t="str">
        <f>Calcu!C225</f>
        <v/>
      </c>
      <c r="D217" s="124"/>
      <c r="E217" s="124" t="str">
        <f ca="1">Calcu!AE225</f>
        <v/>
      </c>
      <c r="F217" s="124" t="str">
        <f>Calcu!I225</f>
        <v/>
      </c>
      <c r="G217" s="124" t="str">
        <f ca="1">Calcu!AF225</f>
        <v/>
      </c>
      <c r="H217" s="124" t="str">
        <f>Calcu!AG225</f>
        <v/>
      </c>
    </row>
    <row r="218" spans="1:8" ht="15" customHeight="1">
      <c r="A218" s="118" t="str">
        <f>IF(Calcu!B226=TRUE,"","삭제")</f>
        <v>삭제</v>
      </c>
      <c r="B218" s="119"/>
      <c r="C218" s="124" t="str">
        <f>Calcu!C226</f>
        <v/>
      </c>
      <c r="D218" s="124"/>
      <c r="E218" s="124" t="str">
        <f ca="1">Calcu!AE226</f>
        <v/>
      </c>
      <c r="F218" s="124" t="str">
        <f>Calcu!I226</f>
        <v/>
      </c>
      <c r="G218" s="124" t="str">
        <f ca="1">Calcu!AF226</f>
        <v/>
      </c>
      <c r="H218" s="124" t="str">
        <f>Calcu!AG226</f>
        <v/>
      </c>
    </row>
    <row r="219" spans="1:8" ht="15" customHeight="1">
      <c r="A219" s="118" t="str">
        <f>IF(Calcu!B227=TRUE,"","삭제")</f>
        <v>삭제</v>
      </c>
      <c r="B219" s="119"/>
      <c r="C219" s="124" t="str">
        <f>Calcu!C227</f>
        <v/>
      </c>
      <c r="D219" s="124"/>
      <c r="E219" s="124" t="str">
        <f ca="1">Calcu!AE227</f>
        <v/>
      </c>
      <c r="F219" s="124" t="str">
        <f>Calcu!I227</f>
        <v/>
      </c>
      <c r="G219" s="124" t="str">
        <f ca="1">Calcu!AF227</f>
        <v/>
      </c>
      <c r="H219" s="124" t="str">
        <f>Calcu!AG227</f>
        <v/>
      </c>
    </row>
    <row r="220" spans="1:8" ht="15" customHeight="1">
      <c r="A220" s="118" t="str">
        <f>IF(Calcu!B228=TRUE,"","삭제")</f>
        <v>삭제</v>
      </c>
      <c r="B220" s="119"/>
      <c r="C220" s="124" t="str">
        <f>Calcu!C228</f>
        <v/>
      </c>
      <c r="D220" s="124"/>
      <c r="E220" s="124" t="str">
        <f ca="1">Calcu!AE228</f>
        <v/>
      </c>
      <c r="F220" s="124" t="str">
        <f>Calcu!I228</f>
        <v/>
      </c>
      <c r="G220" s="124" t="str">
        <f ca="1">Calcu!AF228</f>
        <v/>
      </c>
      <c r="H220" s="124" t="str">
        <f>Calcu!AG228</f>
        <v/>
      </c>
    </row>
    <row r="221" spans="1:8" ht="15" customHeight="1">
      <c r="A221" s="118" t="str">
        <f>IF(Calcu!B229=TRUE,"","삭제")</f>
        <v>삭제</v>
      </c>
      <c r="B221" s="119"/>
      <c r="C221" s="124" t="str">
        <f>Calcu!C229</f>
        <v/>
      </c>
      <c r="D221" s="124"/>
      <c r="E221" s="124" t="str">
        <f ca="1">Calcu!AE229</f>
        <v/>
      </c>
      <c r="F221" s="124" t="str">
        <f>Calcu!I229</f>
        <v/>
      </c>
      <c r="G221" s="124" t="str">
        <f ca="1">Calcu!AF229</f>
        <v/>
      </c>
      <c r="H221" s="124" t="str">
        <f>Calcu!AG229</f>
        <v/>
      </c>
    </row>
    <row r="222" spans="1:8" ht="15" customHeight="1">
      <c r="A222" s="118" t="str">
        <f>IF(Calcu!B230=TRUE,"","삭제")</f>
        <v>삭제</v>
      </c>
      <c r="B222" s="119"/>
      <c r="C222" s="124" t="str">
        <f>Calcu!C230</f>
        <v/>
      </c>
      <c r="D222" s="124"/>
      <c r="E222" s="124" t="str">
        <f ca="1">Calcu!AE230</f>
        <v/>
      </c>
      <c r="F222" s="124" t="str">
        <f>Calcu!I230</f>
        <v/>
      </c>
      <c r="G222" s="124" t="str">
        <f ca="1">Calcu!AF230</f>
        <v/>
      </c>
      <c r="H222" s="124" t="str">
        <f>Calcu!AG230</f>
        <v/>
      </c>
    </row>
    <row r="223" spans="1:8" ht="15" customHeight="1">
      <c r="A223" s="118" t="str">
        <f>IF(Calcu!B231=TRUE,"","삭제")</f>
        <v>삭제</v>
      </c>
      <c r="B223" s="119"/>
      <c r="C223" s="124" t="str">
        <f>Calcu!C231</f>
        <v/>
      </c>
      <c r="D223" s="124"/>
      <c r="E223" s="124" t="str">
        <f ca="1">Calcu!AE231</f>
        <v/>
      </c>
      <c r="F223" s="124" t="str">
        <f>Calcu!I231</f>
        <v/>
      </c>
      <c r="G223" s="124" t="str">
        <f ca="1">Calcu!AF231</f>
        <v/>
      </c>
      <c r="H223" s="124" t="str">
        <f>Calcu!AG231</f>
        <v/>
      </c>
    </row>
    <row r="224" spans="1:8" ht="15" customHeight="1">
      <c r="A224" s="118" t="str">
        <f>IF(Calcu!B232=TRUE,"","삭제")</f>
        <v>삭제</v>
      </c>
      <c r="B224" s="119"/>
      <c r="C224" s="124" t="str">
        <f>Calcu!C232</f>
        <v/>
      </c>
      <c r="D224" s="124"/>
      <c r="E224" s="124" t="str">
        <f ca="1">Calcu!AE232</f>
        <v/>
      </c>
      <c r="F224" s="124" t="str">
        <f>Calcu!I232</f>
        <v/>
      </c>
      <c r="G224" s="124" t="str">
        <f ca="1">Calcu!AF232</f>
        <v/>
      </c>
      <c r="H224" s="124" t="str">
        <f>Calcu!AG232</f>
        <v/>
      </c>
    </row>
    <row r="225" spans="1:9" ht="15" customHeight="1">
      <c r="A225" s="118" t="str">
        <f>IF(Calcu!B233=TRUE,"","삭제")</f>
        <v>삭제</v>
      </c>
      <c r="B225" s="119"/>
      <c r="C225" s="124" t="str">
        <f>Calcu!C233</f>
        <v/>
      </c>
      <c r="D225" s="124"/>
      <c r="E225" s="124" t="str">
        <f ca="1">Calcu!AE233</f>
        <v/>
      </c>
      <c r="F225" s="124" t="str">
        <f>Calcu!I233</f>
        <v/>
      </c>
      <c r="G225" s="124" t="str">
        <f ca="1">Calcu!AF233</f>
        <v/>
      </c>
      <c r="H225" s="124" t="str">
        <f>Calcu!AG233</f>
        <v/>
      </c>
    </row>
    <row r="226" spans="1:9" ht="15" customHeight="1">
      <c r="A226" s="118" t="str">
        <f>IF(Calcu!B234=TRUE,"","삭제")</f>
        <v>삭제</v>
      </c>
      <c r="B226" s="119"/>
      <c r="C226" s="124" t="str">
        <f>Calcu!C234</f>
        <v/>
      </c>
      <c r="D226" s="124"/>
      <c r="E226" s="124" t="str">
        <f ca="1">Calcu!AE234</f>
        <v/>
      </c>
      <c r="F226" s="124" t="str">
        <f>Calcu!I234</f>
        <v/>
      </c>
      <c r="G226" s="124" t="str">
        <f ca="1">Calcu!AF234</f>
        <v/>
      </c>
      <c r="H226" s="124" t="str">
        <f>Calcu!AG234</f>
        <v/>
      </c>
    </row>
    <row r="227" spans="1:9" ht="15" customHeight="1">
      <c r="A227" s="118" t="str">
        <f>IF(Calcu!B235=TRUE,"","삭제")</f>
        <v>삭제</v>
      </c>
      <c r="B227" s="119"/>
      <c r="C227" s="124" t="str">
        <f>Calcu!C235</f>
        <v/>
      </c>
      <c r="D227" s="124"/>
      <c r="E227" s="124" t="str">
        <f ca="1">Calcu!AE235</f>
        <v/>
      </c>
      <c r="F227" s="124" t="str">
        <f>Calcu!I235</f>
        <v/>
      </c>
      <c r="G227" s="124" t="str">
        <f ca="1">Calcu!AF235</f>
        <v/>
      </c>
      <c r="H227" s="124" t="str">
        <f>Calcu!AG235</f>
        <v/>
      </c>
    </row>
    <row r="228" spans="1:9" ht="15" customHeight="1">
      <c r="A228" s="118" t="str">
        <f>IF(Calcu!B236=TRUE,"","삭제")</f>
        <v>삭제</v>
      </c>
      <c r="B228" s="119"/>
      <c r="C228" s="124" t="str">
        <f>Calcu!C236</f>
        <v/>
      </c>
      <c r="D228" s="124"/>
      <c r="E228" s="124" t="str">
        <f ca="1">Calcu!AE236</f>
        <v/>
      </c>
      <c r="F228" s="124" t="str">
        <f>Calcu!I236</f>
        <v/>
      </c>
      <c r="G228" s="124" t="str">
        <f ca="1">Calcu!AF236</f>
        <v/>
      </c>
      <c r="H228" s="124" t="str">
        <f>Calcu!AG236</f>
        <v/>
      </c>
    </row>
    <row r="229" spans="1:9" ht="15" customHeight="1">
      <c r="A229" s="118" t="str">
        <f>IF(Calcu!B237=TRUE,"","삭제")</f>
        <v>삭제</v>
      </c>
      <c r="B229" s="119"/>
      <c r="C229" s="124" t="str">
        <f>Calcu!C237</f>
        <v/>
      </c>
      <c r="D229" s="124"/>
      <c r="E229" s="124" t="str">
        <f ca="1">Calcu!AE237</f>
        <v/>
      </c>
      <c r="F229" s="124" t="str">
        <f>Calcu!I237</f>
        <v/>
      </c>
      <c r="G229" s="124" t="str">
        <f ca="1">Calcu!AF237</f>
        <v/>
      </c>
      <c r="H229" s="124" t="str">
        <f>Calcu!AG237</f>
        <v/>
      </c>
    </row>
    <row r="230" spans="1:9" ht="15" customHeight="1">
      <c r="A230" s="118" t="str">
        <f>IF(Calcu!B238=TRUE,"","삭제")</f>
        <v>삭제</v>
      </c>
      <c r="B230" s="119"/>
      <c r="C230" s="124" t="str">
        <f>Calcu!C238</f>
        <v/>
      </c>
      <c r="D230" s="124"/>
      <c r="E230" s="124" t="str">
        <f ca="1">Calcu!AE238</f>
        <v/>
      </c>
      <c r="F230" s="124" t="str">
        <f>Calcu!I238</f>
        <v/>
      </c>
      <c r="G230" s="124" t="str">
        <f ca="1">Calcu!AF238</f>
        <v/>
      </c>
      <c r="H230" s="124" t="str">
        <f>Calcu!AG238</f>
        <v/>
      </c>
    </row>
    <row r="231" spans="1:9" ht="15" customHeight="1">
      <c r="A231" s="118" t="str">
        <f>IF(Calcu!B239=TRUE,"","삭제")</f>
        <v>삭제</v>
      </c>
      <c r="B231" s="119"/>
      <c r="C231" s="124" t="str">
        <f>Calcu!C239</f>
        <v/>
      </c>
      <c r="D231" s="124"/>
      <c r="E231" s="124" t="str">
        <f ca="1">Calcu!AE239</f>
        <v/>
      </c>
      <c r="F231" s="124" t="str">
        <f>Calcu!I239</f>
        <v/>
      </c>
      <c r="G231" s="124" t="str">
        <f ca="1">Calcu!AF239</f>
        <v/>
      </c>
      <c r="H231" s="124" t="str">
        <f>Calcu!AG239</f>
        <v/>
      </c>
    </row>
    <row r="232" spans="1:9" ht="15" customHeight="1">
      <c r="A232" s="118" t="str">
        <f>IF(Calcu!B240=TRUE,"","삭제")</f>
        <v>삭제</v>
      </c>
      <c r="B232" s="119"/>
      <c r="C232" s="124" t="str">
        <f>Calcu!C240</f>
        <v/>
      </c>
      <c r="D232" s="124"/>
      <c r="E232" s="124" t="str">
        <f ca="1">Calcu!AE240</f>
        <v/>
      </c>
      <c r="F232" s="124" t="str">
        <f>Calcu!I240</f>
        <v/>
      </c>
      <c r="G232" s="124" t="str">
        <f ca="1">Calcu!AF240</f>
        <v/>
      </c>
      <c r="H232" s="124" t="str">
        <f>Calcu!AG240</f>
        <v/>
      </c>
    </row>
    <row r="233" spans="1:9" ht="15" customHeight="1">
      <c r="A233" s="118" t="str">
        <f>IF(Calcu!B241=TRUE,"","삭제")</f>
        <v>삭제</v>
      </c>
      <c r="B233" s="119"/>
      <c r="C233" s="124" t="str">
        <f>Calcu!C241</f>
        <v/>
      </c>
      <c r="D233" s="124"/>
      <c r="E233" s="124" t="str">
        <f ca="1">Calcu!AE241</f>
        <v/>
      </c>
      <c r="F233" s="124" t="str">
        <f>Calcu!I241</f>
        <v/>
      </c>
      <c r="G233" s="124" t="str">
        <f ca="1">Calcu!AF241</f>
        <v/>
      </c>
      <c r="H233" s="124" t="str">
        <f>Calcu!AG241</f>
        <v/>
      </c>
    </row>
    <row r="234" spans="1:9" ht="15" customHeight="1">
      <c r="A234" s="118" t="str">
        <f>IF(Calcu!B242=TRUE,"","삭제")</f>
        <v>삭제</v>
      </c>
      <c r="B234" s="119"/>
      <c r="C234" s="124" t="str">
        <f>Calcu!C242</f>
        <v/>
      </c>
      <c r="D234" s="124"/>
      <c r="E234" s="124" t="str">
        <f ca="1">Calcu!AE242</f>
        <v/>
      </c>
      <c r="F234" s="124" t="str">
        <f>Calcu!I242</f>
        <v/>
      </c>
      <c r="G234" s="124" t="str">
        <f ca="1">Calcu!AF242</f>
        <v/>
      </c>
      <c r="H234" s="124" t="str">
        <f>Calcu!AG242</f>
        <v/>
      </c>
    </row>
    <row r="235" spans="1:9" ht="15" customHeight="1">
      <c r="A235" s="118" t="str">
        <f>IF(Calcu!B243=TRUE,"","삭제")</f>
        <v>삭제</v>
      </c>
      <c r="B235" s="119"/>
      <c r="C235" s="124" t="str">
        <f>Calcu!C243</f>
        <v/>
      </c>
      <c r="D235" s="124"/>
      <c r="E235" s="124" t="str">
        <f ca="1">Calcu!AE243</f>
        <v/>
      </c>
      <c r="F235" s="124" t="str">
        <f>Calcu!I243</f>
        <v/>
      </c>
      <c r="G235" s="124" t="str">
        <f ca="1">Calcu!AF243</f>
        <v/>
      </c>
      <c r="H235" s="124" t="str">
        <f>Calcu!AG243</f>
        <v/>
      </c>
    </row>
    <row r="236" spans="1:9" ht="15" customHeight="1">
      <c r="A236" s="118" t="str">
        <f>IF(Calcu!B244=TRUE,"","삭제")</f>
        <v>삭제</v>
      </c>
      <c r="B236" s="119"/>
      <c r="C236" s="124" t="str">
        <f>Calcu!C244</f>
        <v/>
      </c>
      <c r="D236" s="124"/>
      <c r="E236" s="124" t="str">
        <f ca="1">Calcu!AE244</f>
        <v/>
      </c>
      <c r="F236" s="124" t="str">
        <f>Calcu!I244</f>
        <v/>
      </c>
      <c r="G236" s="124" t="str">
        <f ca="1">Calcu!AF244</f>
        <v/>
      </c>
      <c r="H236" s="124" t="str">
        <f>Calcu!AG244</f>
        <v/>
      </c>
    </row>
    <row r="237" spans="1:9" ht="15" customHeight="1">
      <c r="A237" s="118" t="str">
        <f>IF(Calcu!B245=TRUE,"","삭제")</f>
        <v>삭제</v>
      </c>
      <c r="B237" s="119"/>
      <c r="C237" s="124" t="str">
        <f>Calcu!C245</f>
        <v/>
      </c>
      <c r="D237" s="124"/>
      <c r="E237" s="124" t="str">
        <f ca="1">Calcu!AE245</f>
        <v/>
      </c>
      <c r="F237" s="124" t="str">
        <f>Calcu!I245</f>
        <v/>
      </c>
      <c r="G237" s="124" t="str">
        <f ca="1">Calcu!AF245</f>
        <v/>
      </c>
      <c r="H237" s="124" t="str">
        <f>Calcu!AG245</f>
        <v/>
      </c>
    </row>
    <row r="238" spans="1:9" ht="15" customHeight="1">
      <c r="A238" s="118" t="str">
        <f>IF(Calcu!B246=TRUE,"","삭제")</f>
        <v>삭제</v>
      </c>
      <c r="B238" s="119"/>
      <c r="C238" s="124" t="str">
        <f>Calcu!C246</f>
        <v/>
      </c>
      <c r="D238" s="124"/>
      <c r="E238" s="124" t="str">
        <f ca="1">Calcu!AE246</f>
        <v/>
      </c>
      <c r="F238" s="124" t="str">
        <f>Calcu!I246</f>
        <v/>
      </c>
      <c r="G238" s="124" t="str">
        <f ca="1">Calcu!AF246</f>
        <v/>
      </c>
      <c r="H238" s="124" t="str">
        <f>Calcu!AG246</f>
        <v/>
      </c>
    </row>
    <row r="239" spans="1:9" ht="15" customHeight="1">
      <c r="B239" s="141"/>
      <c r="C239" s="141"/>
      <c r="D239" s="141"/>
      <c r="E239" s="141"/>
      <c r="F239" s="141"/>
      <c r="G239" s="141"/>
      <c r="H239" s="142"/>
      <c r="I239" s="143"/>
    </row>
  </sheetData>
  <mergeCells count="1">
    <mergeCell ref="A1:K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9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2" width="3.77734375" style="120" customWidth="1"/>
    <col min="3" max="3" width="10" style="120" customWidth="1"/>
    <col min="4" max="4" width="11.109375" style="120" customWidth="1"/>
    <col min="5" max="5" width="15.5546875" style="128" customWidth="1"/>
    <col min="6" max="6" width="5.5546875" style="120" customWidth="1"/>
    <col min="7" max="7" width="15.5546875" style="120" customWidth="1"/>
    <col min="8" max="8" width="6.88671875" style="120" customWidth="1"/>
    <col min="9" max="9" width="7.77734375" style="120" customWidth="1"/>
    <col min="10" max="11" width="3.77734375" style="120" customWidth="1"/>
    <col min="12" max="16384" width="10.77734375" style="120"/>
  </cols>
  <sheetData>
    <row r="1" spans="1:11" s="7" customFormat="1" ht="33" customHeight="1">
      <c r="A1" s="236" t="s">
        <v>233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</row>
    <row r="2" spans="1:11" s="7" customFormat="1" ht="33" customHeight="1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s="7" customFormat="1" ht="12.75" customHeight="1">
      <c r="A3" s="19"/>
      <c r="B3" s="19"/>
      <c r="C3" s="19"/>
      <c r="D3" s="18"/>
      <c r="E3" s="63"/>
      <c r="F3" s="18"/>
      <c r="G3" s="18"/>
      <c r="H3" s="18"/>
      <c r="I3" s="18"/>
    </row>
    <row r="4" spans="1:11" s="6" customFormat="1" ht="13.5" customHeight="1">
      <c r="A4" s="62"/>
      <c r="B4" s="62"/>
      <c r="C4" s="62"/>
      <c r="D4" s="20"/>
      <c r="E4" s="64"/>
      <c r="F4" s="20"/>
      <c r="G4" s="23"/>
      <c r="H4" s="23"/>
      <c r="I4" s="21"/>
      <c r="J4" s="174"/>
      <c r="K4" s="174"/>
    </row>
    <row r="5" spans="1:11" s="116" customFormat="1" ht="15" customHeight="1">
      <c r="E5" s="117"/>
    </row>
    <row r="6" spans="1:11" ht="15" customHeight="1">
      <c r="A6" s="118" t="str">
        <f>A7</f>
        <v>삭제</v>
      </c>
      <c r="B6" s="119" t="s">
        <v>92</v>
      </c>
      <c r="C6" s="119"/>
      <c r="D6" s="119"/>
      <c r="E6" s="119"/>
      <c r="F6" s="119"/>
      <c r="G6" s="119"/>
      <c r="H6" s="119"/>
    </row>
    <row r="7" spans="1:11" ht="15" customHeight="1">
      <c r="A7" s="118" t="str">
        <f>A8</f>
        <v>삭제</v>
      </c>
      <c r="B7" s="119"/>
      <c r="C7" s="121"/>
      <c r="D7" s="121"/>
      <c r="E7" s="121"/>
      <c r="F7" s="121"/>
      <c r="G7" s="121"/>
      <c r="H7" s="121"/>
    </row>
    <row r="8" spans="1:11" ht="15" customHeight="1">
      <c r="A8" s="118" t="str">
        <f>A9</f>
        <v>삭제</v>
      </c>
      <c r="B8" s="119"/>
      <c r="C8" s="122" t="s">
        <v>93</v>
      </c>
      <c r="D8" s="122"/>
      <c r="E8" s="123" t="s">
        <v>94</v>
      </c>
      <c r="F8" s="123" t="s">
        <v>95</v>
      </c>
      <c r="G8" s="123" t="s">
        <v>186</v>
      </c>
      <c r="H8" s="123" t="s">
        <v>256</v>
      </c>
      <c r="I8" s="123" t="s">
        <v>257</v>
      </c>
    </row>
    <row r="9" spans="1:11" ht="15" customHeight="1">
      <c r="A9" s="118" t="str">
        <f>IF(Calcu!B7=TRUE,"","삭제")</f>
        <v>삭제</v>
      </c>
      <c r="B9" s="119"/>
      <c r="C9" s="124" t="str">
        <f>Calcu!C7</f>
        <v/>
      </c>
      <c r="D9" s="124"/>
      <c r="E9" s="124" t="str">
        <f ca="1">Calcu!AE7</f>
        <v/>
      </c>
      <c r="F9" s="124" t="str">
        <f>Calcu!I7</f>
        <v/>
      </c>
      <c r="G9" s="124" t="str">
        <f ca="1">Calcu!AF7</f>
        <v/>
      </c>
      <c r="H9" s="124" t="str">
        <f>Calcu!AR7</f>
        <v/>
      </c>
      <c r="I9" s="124" t="str">
        <f>Calcu!AS7</f>
        <v/>
      </c>
    </row>
    <row r="10" spans="1:11" ht="15" customHeight="1">
      <c r="A10" s="118" t="str">
        <f>IF(Calcu!B8=TRUE,"","삭제")</f>
        <v>삭제</v>
      </c>
      <c r="B10" s="119"/>
      <c r="C10" s="124" t="str">
        <f>Calcu!C8</f>
        <v/>
      </c>
      <c r="D10" s="124"/>
      <c r="E10" s="124" t="str">
        <f ca="1">Calcu!AE8</f>
        <v/>
      </c>
      <c r="F10" s="124" t="str">
        <f>Calcu!I8</f>
        <v/>
      </c>
      <c r="G10" s="124" t="str">
        <f ca="1">Calcu!AF8</f>
        <v/>
      </c>
      <c r="H10" s="124" t="str">
        <f>Calcu!AR8</f>
        <v/>
      </c>
      <c r="I10" s="124" t="str">
        <f>Calcu!AS8</f>
        <v/>
      </c>
    </row>
    <row r="11" spans="1:11" ht="15" customHeight="1">
      <c r="A11" s="118" t="str">
        <f>IF(Calcu!B9=TRUE,"","삭제")</f>
        <v>삭제</v>
      </c>
      <c r="B11" s="119"/>
      <c r="C11" s="124" t="str">
        <f>Calcu!C9</f>
        <v/>
      </c>
      <c r="D11" s="124"/>
      <c r="E11" s="124" t="str">
        <f ca="1">Calcu!AE9</f>
        <v/>
      </c>
      <c r="F11" s="124" t="str">
        <f>Calcu!I9</f>
        <v/>
      </c>
      <c r="G11" s="124" t="str">
        <f ca="1">Calcu!AF9</f>
        <v/>
      </c>
      <c r="H11" s="124" t="str">
        <f>Calcu!AR9</f>
        <v/>
      </c>
      <c r="I11" s="124" t="str">
        <f>Calcu!AS9</f>
        <v/>
      </c>
    </row>
    <row r="12" spans="1:11" ht="15" customHeight="1">
      <c r="A12" s="118" t="str">
        <f>IF(Calcu!B10=TRUE,"","삭제")</f>
        <v>삭제</v>
      </c>
      <c r="B12" s="119"/>
      <c r="C12" s="124" t="str">
        <f>Calcu!C10</f>
        <v/>
      </c>
      <c r="D12" s="124"/>
      <c r="E12" s="124" t="str">
        <f ca="1">Calcu!AE10</f>
        <v/>
      </c>
      <c r="F12" s="124" t="str">
        <f>Calcu!I10</f>
        <v/>
      </c>
      <c r="G12" s="124" t="str">
        <f ca="1">Calcu!AF10</f>
        <v/>
      </c>
      <c r="H12" s="124" t="str">
        <f>Calcu!AR10</f>
        <v/>
      </c>
      <c r="I12" s="124" t="str">
        <f>Calcu!AS10</f>
        <v/>
      </c>
    </row>
    <row r="13" spans="1:11" ht="15" customHeight="1">
      <c r="A13" s="118" t="str">
        <f>IF(Calcu!B11=TRUE,"","삭제")</f>
        <v>삭제</v>
      </c>
      <c r="B13" s="119"/>
      <c r="C13" s="124" t="str">
        <f>Calcu!C11</f>
        <v/>
      </c>
      <c r="D13" s="124"/>
      <c r="E13" s="124" t="str">
        <f ca="1">Calcu!AE11</f>
        <v/>
      </c>
      <c r="F13" s="124" t="str">
        <f>Calcu!I11</f>
        <v/>
      </c>
      <c r="G13" s="124" t="str">
        <f ca="1">Calcu!AF11</f>
        <v/>
      </c>
      <c r="H13" s="124" t="str">
        <f>Calcu!AR11</f>
        <v/>
      </c>
      <c r="I13" s="124" t="str">
        <f>Calcu!AS11</f>
        <v/>
      </c>
    </row>
    <row r="14" spans="1:11" ht="15" customHeight="1">
      <c r="A14" s="118" t="str">
        <f>IF(Calcu!B12=TRUE,"","삭제")</f>
        <v>삭제</v>
      </c>
      <c r="B14" s="119"/>
      <c r="C14" s="124" t="str">
        <f>Calcu!C12</f>
        <v/>
      </c>
      <c r="D14" s="124"/>
      <c r="E14" s="124" t="str">
        <f ca="1">Calcu!AE12</f>
        <v/>
      </c>
      <c r="F14" s="124" t="str">
        <f>Calcu!I12</f>
        <v/>
      </c>
      <c r="G14" s="124" t="str">
        <f ca="1">Calcu!AF12</f>
        <v/>
      </c>
      <c r="H14" s="124" t="str">
        <f>Calcu!AR12</f>
        <v/>
      </c>
      <c r="I14" s="124" t="str">
        <f>Calcu!AS12</f>
        <v/>
      </c>
    </row>
    <row r="15" spans="1:11" ht="15" customHeight="1">
      <c r="A15" s="118" t="str">
        <f>IF(Calcu!B13=TRUE,"","삭제")</f>
        <v>삭제</v>
      </c>
      <c r="B15" s="119"/>
      <c r="C15" s="124" t="str">
        <f>Calcu!C13</f>
        <v/>
      </c>
      <c r="D15" s="124"/>
      <c r="E15" s="124" t="str">
        <f ca="1">Calcu!AE13</f>
        <v/>
      </c>
      <c r="F15" s="124" t="str">
        <f>Calcu!I13</f>
        <v/>
      </c>
      <c r="G15" s="124" t="str">
        <f ca="1">Calcu!AF13</f>
        <v/>
      </c>
      <c r="H15" s="124" t="str">
        <f>Calcu!AR13</f>
        <v/>
      </c>
      <c r="I15" s="124" t="str">
        <f>Calcu!AS13</f>
        <v/>
      </c>
    </row>
    <row r="16" spans="1:11" ht="15" customHeight="1">
      <c r="A16" s="118" t="str">
        <f>IF(Calcu!B14=TRUE,"","삭제")</f>
        <v>삭제</v>
      </c>
      <c r="B16" s="119"/>
      <c r="C16" s="124" t="str">
        <f>Calcu!C14</f>
        <v/>
      </c>
      <c r="D16" s="124"/>
      <c r="E16" s="124" t="str">
        <f ca="1">Calcu!AE14</f>
        <v/>
      </c>
      <c r="F16" s="124" t="str">
        <f>Calcu!I14</f>
        <v/>
      </c>
      <c r="G16" s="124" t="str">
        <f ca="1">Calcu!AF14</f>
        <v/>
      </c>
      <c r="H16" s="124" t="str">
        <f>Calcu!AR14</f>
        <v/>
      </c>
      <c r="I16" s="124" t="str">
        <f>Calcu!AS14</f>
        <v/>
      </c>
    </row>
    <row r="17" spans="1:9" ht="15" customHeight="1">
      <c r="A17" s="118" t="str">
        <f>IF(Calcu!B15=TRUE,"","삭제")</f>
        <v>삭제</v>
      </c>
      <c r="B17" s="119"/>
      <c r="C17" s="124" t="str">
        <f>Calcu!C15</f>
        <v/>
      </c>
      <c r="D17" s="124"/>
      <c r="E17" s="124" t="str">
        <f ca="1">Calcu!AE15</f>
        <v/>
      </c>
      <c r="F17" s="124" t="str">
        <f>Calcu!I15</f>
        <v/>
      </c>
      <c r="G17" s="124" t="str">
        <f ca="1">Calcu!AF15</f>
        <v/>
      </c>
      <c r="H17" s="124" t="str">
        <f>Calcu!AR15</f>
        <v/>
      </c>
      <c r="I17" s="124" t="str">
        <f>Calcu!AS15</f>
        <v/>
      </c>
    </row>
    <row r="18" spans="1:9" ht="15" customHeight="1">
      <c r="A18" s="118" t="str">
        <f>IF(Calcu!B16=TRUE,"","삭제")</f>
        <v>삭제</v>
      </c>
      <c r="B18" s="119"/>
      <c r="C18" s="124" t="str">
        <f>Calcu!C16</f>
        <v/>
      </c>
      <c r="D18" s="124"/>
      <c r="E18" s="124" t="str">
        <f ca="1">Calcu!AE16</f>
        <v/>
      </c>
      <c r="F18" s="124" t="str">
        <f>Calcu!I16</f>
        <v/>
      </c>
      <c r="G18" s="124" t="str">
        <f ca="1">Calcu!AF16</f>
        <v/>
      </c>
      <c r="H18" s="124" t="str">
        <f>Calcu!AR16</f>
        <v/>
      </c>
      <c r="I18" s="124" t="str">
        <f>Calcu!AS16</f>
        <v/>
      </c>
    </row>
    <row r="19" spans="1:9" ht="15" customHeight="1">
      <c r="A19" s="118" t="str">
        <f>IF(Calcu!B17=TRUE,"","삭제")</f>
        <v>삭제</v>
      </c>
      <c r="B19" s="119"/>
      <c r="C19" s="124" t="str">
        <f>Calcu!C17</f>
        <v/>
      </c>
      <c r="D19" s="124"/>
      <c r="E19" s="124" t="str">
        <f ca="1">Calcu!AE17</f>
        <v/>
      </c>
      <c r="F19" s="124" t="str">
        <f>Calcu!I17</f>
        <v/>
      </c>
      <c r="G19" s="124" t="str">
        <f ca="1">Calcu!AF17</f>
        <v/>
      </c>
      <c r="H19" s="124" t="str">
        <f>Calcu!AR17</f>
        <v/>
      </c>
      <c r="I19" s="124" t="str">
        <f>Calcu!AS17</f>
        <v/>
      </c>
    </row>
    <row r="20" spans="1:9" ht="15" customHeight="1">
      <c r="A20" s="118" t="str">
        <f>IF(Calcu!B18=TRUE,"","삭제")</f>
        <v>삭제</v>
      </c>
      <c r="B20" s="119"/>
      <c r="C20" s="124" t="str">
        <f>Calcu!C18</f>
        <v/>
      </c>
      <c r="D20" s="124"/>
      <c r="E20" s="124" t="str">
        <f ca="1">Calcu!AE18</f>
        <v/>
      </c>
      <c r="F20" s="124" t="str">
        <f>Calcu!I18</f>
        <v/>
      </c>
      <c r="G20" s="124" t="str">
        <f ca="1">Calcu!AF18</f>
        <v/>
      </c>
      <c r="H20" s="124" t="str">
        <f>Calcu!AR18</f>
        <v/>
      </c>
      <c r="I20" s="124" t="str">
        <f>Calcu!AS18</f>
        <v/>
      </c>
    </row>
    <row r="21" spans="1:9" ht="15" customHeight="1">
      <c r="A21" s="118" t="str">
        <f>IF(Calcu!B19=TRUE,"","삭제")</f>
        <v>삭제</v>
      </c>
      <c r="B21" s="119"/>
      <c r="C21" s="124" t="str">
        <f>Calcu!C19</f>
        <v/>
      </c>
      <c r="D21" s="124"/>
      <c r="E21" s="124" t="str">
        <f ca="1">Calcu!AE19</f>
        <v/>
      </c>
      <c r="F21" s="124" t="str">
        <f>Calcu!I19</f>
        <v/>
      </c>
      <c r="G21" s="124" t="str">
        <f ca="1">Calcu!AF19</f>
        <v/>
      </c>
      <c r="H21" s="124" t="str">
        <f>Calcu!AR19</f>
        <v/>
      </c>
      <c r="I21" s="124" t="str">
        <f>Calcu!AS19</f>
        <v/>
      </c>
    </row>
    <row r="22" spans="1:9" ht="15" customHeight="1">
      <c r="A22" s="118" t="str">
        <f>IF(Calcu!B20=TRUE,"","삭제")</f>
        <v>삭제</v>
      </c>
      <c r="B22" s="119"/>
      <c r="C22" s="124" t="str">
        <f>Calcu!C20</f>
        <v/>
      </c>
      <c r="D22" s="124"/>
      <c r="E22" s="124" t="str">
        <f ca="1">Calcu!AE20</f>
        <v/>
      </c>
      <c r="F22" s="124" t="str">
        <f>Calcu!I20</f>
        <v/>
      </c>
      <c r="G22" s="124" t="str">
        <f ca="1">Calcu!AF20</f>
        <v/>
      </c>
      <c r="H22" s="124" t="str">
        <f>Calcu!AR20</f>
        <v/>
      </c>
      <c r="I22" s="124" t="str">
        <f>Calcu!AS20</f>
        <v/>
      </c>
    </row>
    <row r="23" spans="1:9" ht="15" customHeight="1">
      <c r="A23" s="118" t="str">
        <f>IF(Calcu!B21=TRUE,"","삭제")</f>
        <v>삭제</v>
      </c>
      <c r="B23" s="119"/>
      <c r="C23" s="124" t="str">
        <f>Calcu!C21</f>
        <v/>
      </c>
      <c r="D23" s="124"/>
      <c r="E23" s="124" t="str">
        <f ca="1">Calcu!AE21</f>
        <v/>
      </c>
      <c r="F23" s="124" t="str">
        <f>Calcu!I21</f>
        <v/>
      </c>
      <c r="G23" s="124" t="str">
        <f ca="1">Calcu!AF21</f>
        <v/>
      </c>
      <c r="H23" s="124" t="str">
        <f>Calcu!AR21</f>
        <v/>
      </c>
      <c r="I23" s="124" t="str">
        <f>Calcu!AS21</f>
        <v/>
      </c>
    </row>
    <row r="24" spans="1:9" ht="15" customHeight="1">
      <c r="A24" s="118" t="str">
        <f>IF(Calcu!B22=TRUE,"","삭제")</f>
        <v>삭제</v>
      </c>
      <c r="B24" s="119"/>
      <c r="C24" s="124" t="str">
        <f>Calcu!C22</f>
        <v/>
      </c>
      <c r="D24" s="124"/>
      <c r="E24" s="124" t="str">
        <f ca="1">Calcu!AE22</f>
        <v/>
      </c>
      <c r="F24" s="124" t="str">
        <f>Calcu!I22</f>
        <v/>
      </c>
      <c r="G24" s="124" t="str">
        <f ca="1">Calcu!AF22</f>
        <v/>
      </c>
      <c r="H24" s="124" t="str">
        <f>Calcu!AR22</f>
        <v/>
      </c>
      <c r="I24" s="124" t="str">
        <f>Calcu!AS22</f>
        <v/>
      </c>
    </row>
    <row r="25" spans="1:9" ht="15" customHeight="1">
      <c r="A25" s="118" t="str">
        <f>IF(Calcu!B23=TRUE,"","삭제")</f>
        <v>삭제</v>
      </c>
      <c r="B25" s="119"/>
      <c r="C25" s="124" t="str">
        <f>Calcu!C23</f>
        <v/>
      </c>
      <c r="D25" s="124"/>
      <c r="E25" s="124" t="str">
        <f ca="1">Calcu!AE23</f>
        <v/>
      </c>
      <c r="F25" s="124" t="str">
        <f>Calcu!I23</f>
        <v/>
      </c>
      <c r="G25" s="124" t="str">
        <f ca="1">Calcu!AF23</f>
        <v/>
      </c>
      <c r="H25" s="124" t="str">
        <f>Calcu!AR23</f>
        <v/>
      </c>
      <c r="I25" s="124" t="str">
        <f>Calcu!AS23</f>
        <v/>
      </c>
    </row>
    <row r="26" spans="1:9" ht="15" customHeight="1">
      <c r="A26" s="118" t="str">
        <f>IF(Calcu!B24=TRUE,"","삭제")</f>
        <v>삭제</v>
      </c>
      <c r="B26" s="119"/>
      <c r="C26" s="124" t="str">
        <f>Calcu!C24</f>
        <v/>
      </c>
      <c r="D26" s="124"/>
      <c r="E26" s="124" t="str">
        <f ca="1">Calcu!AE24</f>
        <v/>
      </c>
      <c r="F26" s="124" t="str">
        <f>Calcu!I24</f>
        <v/>
      </c>
      <c r="G26" s="124" t="str">
        <f ca="1">Calcu!AF24</f>
        <v/>
      </c>
      <c r="H26" s="124" t="str">
        <f>Calcu!AR24</f>
        <v/>
      </c>
      <c r="I26" s="124" t="str">
        <f>Calcu!AS24</f>
        <v/>
      </c>
    </row>
    <row r="27" spans="1:9" ht="15" customHeight="1">
      <c r="A27" s="118" t="str">
        <f>IF(Calcu!B25=TRUE,"","삭제")</f>
        <v>삭제</v>
      </c>
      <c r="B27" s="119"/>
      <c r="C27" s="124" t="str">
        <f>Calcu!C25</f>
        <v/>
      </c>
      <c r="D27" s="124"/>
      <c r="E27" s="124" t="str">
        <f ca="1">Calcu!AE25</f>
        <v/>
      </c>
      <c r="F27" s="124" t="str">
        <f>Calcu!I25</f>
        <v/>
      </c>
      <c r="G27" s="124" t="str">
        <f ca="1">Calcu!AF25</f>
        <v/>
      </c>
      <c r="H27" s="124" t="str">
        <f>Calcu!AR25</f>
        <v/>
      </c>
      <c r="I27" s="124" t="str">
        <f>Calcu!AS25</f>
        <v/>
      </c>
    </row>
    <row r="28" spans="1:9" ht="15" customHeight="1">
      <c r="A28" s="118" t="str">
        <f>IF(Calcu!B26=TRUE,"","삭제")</f>
        <v>삭제</v>
      </c>
      <c r="B28" s="119"/>
      <c r="C28" s="124" t="str">
        <f>Calcu!C26</f>
        <v/>
      </c>
      <c r="D28" s="124"/>
      <c r="E28" s="124" t="str">
        <f ca="1">Calcu!AE26</f>
        <v/>
      </c>
      <c r="F28" s="124" t="str">
        <f>Calcu!I26</f>
        <v/>
      </c>
      <c r="G28" s="124" t="str">
        <f ca="1">Calcu!AF26</f>
        <v/>
      </c>
      <c r="H28" s="124" t="str">
        <f>Calcu!AR26</f>
        <v/>
      </c>
      <c r="I28" s="124" t="str">
        <f>Calcu!AS26</f>
        <v/>
      </c>
    </row>
    <row r="29" spans="1:9" ht="15" customHeight="1">
      <c r="A29" s="118" t="str">
        <f>IF(Calcu!B27=TRUE,"","삭제")</f>
        <v>삭제</v>
      </c>
      <c r="B29" s="119"/>
      <c r="C29" s="124" t="str">
        <f>Calcu!C27</f>
        <v/>
      </c>
      <c r="D29" s="124"/>
      <c r="E29" s="124" t="str">
        <f ca="1">Calcu!AE27</f>
        <v/>
      </c>
      <c r="F29" s="124" t="str">
        <f>Calcu!I27</f>
        <v/>
      </c>
      <c r="G29" s="124" t="str">
        <f ca="1">Calcu!AF27</f>
        <v/>
      </c>
      <c r="H29" s="124" t="str">
        <f>Calcu!AR27</f>
        <v/>
      </c>
      <c r="I29" s="124" t="str">
        <f>Calcu!AS27</f>
        <v/>
      </c>
    </row>
    <row r="30" spans="1:9" ht="15" customHeight="1">
      <c r="A30" s="118" t="str">
        <f>IF(Calcu!B28=TRUE,"","삭제")</f>
        <v>삭제</v>
      </c>
      <c r="B30" s="119"/>
      <c r="C30" s="124" t="str">
        <f>Calcu!C28</f>
        <v/>
      </c>
      <c r="D30" s="124"/>
      <c r="E30" s="124" t="str">
        <f ca="1">Calcu!AE28</f>
        <v/>
      </c>
      <c r="F30" s="124" t="str">
        <f>Calcu!I28</f>
        <v/>
      </c>
      <c r="G30" s="124" t="str">
        <f ca="1">Calcu!AF28</f>
        <v/>
      </c>
      <c r="H30" s="124" t="str">
        <f>Calcu!AR28</f>
        <v/>
      </c>
      <c r="I30" s="124" t="str">
        <f>Calcu!AS28</f>
        <v/>
      </c>
    </row>
    <row r="31" spans="1:9" ht="15" customHeight="1">
      <c r="A31" s="118" t="str">
        <f>IF(Calcu!B29=TRUE,"","삭제")</f>
        <v>삭제</v>
      </c>
      <c r="B31" s="119"/>
      <c r="C31" s="124" t="str">
        <f>Calcu!C29</f>
        <v/>
      </c>
      <c r="D31" s="124"/>
      <c r="E31" s="124" t="str">
        <f ca="1">Calcu!AE29</f>
        <v/>
      </c>
      <c r="F31" s="124" t="str">
        <f>Calcu!I29</f>
        <v/>
      </c>
      <c r="G31" s="124" t="str">
        <f ca="1">Calcu!AF29</f>
        <v/>
      </c>
      <c r="H31" s="124" t="str">
        <f>Calcu!AR29</f>
        <v/>
      </c>
      <c r="I31" s="124" t="str">
        <f>Calcu!AS29</f>
        <v/>
      </c>
    </row>
    <row r="32" spans="1:9" ht="15" customHeight="1">
      <c r="A32" s="118" t="str">
        <f>IF(Calcu!B30=TRUE,"","삭제")</f>
        <v>삭제</v>
      </c>
      <c r="B32" s="119"/>
      <c r="C32" s="124" t="str">
        <f>Calcu!C30</f>
        <v/>
      </c>
      <c r="D32" s="124"/>
      <c r="E32" s="124" t="str">
        <f ca="1">Calcu!AE30</f>
        <v/>
      </c>
      <c r="F32" s="124" t="str">
        <f>Calcu!I30</f>
        <v/>
      </c>
      <c r="G32" s="124" t="str">
        <f ca="1">Calcu!AF30</f>
        <v/>
      </c>
      <c r="H32" s="124" t="str">
        <f>Calcu!AR30</f>
        <v/>
      </c>
      <c r="I32" s="124" t="str">
        <f>Calcu!AS30</f>
        <v/>
      </c>
    </row>
    <row r="33" spans="1:9" ht="15" customHeight="1">
      <c r="A33" s="118" t="str">
        <f>IF(Calcu!B31=TRUE,"","삭제")</f>
        <v>삭제</v>
      </c>
      <c r="B33" s="119"/>
      <c r="C33" s="124" t="str">
        <f>Calcu!C31</f>
        <v/>
      </c>
      <c r="D33" s="124"/>
      <c r="E33" s="124" t="str">
        <f ca="1">Calcu!AE31</f>
        <v/>
      </c>
      <c r="F33" s="124" t="str">
        <f>Calcu!I31</f>
        <v/>
      </c>
      <c r="G33" s="124" t="str">
        <f ca="1">Calcu!AF31</f>
        <v/>
      </c>
      <c r="H33" s="124" t="str">
        <f>Calcu!AR31</f>
        <v/>
      </c>
      <c r="I33" s="124" t="str">
        <f>Calcu!AS31</f>
        <v/>
      </c>
    </row>
    <row r="34" spans="1:9" ht="15" customHeight="1">
      <c r="A34" s="118" t="str">
        <f>IF(Calcu!B32=TRUE,"","삭제")</f>
        <v>삭제</v>
      </c>
      <c r="B34" s="119"/>
      <c r="C34" s="124" t="str">
        <f>Calcu!C32</f>
        <v/>
      </c>
      <c r="D34" s="124"/>
      <c r="E34" s="124" t="str">
        <f ca="1">Calcu!AE32</f>
        <v/>
      </c>
      <c r="F34" s="124" t="str">
        <f>Calcu!I32</f>
        <v/>
      </c>
      <c r="G34" s="124" t="str">
        <f ca="1">Calcu!AF32</f>
        <v/>
      </c>
      <c r="H34" s="124" t="str">
        <f>Calcu!AR32</f>
        <v/>
      </c>
      <c r="I34" s="124" t="str">
        <f>Calcu!AS32</f>
        <v/>
      </c>
    </row>
    <row r="35" spans="1:9" ht="15" customHeight="1">
      <c r="A35" s="118" t="str">
        <f>IF(Calcu!B33=TRUE,"","삭제")</f>
        <v>삭제</v>
      </c>
      <c r="B35" s="119"/>
      <c r="C35" s="124" t="str">
        <f>Calcu!C33</f>
        <v/>
      </c>
      <c r="D35" s="124"/>
      <c r="E35" s="124" t="str">
        <f ca="1">Calcu!AE33</f>
        <v/>
      </c>
      <c r="F35" s="124" t="str">
        <f>Calcu!I33</f>
        <v/>
      </c>
      <c r="G35" s="124" t="str">
        <f ca="1">Calcu!AF33</f>
        <v/>
      </c>
      <c r="H35" s="124" t="str">
        <f>Calcu!AR33</f>
        <v/>
      </c>
      <c r="I35" s="124" t="str">
        <f>Calcu!AS33</f>
        <v/>
      </c>
    </row>
    <row r="36" spans="1:9" ht="15" customHeight="1">
      <c r="A36" s="118" t="str">
        <f>IF(Calcu!B34=TRUE,"","삭제")</f>
        <v>삭제</v>
      </c>
      <c r="B36" s="119"/>
      <c r="C36" s="124" t="str">
        <f>Calcu!C34</f>
        <v/>
      </c>
      <c r="D36" s="124"/>
      <c r="E36" s="124" t="str">
        <f ca="1">Calcu!AE34</f>
        <v/>
      </c>
      <c r="F36" s="124" t="str">
        <f>Calcu!I34</f>
        <v/>
      </c>
      <c r="G36" s="124" t="str">
        <f ca="1">Calcu!AF34</f>
        <v/>
      </c>
      <c r="H36" s="124" t="str">
        <f>Calcu!AR34</f>
        <v/>
      </c>
      <c r="I36" s="124" t="str">
        <f>Calcu!AS34</f>
        <v/>
      </c>
    </row>
    <row r="37" spans="1:9" ht="15" customHeight="1">
      <c r="A37" s="118" t="str">
        <f>IF(Calcu!B35=TRUE,"","삭제")</f>
        <v>삭제</v>
      </c>
      <c r="B37" s="119"/>
      <c r="C37" s="124" t="str">
        <f>Calcu!C35</f>
        <v/>
      </c>
      <c r="D37" s="124"/>
      <c r="E37" s="124" t="str">
        <f ca="1">Calcu!AE35</f>
        <v/>
      </c>
      <c r="F37" s="124" t="str">
        <f>Calcu!I35</f>
        <v/>
      </c>
      <c r="G37" s="124" t="str">
        <f ca="1">Calcu!AF35</f>
        <v/>
      </c>
      <c r="H37" s="124" t="str">
        <f>Calcu!AR35</f>
        <v/>
      </c>
      <c r="I37" s="124" t="str">
        <f>Calcu!AS35</f>
        <v/>
      </c>
    </row>
    <row r="38" spans="1:9" ht="15" customHeight="1">
      <c r="A38" s="118" t="str">
        <f>IF(Calcu!B36=TRUE,"","삭제")</f>
        <v>삭제</v>
      </c>
      <c r="B38" s="119"/>
      <c r="C38" s="124" t="str">
        <f>Calcu!C36</f>
        <v/>
      </c>
      <c r="D38" s="124"/>
      <c r="E38" s="124" t="str">
        <f ca="1">Calcu!AE36</f>
        <v/>
      </c>
      <c r="F38" s="124" t="str">
        <f>Calcu!I36</f>
        <v/>
      </c>
      <c r="G38" s="124" t="str">
        <f ca="1">Calcu!AF36</f>
        <v/>
      </c>
      <c r="H38" s="124" t="str">
        <f>Calcu!AR36</f>
        <v/>
      </c>
      <c r="I38" s="124" t="str">
        <f>Calcu!AS36</f>
        <v/>
      </c>
    </row>
    <row r="39" spans="1:9" ht="15" customHeight="1">
      <c r="A39" s="118" t="str">
        <f>A40</f>
        <v>삭제</v>
      </c>
      <c r="B39" s="119"/>
      <c r="C39" s="119"/>
      <c r="D39" s="119"/>
      <c r="E39" s="119"/>
      <c r="F39" s="119"/>
      <c r="G39" s="119"/>
      <c r="H39" s="125"/>
    </row>
    <row r="40" spans="1:9" ht="15" customHeight="1">
      <c r="A40" s="118" t="str">
        <f>A41</f>
        <v>삭제</v>
      </c>
      <c r="B40" s="119" t="s">
        <v>98</v>
      </c>
      <c r="C40" s="119"/>
      <c r="D40" s="119"/>
      <c r="E40" s="119"/>
      <c r="F40" s="119"/>
      <c r="G40" s="119"/>
      <c r="H40" s="121"/>
    </row>
    <row r="41" spans="1:9" ht="15" customHeight="1">
      <c r="A41" s="118" t="str">
        <f>A42</f>
        <v>삭제</v>
      </c>
      <c r="B41" s="119"/>
      <c r="C41" s="121"/>
      <c r="D41" s="121"/>
      <c r="E41" s="121"/>
      <c r="F41" s="121"/>
      <c r="G41" s="121"/>
      <c r="H41" s="121"/>
    </row>
    <row r="42" spans="1:9" ht="15" customHeight="1">
      <c r="A42" s="118" t="str">
        <f>A43</f>
        <v>삭제</v>
      </c>
      <c r="B42" s="119"/>
      <c r="C42" s="122" t="s">
        <v>99</v>
      </c>
      <c r="D42" s="122"/>
      <c r="E42" s="123" t="s">
        <v>94</v>
      </c>
      <c r="F42" s="123" t="s">
        <v>95</v>
      </c>
      <c r="G42" s="123" t="s">
        <v>186</v>
      </c>
      <c r="H42" s="123" t="s">
        <v>256</v>
      </c>
      <c r="I42" s="123" t="s">
        <v>257</v>
      </c>
    </row>
    <row r="43" spans="1:9" ht="15" customHeight="1">
      <c r="A43" s="118" t="str">
        <f>IF(Calcu!B43=TRUE,"","삭제")</f>
        <v>삭제</v>
      </c>
      <c r="B43" s="119"/>
      <c r="C43" s="124" t="str">
        <f>Calcu!C43</f>
        <v/>
      </c>
      <c r="D43" s="124"/>
      <c r="E43" s="124" t="str">
        <f ca="1">Calcu!AE43</f>
        <v/>
      </c>
      <c r="F43" s="124" t="str">
        <f>Calcu!I43</f>
        <v/>
      </c>
      <c r="G43" s="124" t="str">
        <f ca="1">Calcu!AF43</f>
        <v/>
      </c>
      <c r="H43" s="124" t="str">
        <f>Calcu!AR43</f>
        <v/>
      </c>
      <c r="I43" s="124" t="str">
        <f>Calcu!AS43</f>
        <v/>
      </c>
    </row>
    <row r="44" spans="1:9" ht="15" customHeight="1">
      <c r="A44" s="118" t="str">
        <f>IF(Calcu!B44=TRUE,"","삭제")</f>
        <v>삭제</v>
      </c>
      <c r="B44" s="119"/>
      <c r="C44" s="124" t="str">
        <f>Calcu!C44</f>
        <v/>
      </c>
      <c r="D44" s="124"/>
      <c r="E44" s="124" t="str">
        <f ca="1">Calcu!AE44</f>
        <v/>
      </c>
      <c r="F44" s="124" t="str">
        <f>Calcu!I44</f>
        <v/>
      </c>
      <c r="G44" s="124" t="str">
        <f ca="1">Calcu!AF44</f>
        <v/>
      </c>
      <c r="H44" s="124" t="str">
        <f>Calcu!AR44</f>
        <v/>
      </c>
      <c r="I44" s="124" t="str">
        <f>Calcu!AS44</f>
        <v/>
      </c>
    </row>
    <row r="45" spans="1:9" ht="15" customHeight="1">
      <c r="A45" s="118" t="str">
        <f>IF(Calcu!B45=TRUE,"","삭제")</f>
        <v>삭제</v>
      </c>
      <c r="B45" s="119"/>
      <c r="C45" s="124" t="str">
        <f>Calcu!C45</f>
        <v/>
      </c>
      <c r="D45" s="124"/>
      <c r="E45" s="124" t="str">
        <f ca="1">Calcu!AE45</f>
        <v/>
      </c>
      <c r="F45" s="124" t="str">
        <f>Calcu!I45</f>
        <v/>
      </c>
      <c r="G45" s="124" t="str">
        <f ca="1">Calcu!AF45</f>
        <v/>
      </c>
      <c r="H45" s="124" t="str">
        <f>Calcu!AR45</f>
        <v/>
      </c>
      <c r="I45" s="124" t="str">
        <f>Calcu!AS45</f>
        <v/>
      </c>
    </row>
    <row r="46" spans="1:9" ht="15" customHeight="1">
      <c r="A46" s="118" t="str">
        <f>IF(Calcu!B46=TRUE,"","삭제")</f>
        <v>삭제</v>
      </c>
      <c r="B46" s="119"/>
      <c r="C46" s="124" t="str">
        <f>Calcu!C46</f>
        <v/>
      </c>
      <c r="D46" s="124"/>
      <c r="E46" s="124" t="str">
        <f ca="1">Calcu!AE46</f>
        <v/>
      </c>
      <c r="F46" s="124" t="str">
        <f>Calcu!I46</f>
        <v/>
      </c>
      <c r="G46" s="124" t="str">
        <f ca="1">Calcu!AF46</f>
        <v/>
      </c>
      <c r="H46" s="124" t="str">
        <f>Calcu!AR46</f>
        <v/>
      </c>
      <c r="I46" s="124" t="str">
        <f>Calcu!AS46</f>
        <v/>
      </c>
    </row>
    <row r="47" spans="1:9" ht="15" customHeight="1">
      <c r="A47" s="118" t="str">
        <f>IF(Calcu!B47=TRUE,"","삭제")</f>
        <v>삭제</v>
      </c>
      <c r="B47" s="119"/>
      <c r="C47" s="124" t="str">
        <f>Calcu!C47</f>
        <v/>
      </c>
      <c r="D47" s="124"/>
      <c r="E47" s="124" t="str">
        <f ca="1">Calcu!AE47</f>
        <v/>
      </c>
      <c r="F47" s="124" t="str">
        <f>Calcu!I47</f>
        <v/>
      </c>
      <c r="G47" s="124" t="str">
        <f ca="1">Calcu!AF47</f>
        <v/>
      </c>
      <c r="H47" s="124" t="str">
        <f>Calcu!AR47</f>
        <v/>
      </c>
      <c r="I47" s="124" t="str">
        <f>Calcu!AS47</f>
        <v/>
      </c>
    </row>
    <row r="48" spans="1:9" ht="15" customHeight="1">
      <c r="A48" s="118" t="str">
        <f>IF(Calcu!B48=TRUE,"","삭제")</f>
        <v>삭제</v>
      </c>
      <c r="B48" s="119"/>
      <c r="C48" s="124" t="str">
        <f>Calcu!C48</f>
        <v/>
      </c>
      <c r="D48" s="124"/>
      <c r="E48" s="124" t="str">
        <f ca="1">Calcu!AE48</f>
        <v/>
      </c>
      <c r="F48" s="124" t="str">
        <f>Calcu!I48</f>
        <v/>
      </c>
      <c r="G48" s="124" t="str">
        <f ca="1">Calcu!AF48</f>
        <v/>
      </c>
      <c r="H48" s="124" t="str">
        <f>Calcu!AR48</f>
        <v/>
      </c>
      <c r="I48" s="124" t="str">
        <f>Calcu!AS48</f>
        <v/>
      </c>
    </row>
    <row r="49" spans="1:9" ht="15" customHeight="1">
      <c r="A49" s="118" t="str">
        <f>IF(Calcu!B49=TRUE,"","삭제")</f>
        <v>삭제</v>
      </c>
      <c r="B49" s="119"/>
      <c r="C49" s="124" t="str">
        <f>Calcu!C49</f>
        <v/>
      </c>
      <c r="D49" s="124"/>
      <c r="E49" s="124" t="str">
        <f ca="1">Calcu!AE49</f>
        <v/>
      </c>
      <c r="F49" s="124" t="str">
        <f>Calcu!I49</f>
        <v/>
      </c>
      <c r="G49" s="124" t="str">
        <f ca="1">Calcu!AF49</f>
        <v/>
      </c>
      <c r="H49" s="124" t="str">
        <f>Calcu!AR49</f>
        <v/>
      </c>
      <c r="I49" s="124" t="str">
        <f>Calcu!AS49</f>
        <v/>
      </c>
    </row>
    <row r="50" spans="1:9" ht="15" customHeight="1">
      <c r="A50" s="118" t="str">
        <f>IF(Calcu!B50=TRUE,"","삭제")</f>
        <v>삭제</v>
      </c>
      <c r="B50" s="119"/>
      <c r="C50" s="124" t="str">
        <f>Calcu!C50</f>
        <v/>
      </c>
      <c r="D50" s="124"/>
      <c r="E50" s="124" t="str">
        <f ca="1">Calcu!AE50</f>
        <v/>
      </c>
      <c r="F50" s="124" t="str">
        <f>Calcu!I50</f>
        <v/>
      </c>
      <c r="G50" s="124" t="str">
        <f ca="1">Calcu!AF50</f>
        <v/>
      </c>
      <c r="H50" s="124" t="str">
        <f>Calcu!AR50</f>
        <v/>
      </c>
      <c r="I50" s="124" t="str">
        <f>Calcu!AS50</f>
        <v/>
      </c>
    </row>
    <row r="51" spans="1:9" ht="15" customHeight="1">
      <c r="A51" s="118" t="str">
        <f>IF(Calcu!B51=TRUE,"","삭제")</f>
        <v>삭제</v>
      </c>
      <c r="B51" s="119"/>
      <c r="C51" s="124" t="str">
        <f>Calcu!C51</f>
        <v/>
      </c>
      <c r="D51" s="124"/>
      <c r="E51" s="124" t="str">
        <f ca="1">Calcu!AE51</f>
        <v/>
      </c>
      <c r="F51" s="124" t="str">
        <f>Calcu!I51</f>
        <v/>
      </c>
      <c r="G51" s="124" t="str">
        <f ca="1">Calcu!AF51</f>
        <v/>
      </c>
      <c r="H51" s="124" t="str">
        <f>Calcu!AR51</f>
        <v/>
      </c>
      <c r="I51" s="124" t="str">
        <f>Calcu!AS51</f>
        <v/>
      </c>
    </row>
    <row r="52" spans="1:9" ht="15" customHeight="1">
      <c r="A52" s="118" t="str">
        <f>IF(Calcu!B52=TRUE,"","삭제")</f>
        <v>삭제</v>
      </c>
      <c r="B52" s="119"/>
      <c r="C52" s="124" t="str">
        <f>Calcu!C52</f>
        <v/>
      </c>
      <c r="D52" s="124"/>
      <c r="E52" s="124" t="str">
        <f ca="1">Calcu!AE52</f>
        <v/>
      </c>
      <c r="F52" s="124" t="str">
        <f>Calcu!I52</f>
        <v/>
      </c>
      <c r="G52" s="124" t="str">
        <f ca="1">Calcu!AF52</f>
        <v/>
      </c>
      <c r="H52" s="124" t="str">
        <f>Calcu!AR52</f>
        <v/>
      </c>
      <c r="I52" s="124" t="str">
        <f>Calcu!AS52</f>
        <v/>
      </c>
    </row>
    <row r="53" spans="1:9" ht="15" customHeight="1">
      <c r="A53" s="118" t="str">
        <f>IF(Calcu!B53=TRUE,"","삭제")</f>
        <v>삭제</v>
      </c>
      <c r="B53" s="119"/>
      <c r="C53" s="124" t="str">
        <f>Calcu!C53</f>
        <v/>
      </c>
      <c r="D53" s="124"/>
      <c r="E53" s="124" t="str">
        <f ca="1">Calcu!AE53</f>
        <v/>
      </c>
      <c r="F53" s="124" t="str">
        <f>Calcu!I53</f>
        <v/>
      </c>
      <c r="G53" s="124" t="str">
        <f ca="1">Calcu!AF53</f>
        <v/>
      </c>
      <c r="H53" s="124" t="str">
        <f>Calcu!AR53</f>
        <v/>
      </c>
      <c r="I53" s="124" t="str">
        <f>Calcu!AS53</f>
        <v/>
      </c>
    </row>
    <row r="54" spans="1:9" ht="15" customHeight="1">
      <c r="A54" s="118" t="str">
        <f>IF(Calcu!B54=TRUE,"","삭제")</f>
        <v>삭제</v>
      </c>
      <c r="B54" s="119"/>
      <c r="C54" s="124" t="str">
        <f>Calcu!C54</f>
        <v/>
      </c>
      <c r="D54" s="124"/>
      <c r="E54" s="124" t="str">
        <f ca="1">Calcu!AE54</f>
        <v/>
      </c>
      <c r="F54" s="124" t="str">
        <f>Calcu!I54</f>
        <v/>
      </c>
      <c r="G54" s="124" t="str">
        <f ca="1">Calcu!AF54</f>
        <v/>
      </c>
      <c r="H54" s="124" t="str">
        <f>Calcu!AR54</f>
        <v/>
      </c>
      <c r="I54" s="124" t="str">
        <f>Calcu!AS54</f>
        <v/>
      </c>
    </row>
    <row r="55" spans="1:9" ht="15" customHeight="1">
      <c r="A55" s="118" t="str">
        <f>IF(Calcu!B55=TRUE,"","삭제")</f>
        <v>삭제</v>
      </c>
      <c r="B55" s="119"/>
      <c r="C55" s="124" t="str">
        <f>Calcu!C55</f>
        <v/>
      </c>
      <c r="D55" s="124"/>
      <c r="E55" s="124" t="str">
        <f ca="1">Calcu!AE55</f>
        <v/>
      </c>
      <c r="F55" s="124" t="str">
        <f>Calcu!I55</f>
        <v/>
      </c>
      <c r="G55" s="124" t="str">
        <f ca="1">Calcu!AF55</f>
        <v/>
      </c>
      <c r="H55" s="124" t="str">
        <f>Calcu!AR55</f>
        <v/>
      </c>
      <c r="I55" s="124" t="str">
        <f>Calcu!AS55</f>
        <v/>
      </c>
    </row>
    <row r="56" spans="1:9" ht="15" customHeight="1">
      <c r="A56" s="118" t="str">
        <f>IF(Calcu!B56=TRUE,"","삭제")</f>
        <v>삭제</v>
      </c>
      <c r="B56" s="119"/>
      <c r="C56" s="124" t="str">
        <f>Calcu!C56</f>
        <v/>
      </c>
      <c r="D56" s="124"/>
      <c r="E56" s="124" t="str">
        <f ca="1">Calcu!AE56</f>
        <v/>
      </c>
      <c r="F56" s="124" t="str">
        <f>Calcu!I56</f>
        <v/>
      </c>
      <c r="G56" s="124" t="str">
        <f ca="1">Calcu!AF56</f>
        <v/>
      </c>
      <c r="H56" s="124" t="str">
        <f>Calcu!AR56</f>
        <v/>
      </c>
      <c r="I56" s="124" t="str">
        <f>Calcu!AS56</f>
        <v/>
      </c>
    </row>
    <row r="57" spans="1:9" ht="15" customHeight="1">
      <c r="A57" s="118" t="str">
        <f>IF(Calcu!B57=TRUE,"","삭제")</f>
        <v>삭제</v>
      </c>
      <c r="B57" s="119"/>
      <c r="C57" s="124" t="str">
        <f>Calcu!C57</f>
        <v/>
      </c>
      <c r="D57" s="124"/>
      <c r="E57" s="124" t="str">
        <f ca="1">Calcu!AE57</f>
        <v/>
      </c>
      <c r="F57" s="124" t="str">
        <f>Calcu!I57</f>
        <v/>
      </c>
      <c r="G57" s="124" t="str">
        <f ca="1">Calcu!AF57</f>
        <v/>
      </c>
      <c r="H57" s="124" t="str">
        <f>Calcu!AR57</f>
        <v/>
      </c>
      <c r="I57" s="124" t="str">
        <f>Calcu!AS57</f>
        <v/>
      </c>
    </row>
    <row r="58" spans="1:9" ht="15" customHeight="1">
      <c r="A58" s="118" t="str">
        <f>IF(Calcu!B58=TRUE,"","삭제")</f>
        <v>삭제</v>
      </c>
      <c r="B58" s="119"/>
      <c r="C58" s="124" t="str">
        <f>Calcu!C58</f>
        <v/>
      </c>
      <c r="D58" s="124"/>
      <c r="E58" s="124" t="str">
        <f ca="1">Calcu!AE58</f>
        <v/>
      </c>
      <c r="F58" s="124" t="str">
        <f>Calcu!I58</f>
        <v/>
      </c>
      <c r="G58" s="124" t="str">
        <f ca="1">Calcu!AF58</f>
        <v/>
      </c>
      <c r="H58" s="124" t="str">
        <f>Calcu!AR58</f>
        <v/>
      </c>
      <c r="I58" s="124" t="str">
        <f>Calcu!AS58</f>
        <v/>
      </c>
    </row>
    <row r="59" spans="1:9" ht="15" customHeight="1">
      <c r="A59" s="118" t="str">
        <f>IF(Calcu!B59=TRUE,"","삭제")</f>
        <v>삭제</v>
      </c>
      <c r="B59" s="119"/>
      <c r="C59" s="124" t="str">
        <f>Calcu!C59</f>
        <v/>
      </c>
      <c r="D59" s="124"/>
      <c r="E59" s="124" t="str">
        <f ca="1">Calcu!AE59</f>
        <v/>
      </c>
      <c r="F59" s="124" t="str">
        <f>Calcu!I59</f>
        <v/>
      </c>
      <c r="G59" s="124" t="str">
        <f ca="1">Calcu!AF59</f>
        <v/>
      </c>
      <c r="H59" s="124" t="str">
        <f>Calcu!AR59</f>
        <v/>
      </c>
      <c r="I59" s="124" t="str">
        <f>Calcu!AS59</f>
        <v/>
      </c>
    </row>
    <row r="60" spans="1:9" ht="15" customHeight="1">
      <c r="A60" s="118" t="str">
        <f>IF(Calcu!B60=TRUE,"","삭제")</f>
        <v>삭제</v>
      </c>
      <c r="B60" s="119"/>
      <c r="C60" s="124" t="str">
        <f>Calcu!C60</f>
        <v/>
      </c>
      <c r="D60" s="124"/>
      <c r="E60" s="124" t="str">
        <f ca="1">Calcu!AE60</f>
        <v/>
      </c>
      <c r="F60" s="124" t="str">
        <f>Calcu!I60</f>
        <v/>
      </c>
      <c r="G60" s="124" t="str">
        <f ca="1">Calcu!AF60</f>
        <v/>
      </c>
      <c r="H60" s="124" t="str">
        <f>Calcu!AR60</f>
        <v/>
      </c>
      <c r="I60" s="124" t="str">
        <f>Calcu!AS60</f>
        <v/>
      </c>
    </row>
    <row r="61" spans="1:9" ht="15" customHeight="1">
      <c r="A61" s="118" t="str">
        <f>IF(Calcu!B61=TRUE,"","삭제")</f>
        <v>삭제</v>
      </c>
      <c r="B61" s="119"/>
      <c r="C61" s="124" t="str">
        <f>Calcu!C61</f>
        <v/>
      </c>
      <c r="D61" s="124"/>
      <c r="E61" s="124" t="str">
        <f ca="1">Calcu!AE61</f>
        <v/>
      </c>
      <c r="F61" s="124" t="str">
        <f>Calcu!I61</f>
        <v/>
      </c>
      <c r="G61" s="124" t="str">
        <f ca="1">Calcu!AF61</f>
        <v/>
      </c>
      <c r="H61" s="124" t="str">
        <f>Calcu!AR61</f>
        <v/>
      </c>
      <c r="I61" s="124" t="str">
        <f>Calcu!AS61</f>
        <v/>
      </c>
    </row>
    <row r="62" spans="1:9" ht="15" customHeight="1">
      <c r="A62" s="118" t="str">
        <f>IF(Calcu!B62=TRUE,"","삭제")</f>
        <v>삭제</v>
      </c>
      <c r="B62" s="119"/>
      <c r="C62" s="124" t="str">
        <f>Calcu!C62</f>
        <v/>
      </c>
      <c r="D62" s="124"/>
      <c r="E62" s="124" t="str">
        <f ca="1">Calcu!AE62</f>
        <v/>
      </c>
      <c r="F62" s="124" t="str">
        <f>Calcu!I62</f>
        <v/>
      </c>
      <c r="G62" s="124" t="str">
        <f ca="1">Calcu!AF62</f>
        <v/>
      </c>
      <c r="H62" s="124" t="str">
        <f>Calcu!AR62</f>
        <v/>
      </c>
      <c r="I62" s="124" t="str">
        <f>Calcu!AS62</f>
        <v/>
      </c>
    </row>
    <row r="63" spans="1:9" ht="15" customHeight="1">
      <c r="A63" s="118" t="str">
        <f>IF(Calcu!B63=TRUE,"","삭제")</f>
        <v>삭제</v>
      </c>
      <c r="B63" s="119"/>
      <c r="C63" s="124" t="str">
        <f>Calcu!C63</f>
        <v/>
      </c>
      <c r="D63" s="124"/>
      <c r="E63" s="124" t="str">
        <f ca="1">Calcu!AE63</f>
        <v/>
      </c>
      <c r="F63" s="124" t="str">
        <f>Calcu!I63</f>
        <v/>
      </c>
      <c r="G63" s="124" t="str">
        <f ca="1">Calcu!AF63</f>
        <v/>
      </c>
      <c r="H63" s="124" t="str">
        <f>Calcu!AR63</f>
        <v/>
      </c>
      <c r="I63" s="124" t="str">
        <f>Calcu!AS63</f>
        <v/>
      </c>
    </row>
    <row r="64" spans="1:9" ht="15" customHeight="1">
      <c r="A64" s="118" t="str">
        <f>IF(Calcu!B64=TRUE,"","삭제")</f>
        <v>삭제</v>
      </c>
      <c r="B64" s="119"/>
      <c r="C64" s="124" t="str">
        <f>Calcu!C64</f>
        <v/>
      </c>
      <c r="D64" s="124"/>
      <c r="E64" s="124" t="str">
        <f ca="1">Calcu!AE64</f>
        <v/>
      </c>
      <c r="F64" s="124" t="str">
        <f>Calcu!I64</f>
        <v/>
      </c>
      <c r="G64" s="124" t="str">
        <f ca="1">Calcu!AF64</f>
        <v/>
      </c>
      <c r="H64" s="124" t="str">
        <f>Calcu!AR64</f>
        <v/>
      </c>
      <c r="I64" s="124" t="str">
        <f>Calcu!AS64</f>
        <v/>
      </c>
    </row>
    <row r="65" spans="1:9" ht="15" customHeight="1">
      <c r="A65" s="118" t="str">
        <f>IF(Calcu!B65=TRUE,"","삭제")</f>
        <v>삭제</v>
      </c>
      <c r="B65" s="119"/>
      <c r="C65" s="124" t="str">
        <f>Calcu!C65</f>
        <v/>
      </c>
      <c r="D65" s="124"/>
      <c r="E65" s="124" t="str">
        <f ca="1">Calcu!AE65</f>
        <v/>
      </c>
      <c r="F65" s="124" t="str">
        <f>Calcu!I65</f>
        <v/>
      </c>
      <c r="G65" s="124" t="str">
        <f ca="1">Calcu!AF65</f>
        <v/>
      </c>
      <c r="H65" s="124" t="str">
        <f>Calcu!AR65</f>
        <v/>
      </c>
      <c r="I65" s="124" t="str">
        <f>Calcu!AS65</f>
        <v/>
      </c>
    </row>
    <row r="66" spans="1:9" ht="15" customHeight="1">
      <c r="A66" s="118" t="str">
        <f>IF(Calcu!B66=TRUE,"","삭제")</f>
        <v>삭제</v>
      </c>
      <c r="B66" s="119"/>
      <c r="C66" s="124" t="str">
        <f>Calcu!C66</f>
        <v/>
      </c>
      <c r="D66" s="124"/>
      <c r="E66" s="124" t="str">
        <f ca="1">Calcu!AE66</f>
        <v/>
      </c>
      <c r="F66" s="124" t="str">
        <f>Calcu!I66</f>
        <v/>
      </c>
      <c r="G66" s="124" t="str">
        <f ca="1">Calcu!AF66</f>
        <v/>
      </c>
      <c r="H66" s="124" t="str">
        <f>Calcu!AR66</f>
        <v/>
      </c>
      <c r="I66" s="124" t="str">
        <f>Calcu!AS66</f>
        <v/>
      </c>
    </row>
    <row r="67" spans="1:9" ht="15" customHeight="1">
      <c r="A67" s="118" t="str">
        <f>IF(Calcu!B67=TRUE,"","삭제")</f>
        <v>삭제</v>
      </c>
      <c r="B67" s="119"/>
      <c r="C67" s="124" t="str">
        <f>Calcu!C67</f>
        <v/>
      </c>
      <c r="D67" s="124"/>
      <c r="E67" s="124" t="str">
        <f ca="1">Calcu!AE67</f>
        <v/>
      </c>
      <c r="F67" s="124" t="str">
        <f>Calcu!I67</f>
        <v/>
      </c>
      <c r="G67" s="124" t="str">
        <f ca="1">Calcu!AF67</f>
        <v/>
      </c>
      <c r="H67" s="124" t="str">
        <f>Calcu!AR67</f>
        <v/>
      </c>
      <c r="I67" s="124" t="str">
        <f>Calcu!AS67</f>
        <v/>
      </c>
    </row>
    <row r="68" spans="1:9" ht="15" customHeight="1">
      <c r="A68" s="118" t="str">
        <f>IF(Calcu!B68=TRUE,"","삭제")</f>
        <v>삭제</v>
      </c>
      <c r="B68" s="119"/>
      <c r="C68" s="124" t="str">
        <f>Calcu!C68</f>
        <v/>
      </c>
      <c r="D68" s="124"/>
      <c r="E68" s="124" t="str">
        <f ca="1">Calcu!AE68</f>
        <v/>
      </c>
      <c r="F68" s="124" t="str">
        <f>Calcu!I68</f>
        <v/>
      </c>
      <c r="G68" s="124" t="str">
        <f ca="1">Calcu!AF68</f>
        <v/>
      </c>
      <c r="H68" s="124" t="str">
        <f>Calcu!AR68</f>
        <v/>
      </c>
      <c r="I68" s="124" t="str">
        <f>Calcu!AS68</f>
        <v/>
      </c>
    </row>
    <row r="69" spans="1:9" ht="15" customHeight="1">
      <c r="A69" s="118" t="str">
        <f>IF(Calcu!B69=TRUE,"","삭제")</f>
        <v>삭제</v>
      </c>
      <c r="B69" s="119"/>
      <c r="C69" s="124" t="str">
        <f>Calcu!C69</f>
        <v/>
      </c>
      <c r="D69" s="124"/>
      <c r="E69" s="124" t="str">
        <f ca="1">Calcu!AE69</f>
        <v/>
      </c>
      <c r="F69" s="124" t="str">
        <f>Calcu!I69</f>
        <v/>
      </c>
      <c r="G69" s="124" t="str">
        <f ca="1">Calcu!AF69</f>
        <v/>
      </c>
      <c r="H69" s="124" t="str">
        <f>Calcu!AR69</f>
        <v/>
      </c>
      <c r="I69" s="124" t="str">
        <f>Calcu!AS69</f>
        <v/>
      </c>
    </row>
    <row r="70" spans="1:9" ht="15" customHeight="1">
      <c r="A70" s="118" t="str">
        <f>IF(Calcu!B70=TRUE,"","삭제")</f>
        <v>삭제</v>
      </c>
      <c r="B70" s="119"/>
      <c r="C70" s="124" t="str">
        <f>Calcu!C70</f>
        <v/>
      </c>
      <c r="D70" s="124"/>
      <c r="E70" s="124" t="str">
        <f ca="1">Calcu!AE70</f>
        <v/>
      </c>
      <c r="F70" s="124" t="str">
        <f>Calcu!I70</f>
        <v/>
      </c>
      <c r="G70" s="124" t="str">
        <f ca="1">Calcu!AF70</f>
        <v/>
      </c>
      <c r="H70" s="124" t="str">
        <f>Calcu!AR70</f>
        <v/>
      </c>
      <c r="I70" s="124" t="str">
        <f>Calcu!AS70</f>
        <v/>
      </c>
    </row>
    <row r="71" spans="1:9" ht="15" customHeight="1">
      <c r="A71" s="118" t="str">
        <f>IF(Calcu!B71=TRUE,"","삭제")</f>
        <v>삭제</v>
      </c>
      <c r="B71" s="119"/>
      <c r="C71" s="124" t="str">
        <f>Calcu!C71</f>
        <v/>
      </c>
      <c r="D71" s="124"/>
      <c r="E71" s="124" t="str">
        <f ca="1">Calcu!AE71</f>
        <v/>
      </c>
      <c r="F71" s="124" t="str">
        <f>Calcu!I71</f>
        <v/>
      </c>
      <c r="G71" s="124" t="str">
        <f ca="1">Calcu!AF71</f>
        <v/>
      </c>
      <c r="H71" s="124" t="str">
        <f>Calcu!AR71</f>
        <v/>
      </c>
      <c r="I71" s="124" t="str">
        <f>Calcu!AS71</f>
        <v/>
      </c>
    </row>
    <row r="72" spans="1:9" ht="15" customHeight="1">
      <c r="A72" s="118" t="str">
        <f>IF(Calcu!B72=TRUE,"","삭제")</f>
        <v>삭제</v>
      </c>
      <c r="B72" s="119"/>
      <c r="C72" s="124" t="str">
        <f>Calcu!C72</f>
        <v/>
      </c>
      <c r="D72" s="124"/>
      <c r="E72" s="124" t="str">
        <f ca="1">Calcu!AE72</f>
        <v/>
      </c>
      <c r="F72" s="124" t="str">
        <f>Calcu!I72</f>
        <v/>
      </c>
      <c r="G72" s="124" t="str">
        <f ca="1">Calcu!AF72</f>
        <v/>
      </c>
      <c r="H72" s="124" t="str">
        <f>Calcu!AR72</f>
        <v/>
      </c>
      <c r="I72" s="124" t="str">
        <f>Calcu!AS72</f>
        <v/>
      </c>
    </row>
    <row r="73" spans="1:9" ht="15" customHeight="1">
      <c r="A73" s="118" t="str">
        <f>A74</f>
        <v>삭제</v>
      </c>
      <c r="B73" s="119"/>
      <c r="C73" s="119"/>
      <c r="D73" s="119"/>
      <c r="E73" s="119"/>
      <c r="F73" s="119"/>
      <c r="G73" s="119"/>
      <c r="H73" s="125"/>
    </row>
    <row r="74" spans="1:9" ht="15" customHeight="1">
      <c r="A74" s="118" t="str">
        <f>A75</f>
        <v>삭제</v>
      </c>
      <c r="B74" s="119" t="s">
        <v>100</v>
      </c>
      <c r="C74" s="119"/>
      <c r="D74" s="119"/>
      <c r="E74" s="119"/>
      <c r="F74" s="119"/>
      <c r="G74" s="119"/>
      <c r="H74" s="121"/>
    </row>
    <row r="75" spans="1:9" ht="15" customHeight="1">
      <c r="A75" s="118" t="str">
        <f>A76</f>
        <v>삭제</v>
      </c>
      <c r="B75" s="119"/>
      <c r="C75" s="121"/>
      <c r="D75" s="121"/>
      <c r="E75" s="121"/>
      <c r="F75" s="121"/>
      <c r="G75" s="121"/>
      <c r="H75" s="121"/>
    </row>
    <row r="76" spans="1:9" ht="15" customHeight="1">
      <c r="A76" s="118" t="str">
        <f>A77</f>
        <v>삭제</v>
      </c>
      <c r="B76" s="119"/>
      <c r="C76" s="122" t="s">
        <v>99</v>
      </c>
      <c r="D76" s="122" t="str">
        <f>IF(TRIM('Resistance Meter'!B4)="","","Wiring")</f>
        <v/>
      </c>
      <c r="E76" s="123" t="s">
        <v>94</v>
      </c>
      <c r="F76" s="123" t="s">
        <v>95</v>
      </c>
      <c r="G76" s="123" t="s">
        <v>186</v>
      </c>
      <c r="H76" s="123" t="s">
        <v>256</v>
      </c>
      <c r="I76" s="123" t="s">
        <v>257</v>
      </c>
    </row>
    <row r="77" spans="1:9" ht="15" customHeight="1">
      <c r="A77" s="118" t="str">
        <f>IF(Calcu!B79=TRUE,"","삭제")</f>
        <v>삭제</v>
      </c>
      <c r="B77" s="119"/>
      <c r="C77" s="124" t="str">
        <f>Calcu!C79</f>
        <v/>
      </c>
      <c r="D77" s="124" t="str">
        <f>IF('Resistance Meter'!B4="","",Calcu!D79)</f>
        <v/>
      </c>
      <c r="E77" s="124" t="str">
        <f ca="1">Calcu!AE79</f>
        <v/>
      </c>
      <c r="F77" s="124" t="str">
        <f>Calcu!I79</f>
        <v/>
      </c>
      <c r="G77" s="124" t="str">
        <f ca="1">Calcu!AF79</f>
        <v/>
      </c>
      <c r="H77" s="124" t="str">
        <f>Calcu!AR79</f>
        <v/>
      </c>
      <c r="I77" s="124" t="str">
        <f>Calcu!AS79</f>
        <v/>
      </c>
    </row>
    <row r="78" spans="1:9" ht="15" customHeight="1">
      <c r="A78" s="118" t="str">
        <f>IF(Calcu!B80=TRUE,"","삭제")</f>
        <v>삭제</v>
      </c>
      <c r="B78" s="119"/>
      <c r="C78" s="124" t="str">
        <f>Calcu!C80</f>
        <v/>
      </c>
      <c r="D78" s="124" t="str">
        <f>IF('Resistance Meter'!B5="","",Calcu!D80)</f>
        <v/>
      </c>
      <c r="E78" s="124" t="str">
        <f ca="1">Calcu!AE80</f>
        <v/>
      </c>
      <c r="F78" s="124" t="str">
        <f>Calcu!I80</f>
        <v/>
      </c>
      <c r="G78" s="124" t="str">
        <f ca="1">Calcu!AF80</f>
        <v/>
      </c>
      <c r="H78" s="124" t="str">
        <f>Calcu!AR80</f>
        <v/>
      </c>
      <c r="I78" s="124" t="str">
        <f>Calcu!AS80</f>
        <v/>
      </c>
    </row>
    <row r="79" spans="1:9" ht="15" customHeight="1">
      <c r="A79" s="118" t="str">
        <f>IF(Calcu!B81=TRUE,"","삭제")</f>
        <v>삭제</v>
      </c>
      <c r="B79" s="119"/>
      <c r="C79" s="124" t="str">
        <f>Calcu!C81</f>
        <v/>
      </c>
      <c r="D79" s="124" t="str">
        <f>IF('Resistance Meter'!B6="","",Calcu!D81)</f>
        <v/>
      </c>
      <c r="E79" s="124" t="str">
        <f ca="1">Calcu!AE81</f>
        <v/>
      </c>
      <c r="F79" s="124" t="str">
        <f>Calcu!I81</f>
        <v/>
      </c>
      <c r="G79" s="124" t="str">
        <f ca="1">Calcu!AF81</f>
        <v/>
      </c>
      <c r="H79" s="124" t="str">
        <f>Calcu!AR81</f>
        <v/>
      </c>
      <c r="I79" s="124" t="str">
        <f>Calcu!AS81</f>
        <v/>
      </c>
    </row>
    <row r="80" spans="1:9" ht="15" customHeight="1">
      <c r="A80" s="118" t="str">
        <f>IF(Calcu!B82=TRUE,"","삭제")</f>
        <v>삭제</v>
      </c>
      <c r="B80" s="119"/>
      <c r="C80" s="124" t="str">
        <f>Calcu!C82</f>
        <v/>
      </c>
      <c r="D80" s="124" t="str">
        <f>IF('Resistance Meter'!B7="","",Calcu!D82)</f>
        <v/>
      </c>
      <c r="E80" s="124" t="str">
        <f ca="1">Calcu!AE82</f>
        <v/>
      </c>
      <c r="F80" s="124" t="str">
        <f>Calcu!I82</f>
        <v/>
      </c>
      <c r="G80" s="124" t="str">
        <f ca="1">Calcu!AF82</f>
        <v/>
      </c>
      <c r="H80" s="124" t="str">
        <f>Calcu!AR82</f>
        <v/>
      </c>
      <c r="I80" s="124" t="str">
        <f>Calcu!AS82</f>
        <v/>
      </c>
    </row>
    <row r="81" spans="1:9" ht="15" customHeight="1">
      <c r="A81" s="118" t="str">
        <f>IF(Calcu!B83=TRUE,"","삭제")</f>
        <v>삭제</v>
      </c>
      <c r="B81" s="119"/>
      <c r="C81" s="124" t="str">
        <f>Calcu!C83</f>
        <v/>
      </c>
      <c r="D81" s="124" t="str">
        <f>IF('Resistance Meter'!B8="","",Calcu!D83)</f>
        <v/>
      </c>
      <c r="E81" s="124" t="str">
        <f ca="1">Calcu!AE83</f>
        <v/>
      </c>
      <c r="F81" s="124" t="str">
        <f>Calcu!I83</f>
        <v/>
      </c>
      <c r="G81" s="124" t="str">
        <f ca="1">Calcu!AF83</f>
        <v/>
      </c>
      <c r="H81" s="124" t="str">
        <f>Calcu!AR83</f>
        <v/>
      </c>
      <c r="I81" s="124" t="str">
        <f>Calcu!AS83</f>
        <v/>
      </c>
    </row>
    <row r="82" spans="1:9" ht="15" customHeight="1">
      <c r="A82" s="118" t="str">
        <f>IF(Calcu!B84=TRUE,"","삭제")</f>
        <v>삭제</v>
      </c>
      <c r="B82" s="119"/>
      <c r="C82" s="124" t="str">
        <f>Calcu!C84</f>
        <v/>
      </c>
      <c r="D82" s="124" t="str">
        <f>IF('Resistance Meter'!B9="","",Calcu!D84)</f>
        <v/>
      </c>
      <c r="E82" s="124" t="str">
        <f ca="1">Calcu!AE84</f>
        <v/>
      </c>
      <c r="F82" s="124" t="str">
        <f>Calcu!I84</f>
        <v/>
      </c>
      <c r="G82" s="124" t="str">
        <f ca="1">Calcu!AF84</f>
        <v/>
      </c>
      <c r="H82" s="124" t="str">
        <f>Calcu!AR84</f>
        <v/>
      </c>
      <c r="I82" s="124" t="str">
        <f>Calcu!AS84</f>
        <v/>
      </c>
    </row>
    <row r="83" spans="1:9" ht="15" customHeight="1">
      <c r="A83" s="118" t="str">
        <f>IF(Calcu!B85=TRUE,"","삭제")</f>
        <v>삭제</v>
      </c>
      <c r="B83" s="119"/>
      <c r="C83" s="124" t="str">
        <f>Calcu!C85</f>
        <v/>
      </c>
      <c r="D83" s="124" t="str">
        <f>IF('Resistance Meter'!B10="","",Calcu!D85)</f>
        <v/>
      </c>
      <c r="E83" s="124" t="str">
        <f ca="1">Calcu!AE85</f>
        <v/>
      </c>
      <c r="F83" s="124" t="str">
        <f>Calcu!I85</f>
        <v/>
      </c>
      <c r="G83" s="124" t="str">
        <f ca="1">Calcu!AF85</f>
        <v/>
      </c>
      <c r="H83" s="124" t="str">
        <f>Calcu!AR85</f>
        <v/>
      </c>
      <c r="I83" s="124" t="str">
        <f>Calcu!AS85</f>
        <v/>
      </c>
    </row>
    <row r="84" spans="1:9" ht="15" customHeight="1">
      <c r="A84" s="118" t="str">
        <f>IF(Calcu!B86=TRUE,"","삭제")</f>
        <v>삭제</v>
      </c>
      <c r="B84" s="119"/>
      <c r="C84" s="124" t="str">
        <f>Calcu!C86</f>
        <v/>
      </c>
      <c r="D84" s="124" t="str">
        <f>IF('Resistance Meter'!B11="","",Calcu!D86)</f>
        <v/>
      </c>
      <c r="E84" s="124" t="str">
        <f ca="1">Calcu!AE86</f>
        <v/>
      </c>
      <c r="F84" s="124" t="str">
        <f>Calcu!I86</f>
        <v/>
      </c>
      <c r="G84" s="124" t="str">
        <f ca="1">Calcu!AF86</f>
        <v/>
      </c>
      <c r="H84" s="124" t="str">
        <f>Calcu!AR86</f>
        <v/>
      </c>
      <c r="I84" s="124" t="str">
        <f>Calcu!AS86</f>
        <v/>
      </c>
    </row>
    <row r="85" spans="1:9" ht="15" customHeight="1">
      <c r="A85" s="118" t="str">
        <f>IF(Calcu!B87=TRUE,"","삭제")</f>
        <v>삭제</v>
      </c>
      <c r="B85" s="119"/>
      <c r="C85" s="124" t="str">
        <f>Calcu!C87</f>
        <v/>
      </c>
      <c r="D85" s="124" t="str">
        <f>IF('Resistance Meter'!B12="","",Calcu!D87)</f>
        <v/>
      </c>
      <c r="E85" s="124" t="str">
        <f ca="1">Calcu!AE87</f>
        <v/>
      </c>
      <c r="F85" s="124" t="str">
        <f>Calcu!I87</f>
        <v/>
      </c>
      <c r="G85" s="124" t="str">
        <f ca="1">Calcu!AF87</f>
        <v/>
      </c>
      <c r="H85" s="124" t="str">
        <f>Calcu!AR87</f>
        <v/>
      </c>
      <c r="I85" s="124" t="str">
        <f>Calcu!AS87</f>
        <v/>
      </c>
    </row>
    <row r="86" spans="1:9" ht="15" customHeight="1">
      <c r="A86" s="118" t="str">
        <f>IF(Calcu!B88=TRUE,"","삭제")</f>
        <v>삭제</v>
      </c>
      <c r="B86" s="119"/>
      <c r="C86" s="124" t="str">
        <f>Calcu!C88</f>
        <v/>
      </c>
      <c r="D86" s="124" t="str">
        <f>IF('Resistance Meter'!B13="","",Calcu!D88)</f>
        <v/>
      </c>
      <c r="E86" s="124" t="str">
        <f ca="1">Calcu!AE88</f>
        <v/>
      </c>
      <c r="F86" s="124" t="str">
        <f>Calcu!I88</f>
        <v/>
      </c>
      <c r="G86" s="124" t="str">
        <f ca="1">Calcu!AF88</f>
        <v/>
      </c>
      <c r="H86" s="124" t="str">
        <f>Calcu!AR88</f>
        <v/>
      </c>
      <c r="I86" s="124" t="str">
        <f>Calcu!AS88</f>
        <v/>
      </c>
    </row>
    <row r="87" spans="1:9" ht="15" customHeight="1">
      <c r="A87" s="118" t="str">
        <f>IF(Calcu!B89=TRUE,"","삭제")</f>
        <v>삭제</v>
      </c>
      <c r="B87" s="119"/>
      <c r="C87" s="124" t="str">
        <f>Calcu!C89</f>
        <v/>
      </c>
      <c r="D87" s="124" t="str">
        <f>IF('Resistance Meter'!B14="","",Calcu!D89)</f>
        <v/>
      </c>
      <c r="E87" s="124" t="str">
        <f ca="1">Calcu!AE89</f>
        <v/>
      </c>
      <c r="F87" s="124" t="str">
        <f>Calcu!I89</f>
        <v/>
      </c>
      <c r="G87" s="124" t="str">
        <f ca="1">Calcu!AF89</f>
        <v/>
      </c>
      <c r="H87" s="124" t="str">
        <f>Calcu!AR89</f>
        <v/>
      </c>
      <c r="I87" s="124" t="str">
        <f>Calcu!AS89</f>
        <v/>
      </c>
    </row>
    <row r="88" spans="1:9" ht="15" customHeight="1">
      <c r="A88" s="118" t="str">
        <f>IF(Calcu!B90=TRUE,"","삭제")</f>
        <v>삭제</v>
      </c>
      <c r="B88" s="119"/>
      <c r="C88" s="124" t="str">
        <f>Calcu!C90</f>
        <v/>
      </c>
      <c r="D88" s="124" t="str">
        <f>IF('Resistance Meter'!B15="","",Calcu!D90)</f>
        <v/>
      </c>
      <c r="E88" s="124" t="str">
        <f ca="1">Calcu!AE90</f>
        <v/>
      </c>
      <c r="F88" s="124" t="str">
        <f>Calcu!I90</f>
        <v/>
      </c>
      <c r="G88" s="124" t="str">
        <f ca="1">Calcu!AF90</f>
        <v/>
      </c>
      <c r="H88" s="124" t="str">
        <f>Calcu!AR90</f>
        <v/>
      </c>
      <c r="I88" s="124" t="str">
        <f>Calcu!AS90</f>
        <v/>
      </c>
    </row>
    <row r="89" spans="1:9" ht="15" customHeight="1">
      <c r="A89" s="118" t="str">
        <f>IF(Calcu!B91=TRUE,"","삭제")</f>
        <v>삭제</v>
      </c>
      <c r="B89" s="119"/>
      <c r="C89" s="124" t="str">
        <f>Calcu!C91</f>
        <v/>
      </c>
      <c r="D89" s="124" t="str">
        <f>IF('Resistance Meter'!B16="","",Calcu!D91)</f>
        <v/>
      </c>
      <c r="E89" s="124" t="str">
        <f ca="1">Calcu!AE91</f>
        <v/>
      </c>
      <c r="F89" s="124" t="str">
        <f>Calcu!I91</f>
        <v/>
      </c>
      <c r="G89" s="124" t="str">
        <f ca="1">Calcu!AF91</f>
        <v/>
      </c>
      <c r="H89" s="124" t="str">
        <f>Calcu!AR91</f>
        <v/>
      </c>
      <c r="I89" s="124" t="str">
        <f>Calcu!AS91</f>
        <v/>
      </c>
    </row>
    <row r="90" spans="1:9" ht="15" customHeight="1">
      <c r="A90" s="118" t="str">
        <f>IF(Calcu!B92=TRUE,"","삭제")</f>
        <v>삭제</v>
      </c>
      <c r="B90" s="119"/>
      <c r="C90" s="124" t="str">
        <f>Calcu!C92</f>
        <v/>
      </c>
      <c r="D90" s="124" t="str">
        <f>IF('Resistance Meter'!B17="","",Calcu!D92)</f>
        <v/>
      </c>
      <c r="E90" s="124" t="str">
        <f ca="1">Calcu!AE92</f>
        <v/>
      </c>
      <c r="F90" s="124" t="str">
        <f>Calcu!I92</f>
        <v/>
      </c>
      <c r="G90" s="124" t="str">
        <f ca="1">Calcu!AF92</f>
        <v/>
      </c>
      <c r="H90" s="124" t="str">
        <f>Calcu!AR92</f>
        <v/>
      </c>
      <c r="I90" s="124" t="str">
        <f>Calcu!AS92</f>
        <v/>
      </c>
    </row>
    <row r="91" spans="1:9" ht="15" customHeight="1">
      <c r="A91" s="118" t="str">
        <f>IF(Calcu!B93=TRUE,"","삭제")</f>
        <v>삭제</v>
      </c>
      <c r="B91" s="119"/>
      <c r="C91" s="124" t="str">
        <f>Calcu!C93</f>
        <v/>
      </c>
      <c r="D91" s="124" t="str">
        <f>IF('Resistance Meter'!B18="","",Calcu!D93)</f>
        <v/>
      </c>
      <c r="E91" s="124" t="str">
        <f ca="1">Calcu!AE93</f>
        <v/>
      </c>
      <c r="F91" s="124" t="str">
        <f>Calcu!I93</f>
        <v/>
      </c>
      <c r="G91" s="124" t="str">
        <f ca="1">Calcu!AF93</f>
        <v/>
      </c>
      <c r="H91" s="124" t="str">
        <f>Calcu!AR93</f>
        <v/>
      </c>
      <c r="I91" s="124" t="str">
        <f>Calcu!AS93</f>
        <v/>
      </c>
    </row>
    <row r="92" spans="1:9" ht="15" customHeight="1">
      <c r="A92" s="118" t="str">
        <f>IF(Calcu!B94=TRUE,"","삭제")</f>
        <v>삭제</v>
      </c>
      <c r="B92" s="119"/>
      <c r="C92" s="124" t="str">
        <f>Calcu!C94</f>
        <v/>
      </c>
      <c r="D92" s="124" t="str">
        <f>IF('Resistance Meter'!B19="","",Calcu!D94)</f>
        <v/>
      </c>
      <c r="E92" s="124" t="str">
        <f ca="1">Calcu!AE94</f>
        <v/>
      </c>
      <c r="F92" s="124" t="str">
        <f>Calcu!I94</f>
        <v/>
      </c>
      <c r="G92" s="124" t="str">
        <f ca="1">Calcu!AF94</f>
        <v/>
      </c>
      <c r="H92" s="124" t="str">
        <f>Calcu!AR94</f>
        <v/>
      </c>
      <c r="I92" s="124" t="str">
        <f>Calcu!AS94</f>
        <v/>
      </c>
    </row>
    <row r="93" spans="1:9" ht="15" customHeight="1">
      <c r="A93" s="118" t="str">
        <f>IF(Calcu!B95=TRUE,"","삭제")</f>
        <v>삭제</v>
      </c>
      <c r="B93" s="119"/>
      <c r="C93" s="124" t="str">
        <f>Calcu!C95</f>
        <v/>
      </c>
      <c r="D93" s="124" t="str">
        <f>IF('Resistance Meter'!B20="","",Calcu!D95)</f>
        <v/>
      </c>
      <c r="E93" s="124" t="str">
        <f ca="1">Calcu!AE95</f>
        <v/>
      </c>
      <c r="F93" s="124" t="str">
        <f>Calcu!I95</f>
        <v/>
      </c>
      <c r="G93" s="124" t="str">
        <f ca="1">Calcu!AF95</f>
        <v/>
      </c>
      <c r="H93" s="124" t="str">
        <f>Calcu!AR95</f>
        <v/>
      </c>
      <c r="I93" s="124" t="str">
        <f>Calcu!AS95</f>
        <v/>
      </c>
    </row>
    <row r="94" spans="1:9" ht="15" customHeight="1">
      <c r="A94" s="118" t="str">
        <f>IF(Calcu!B96=TRUE,"","삭제")</f>
        <v>삭제</v>
      </c>
      <c r="B94" s="119"/>
      <c r="C94" s="124" t="str">
        <f>Calcu!C96</f>
        <v/>
      </c>
      <c r="D94" s="124" t="str">
        <f>IF('Resistance Meter'!B21="","",Calcu!D96)</f>
        <v/>
      </c>
      <c r="E94" s="124" t="str">
        <f ca="1">Calcu!AE96</f>
        <v/>
      </c>
      <c r="F94" s="124" t="str">
        <f>Calcu!I96</f>
        <v/>
      </c>
      <c r="G94" s="124" t="str">
        <f ca="1">Calcu!AF96</f>
        <v/>
      </c>
      <c r="H94" s="124" t="str">
        <f>Calcu!AR96</f>
        <v/>
      </c>
      <c r="I94" s="124" t="str">
        <f>Calcu!AS96</f>
        <v/>
      </c>
    </row>
    <row r="95" spans="1:9" ht="15" customHeight="1">
      <c r="A95" s="118" t="str">
        <f>IF(Calcu!B97=TRUE,"","삭제")</f>
        <v>삭제</v>
      </c>
      <c r="B95" s="119"/>
      <c r="C95" s="124" t="str">
        <f>Calcu!C97</f>
        <v/>
      </c>
      <c r="D95" s="124" t="str">
        <f>IF('Resistance Meter'!B22="","",Calcu!D97)</f>
        <v/>
      </c>
      <c r="E95" s="124" t="str">
        <f ca="1">Calcu!AE97</f>
        <v/>
      </c>
      <c r="F95" s="124" t="str">
        <f>Calcu!I97</f>
        <v/>
      </c>
      <c r="G95" s="124" t="str">
        <f ca="1">Calcu!AF97</f>
        <v/>
      </c>
      <c r="H95" s="124" t="str">
        <f>Calcu!AR97</f>
        <v/>
      </c>
      <c r="I95" s="124" t="str">
        <f>Calcu!AS97</f>
        <v/>
      </c>
    </row>
    <row r="96" spans="1:9" ht="15" customHeight="1">
      <c r="A96" s="118" t="str">
        <f>IF(Calcu!B98=TRUE,"","삭제")</f>
        <v>삭제</v>
      </c>
      <c r="B96" s="119"/>
      <c r="C96" s="124" t="str">
        <f>Calcu!C98</f>
        <v/>
      </c>
      <c r="D96" s="124" t="str">
        <f>IF('Resistance Meter'!B23="","",Calcu!D98)</f>
        <v/>
      </c>
      <c r="E96" s="124" t="str">
        <f ca="1">Calcu!AE98</f>
        <v/>
      </c>
      <c r="F96" s="124" t="str">
        <f>Calcu!I98</f>
        <v/>
      </c>
      <c r="G96" s="124" t="str">
        <f ca="1">Calcu!AF98</f>
        <v/>
      </c>
      <c r="H96" s="124" t="str">
        <f>Calcu!AR98</f>
        <v/>
      </c>
      <c r="I96" s="124" t="str">
        <f>Calcu!AS98</f>
        <v/>
      </c>
    </row>
    <row r="97" spans="1:9" ht="15" customHeight="1">
      <c r="A97" s="118" t="str">
        <f>IF(Calcu!B99=TRUE,"","삭제")</f>
        <v>삭제</v>
      </c>
      <c r="B97" s="119"/>
      <c r="C97" s="124" t="str">
        <f>Calcu!C99</f>
        <v/>
      </c>
      <c r="D97" s="124" t="str">
        <f>IF('Resistance Meter'!B24="","",Calcu!D99)</f>
        <v/>
      </c>
      <c r="E97" s="124" t="str">
        <f ca="1">Calcu!AE99</f>
        <v/>
      </c>
      <c r="F97" s="124" t="str">
        <f>Calcu!I99</f>
        <v/>
      </c>
      <c r="G97" s="124" t="str">
        <f ca="1">Calcu!AF99</f>
        <v/>
      </c>
      <c r="H97" s="124" t="str">
        <f>Calcu!AR99</f>
        <v/>
      </c>
      <c r="I97" s="124" t="str">
        <f>Calcu!AS99</f>
        <v/>
      </c>
    </row>
    <row r="98" spans="1:9" ht="15" customHeight="1">
      <c r="A98" s="118" t="str">
        <f>IF(Calcu!B100=TRUE,"","삭제")</f>
        <v>삭제</v>
      </c>
      <c r="B98" s="119"/>
      <c r="C98" s="124" t="str">
        <f>Calcu!C100</f>
        <v/>
      </c>
      <c r="D98" s="124" t="str">
        <f>IF('Resistance Meter'!B25="","",Calcu!D100)</f>
        <v/>
      </c>
      <c r="E98" s="124" t="str">
        <f ca="1">Calcu!AE100</f>
        <v/>
      </c>
      <c r="F98" s="124" t="str">
        <f>Calcu!I100</f>
        <v/>
      </c>
      <c r="G98" s="124" t="str">
        <f ca="1">Calcu!AF100</f>
        <v/>
      </c>
      <c r="H98" s="124" t="str">
        <f>Calcu!AR100</f>
        <v/>
      </c>
      <c r="I98" s="124" t="str">
        <f>Calcu!AS100</f>
        <v/>
      </c>
    </row>
    <row r="99" spans="1:9" ht="15" customHeight="1">
      <c r="A99" s="118" t="str">
        <f>IF(Calcu!B101=TRUE,"","삭제")</f>
        <v>삭제</v>
      </c>
      <c r="B99" s="119"/>
      <c r="C99" s="124" t="str">
        <f>Calcu!C101</f>
        <v/>
      </c>
      <c r="D99" s="124" t="str">
        <f>IF('Resistance Meter'!B26="","",Calcu!D101)</f>
        <v/>
      </c>
      <c r="E99" s="124" t="str">
        <f ca="1">Calcu!AE101</f>
        <v/>
      </c>
      <c r="F99" s="124" t="str">
        <f>Calcu!I101</f>
        <v/>
      </c>
      <c r="G99" s="124" t="str">
        <f ca="1">Calcu!AF101</f>
        <v/>
      </c>
      <c r="H99" s="124" t="str">
        <f>Calcu!AR101</f>
        <v/>
      </c>
      <c r="I99" s="124" t="str">
        <f>Calcu!AS101</f>
        <v/>
      </c>
    </row>
    <row r="100" spans="1:9" ht="15" customHeight="1">
      <c r="A100" s="118" t="str">
        <f>IF(Calcu!B102=TRUE,"","삭제")</f>
        <v>삭제</v>
      </c>
      <c r="B100" s="119"/>
      <c r="C100" s="124" t="str">
        <f>Calcu!C102</f>
        <v/>
      </c>
      <c r="D100" s="124" t="str">
        <f>IF('Resistance Meter'!B27="","",Calcu!D102)</f>
        <v/>
      </c>
      <c r="E100" s="124" t="str">
        <f ca="1">Calcu!AE102</f>
        <v/>
      </c>
      <c r="F100" s="124" t="str">
        <f>Calcu!I102</f>
        <v/>
      </c>
      <c r="G100" s="124" t="str">
        <f ca="1">Calcu!AF102</f>
        <v/>
      </c>
      <c r="H100" s="124" t="str">
        <f>Calcu!AR102</f>
        <v/>
      </c>
      <c r="I100" s="124" t="str">
        <f>Calcu!AS102</f>
        <v/>
      </c>
    </row>
    <row r="101" spans="1:9" ht="15" customHeight="1">
      <c r="A101" s="118" t="str">
        <f>IF(Calcu!B103=TRUE,"","삭제")</f>
        <v>삭제</v>
      </c>
      <c r="B101" s="119"/>
      <c r="C101" s="124" t="str">
        <f>Calcu!C103</f>
        <v/>
      </c>
      <c r="D101" s="124" t="str">
        <f>IF('Resistance Meter'!B28="","",Calcu!D103)</f>
        <v/>
      </c>
      <c r="E101" s="124" t="str">
        <f ca="1">Calcu!AE103</f>
        <v/>
      </c>
      <c r="F101" s="124" t="str">
        <f>Calcu!I103</f>
        <v/>
      </c>
      <c r="G101" s="124" t="str">
        <f ca="1">Calcu!AF103</f>
        <v/>
      </c>
      <c r="H101" s="124" t="str">
        <f>Calcu!AR103</f>
        <v/>
      </c>
      <c r="I101" s="124" t="str">
        <f>Calcu!AS103</f>
        <v/>
      </c>
    </row>
    <row r="102" spans="1:9" ht="15" customHeight="1">
      <c r="A102" s="118" t="str">
        <f>IF(Calcu!B104=TRUE,"","삭제")</f>
        <v>삭제</v>
      </c>
      <c r="B102" s="119"/>
      <c r="C102" s="124" t="str">
        <f>Calcu!C104</f>
        <v/>
      </c>
      <c r="D102" s="124" t="str">
        <f>IF('Resistance Meter'!B29="","",Calcu!D104)</f>
        <v/>
      </c>
      <c r="E102" s="124" t="str">
        <f ca="1">Calcu!AE104</f>
        <v/>
      </c>
      <c r="F102" s="124" t="str">
        <f>Calcu!I104</f>
        <v/>
      </c>
      <c r="G102" s="124" t="str">
        <f ca="1">Calcu!AF104</f>
        <v/>
      </c>
      <c r="H102" s="124" t="str">
        <f>Calcu!AR104</f>
        <v/>
      </c>
      <c r="I102" s="124" t="str">
        <f>Calcu!AS104</f>
        <v/>
      </c>
    </row>
    <row r="103" spans="1:9" ht="15" customHeight="1">
      <c r="A103" s="118" t="str">
        <f>IF(Calcu!B105=TRUE,"","삭제")</f>
        <v>삭제</v>
      </c>
      <c r="B103" s="119"/>
      <c r="C103" s="124" t="str">
        <f>Calcu!C105</f>
        <v/>
      </c>
      <c r="D103" s="124" t="str">
        <f>IF('Resistance Meter'!B30="","",Calcu!D105)</f>
        <v/>
      </c>
      <c r="E103" s="124" t="str">
        <f ca="1">Calcu!AE105</f>
        <v/>
      </c>
      <c r="F103" s="124" t="str">
        <f>Calcu!I105</f>
        <v/>
      </c>
      <c r="G103" s="124" t="str">
        <f ca="1">Calcu!AF105</f>
        <v/>
      </c>
      <c r="H103" s="124" t="str">
        <f>Calcu!AR105</f>
        <v/>
      </c>
      <c r="I103" s="124" t="str">
        <f>Calcu!AS105</f>
        <v/>
      </c>
    </row>
    <row r="104" spans="1:9" ht="15" customHeight="1">
      <c r="A104" s="118" t="str">
        <f>IF(Calcu!B106=TRUE,"","삭제")</f>
        <v>삭제</v>
      </c>
      <c r="B104" s="119"/>
      <c r="C104" s="124" t="str">
        <f>Calcu!C106</f>
        <v/>
      </c>
      <c r="D104" s="124" t="str">
        <f>IF('Resistance Meter'!B31="","",Calcu!D106)</f>
        <v/>
      </c>
      <c r="E104" s="124" t="str">
        <f ca="1">Calcu!AE106</f>
        <v/>
      </c>
      <c r="F104" s="124" t="str">
        <f>Calcu!I106</f>
        <v/>
      </c>
      <c r="G104" s="124" t="str">
        <f ca="1">Calcu!AF106</f>
        <v/>
      </c>
      <c r="H104" s="124" t="str">
        <f>Calcu!AR106</f>
        <v/>
      </c>
      <c r="I104" s="124" t="str">
        <f>Calcu!AS106</f>
        <v/>
      </c>
    </row>
    <row r="105" spans="1:9" ht="15" customHeight="1">
      <c r="A105" s="118" t="str">
        <f>IF(Calcu!B107=TRUE,"","삭제")</f>
        <v>삭제</v>
      </c>
      <c r="B105" s="119"/>
      <c r="C105" s="124" t="str">
        <f>Calcu!C107</f>
        <v/>
      </c>
      <c r="D105" s="124" t="str">
        <f>IF('Resistance Meter'!B32="","",Calcu!D107)</f>
        <v/>
      </c>
      <c r="E105" s="124" t="str">
        <f ca="1">Calcu!AE107</f>
        <v/>
      </c>
      <c r="F105" s="124" t="str">
        <f>Calcu!I107</f>
        <v/>
      </c>
      <c r="G105" s="124" t="str">
        <f ca="1">Calcu!AF107</f>
        <v/>
      </c>
      <c r="H105" s="124" t="str">
        <f>Calcu!AR107</f>
        <v/>
      </c>
      <c r="I105" s="124" t="str">
        <f>Calcu!AS107</f>
        <v/>
      </c>
    </row>
    <row r="106" spans="1:9" ht="15" customHeight="1">
      <c r="A106" s="118" t="str">
        <f>IF(Calcu!B108=TRUE,"","삭제")</f>
        <v>삭제</v>
      </c>
      <c r="B106" s="119"/>
      <c r="C106" s="124" t="str">
        <f>Calcu!C108</f>
        <v/>
      </c>
      <c r="D106" s="124" t="str">
        <f>IF('Resistance Meter'!B33="","",Calcu!D108)</f>
        <v/>
      </c>
      <c r="E106" s="124" t="str">
        <f ca="1">Calcu!AE108</f>
        <v/>
      </c>
      <c r="F106" s="124" t="str">
        <f>Calcu!I108</f>
        <v/>
      </c>
      <c r="G106" s="124" t="str">
        <f ca="1">Calcu!AF108</f>
        <v/>
      </c>
      <c r="H106" s="124" t="str">
        <f>Calcu!AR108</f>
        <v/>
      </c>
      <c r="I106" s="124" t="str">
        <f>Calcu!AS108</f>
        <v/>
      </c>
    </row>
    <row r="107" spans="1:9" ht="15" customHeight="1">
      <c r="A107" s="118" t="str">
        <f>A108</f>
        <v>삭제</v>
      </c>
      <c r="B107" s="119"/>
      <c r="C107" s="119"/>
      <c r="D107" s="119"/>
      <c r="E107" s="119"/>
      <c r="F107" s="119"/>
      <c r="G107" s="119"/>
      <c r="H107" s="121"/>
    </row>
    <row r="108" spans="1:9" ht="15" customHeight="1">
      <c r="A108" s="118" t="str">
        <f>A109</f>
        <v>삭제</v>
      </c>
      <c r="B108" s="119" t="s">
        <v>101</v>
      </c>
      <c r="C108" s="119"/>
      <c r="D108" s="119"/>
      <c r="E108" s="119"/>
      <c r="F108" s="119"/>
      <c r="G108" s="119"/>
      <c r="H108" s="119"/>
    </row>
    <row r="109" spans="1:9" ht="15" customHeight="1">
      <c r="A109" s="118" t="str">
        <f>A110</f>
        <v>삭제</v>
      </c>
      <c r="B109" s="119"/>
      <c r="C109" s="121"/>
      <c r="D109" s="121"/>
      <c r="E109" s="121"/>
      <c r="F109" s="121"/>
      <c r="G109" s="121"/>
      <c r="H109" s="121"/>
    </row>
    <row r="110" spans="1:9" ht="15" customHeight="1">
      <c r="A110" s="118" t="str">
        <f>A111</f>
        <v>삭제</v>
      </c>
      <c r="B110" s="119"/>
      <c r="C110" s="122" t="s">
        <v>99</v>
      </c>
      <c r="D110" s="122" t="s">
        <v>91</v>
      </c>
      <c r="E110" s="123" t="s">
        <v>94</v>
      </c>
      <c r="F110" s="123" t="s">
        <v>95</v>
      </c>
      <c r="G110" s="123" t="s">
        <v>186</v>
      </c>
      <c r="H110" s="123" t="s">
        <v>256</v>
      </c>
      <c r="I110" s="123" t="s">
        <v>257</v>
      </c>
    </row>
    <row r="111" spans="1:9" ht="15" customHeight="1">
      <c r="A111" s="118" t="str">
        <f>IF(Calcu!B115=TRUE,"","삭제")</f>
        <v>삭제</v>
      </c>
      <c r="B111" s="119"/>
      <c r="C111" s="124" t="str">
        <f>Calcu!C115</f>
        <v/>
      </c>
      <c r="D111" s="124" t="str">
        <f>Calcu!D115</f>
        <v/>
      </c>
      <c r="E111" s="124" t="str">
        <f ca="1">Calcu!AE115</f>
        <v/>
      </c>
      <c r="F111" s="124" t="str">
        <f>Calcu!I115</f>
        <v/>
      </c>
      <c r="G111" s="124" t="str">
        <f ca="1">Calcu!AF115</f>
        <v/>
      </c>
      <c r="H111" s="124" t="str">
        <f>Calcu!AR115</f>
        <v/>
      </c>
      <c r="I111" s="124" t="str">
        <f>Calcu!AS115</f>
        <v/>
      </c>
    </row>
    <row r="112" spans="1:9" ht="15" customHeight="1">
      <c r="A112" s="118" t="str">
        <f>IF(Calcu!B116=TRUE,"","삭제")</f>
        <v>삭제</v>
      </c>
      <c r="B112" s="119"/>
      <c r="C112" s="124" t="str">
        <f>Calcu!C116</f>
        <v/>
      </c>
      <c r="D112" s="124" t="str">
        <f>Calcu!D116</f>
        <v/>
      </c>
      <c r="E112" s="124" t="str">
        <f ca="1">Calcu!AE116</f>
        <v/>
      </c>
      <c r="F112" s="124" t="str">
        <f>Calcu!I116</f>
        <v/>
      </c>
      <c r="G112" s="124" t="str">
        <f ca="1">Calcu!AF116</f>
        <v/>
      </c>
      <c r="H112" s="124" t="str">
        <f>Calcu!AR116</f>
        <v/>
      </c>
      <c r="I112" s="124" t="str">
        <f>Calcu!AS116</f>
        <v/>
      </c>
    </row>
    <row r="113" spans="1:9" ht="15" customHeight="1">
      <c r="A113" s="118" t="str">
        <f>IF(Calcu!B117=TRUE,"","삭제")</f>
        <v>삭제</v>
      </c>
      <c r="B113" s="119"/>
      <c r="C113" s="124" t="str">
        <f>Calcu!C117</f>
        <v/>
      </c>
      <c r="D113" s="124" t="str">
        <f>Calcu!D117</f>
        <v/>
      </c>
      <c r="E113" s="124" t="str">
        <f ca="1">Calcu!AE117</f>
        <v/>
      </c>
      <c r="F113" s="124" t="str">
        <f>Calcu!I117</f>
        <v/>
      </c>
      <c r="G113" s="124" t="str">
        <f ca="1">Calcu!AF117</f>
        <v/>
      </c>
      <c r="H113" s="124" t="str">
        <f>Calcu!AR117</f>
        <v/>
      </c>
      <c r="I113" s="124" t="str">
        <f>Calcu!AS117</f>
        <v/>
      </c>
    </row>
    <row r="114" spans="1:9" ht="15" customHeight="1">
      <c r="A114" s="118" t="str">
        <f>IF(Calcu!B118=TRUE,"","삭제")</f>
        <v>삭제</v>
      </c>
      <c r="B114" s="119"/>
      <c r="C114" s="124" t="str">
        <f>Calcu!C118</f>
        <v/>
      </c>
      <c r="D114" s="124" t="str">
        <f>Calcu!D118</f>
        <v/>
      </c>
      <c r="E114" s="124" t="str">
        <f ca="1">Calcu!AE118</f>
        <v/>
      </c>
      <c r="F114" s="124" t="str">
        <f>Calcu!I118</f>
        <v/>
      </c>
      <c r="G114" s="124" t="str">
        <f ca="1">Calcu!AF118</f>
        <v/>
      </c>
      <c r="H114" s="124" t="str">
        <f>Calcu!AR118</f>
        <v/>
      </c>
      <c r="I114" s="124" t="str">
        <f>Calcu!AS118</f>
        <v/>
      </c>
    </row>
    <row r="115" spans="1:9" ht="15" customHeight="1">
      <c r="A115" s="118" t="str">
        <f>IF(Calcu!B119=TRUE,"","삭제")</f>
        <v>삭제</v>
      </c>
      <c r="B115" s="119"/>
      <c r="C115" s="124" t="str">
        <f>Calcu!C119</f>
        <v/>
      </c>
      <c r="D115" s="124" t="str">
        <f>Calcu!D119</f>
        <v/>
      </c>
      <c r="E115" s="124" t="str">
        <f ca="1">Calcu!AE119</f>
        <v/>
      </c>
      <c r="F115" s="124" t="str">
        <f>Calcu!I119</f>
        <v/>
      </c>
      <c r="G115" s="124" t="str">
        <f ca="1">Calcu!AF119</f>
        <v/>
      </c>
      <c r="H115" s="124" t="str">
        <f>Calcu!AR119</f>
        <v/>
      </c>
      <c r="I115" s="124" t="str">
        <f>Calcu!AS119</f>
        <v/>
      </c>
    </row>
    <row r="116" spans="1:9" ht="15" customHeight="1">
      <c r="A116" s="118" t="str">
        <f>IF(Calcu!B120=TRUE,"","삭제")</f>
        <v>삭제</v>
      </c>
      <c r="B116" s="119"/>
      <c r="C116" s="124" t="str">
        <f>Calcu!C120</f>
        <v/>
      </c>
      <c r="D116" s="124" t="str">
        <f>Calcu!D120</f>
        <v/>
      </c>
      <c r="E116" s="124" t="str">
        <f ca="1">Calcu!AE120</f>
        <v/>
      </c>
      <c r="F116" s="124" t="str">
        <f>Calcu!I120</f>
        <v/>
      </c>
      <c r="G116" s="124" t="str">
        <f ca="1">Calcu!AF120</f>
        <v/>
      </c>
      <c r="H116" s="124" t="str">
        <f>Calcu!AR120</f>
        <v/>
      </c>
      <c r="I116" s="124" t="str">
        <f>Calcu!AS120</f>
        <v/>
      </c>
    </row>
    <row r="117" spans="1:9" ht="15" customHeight="1">
      <c r="A117" s="118" t="str">
        <f>IF(Calcu!B121=TRUE,"","삭제")</f>
        <v>삭제</v>
      </c>
      <c r="B117" s="119"/>
      <c r="C117" s="124" t="str">
        <f>Calcu!C121</f>
        <v/>
      </c>
      <c r="D117" s="124" t="str">
        <f>Calcu!D121</f>
        <v/>
      </c>
      <c r="E117" s="124" t="str">
        <f ca="1">Calcu!AE121</f>
        <v/>
      </c>
      <c r="F117" s="124" t="str">
        <f>Calcu!I121</f>
        <v/>
      </c>
      <c r="G117" s="124" t="str">
        <f ca="1">Calcu!AF121</f>
        <v/>
      </c>
      <c r="H117" s="124" t="str">
        <f>Calcu!AR121</f>
        <v/>
      </c>
      <c r="I117" s="124" t="str">
        <f>Calcu!AS121</f>
        <v/>
      </c>
    </row>
    <row r="118" spans="1:9" ht="15" customHeight="1">
      <c r="A118" s="118" t="str">
        <f>IF(Calcu!B122=TRUE,"","삭제")</f>
        <v>삭제</v>
      </c>
      <c r="B118" s="119"/>
      <c r="C118" s="124" t="str">
        <f>Calcu!C122</f>
        <v/>
      </c>
      <c r="D118" s="124" t="str">
        <f>Calcu!D122</f>
        <v/>
      </c>
      <c r="E118" s="124" t="str">
        <f ca="1">Calcu!AE122</f>
        <v/>
      </c>
      <c r="F118" s="124" t="str">
        <f>Calcu!I122</f>
        <v/>
      </c>
      <c r="G118" s="124" t="str">
        <f ca="1">Calcu!AF122</f>
        <v/>
      </c>
      <c r="H118" s="124" t="str">
        <f>Calcu!AR122</f>
        <v/>
      </c>
      <c r="I118" s="124" t="str">
        <f>Calcu!AS122</f>
        <v/>
      </c>
    </row>
    <row r="119" spans="1:9" ht="15" customHeight="1">
      <c r="A119" s="118" t="str">
        <f>IF(Calcu!B123=TRUE,"","삭제")</f>
        <v>삭제</v>
      </c>
      <c r="B119" s="119"/>
      <c r="C119" s="124" t="str">
        <f>Calcu!C123</f>
        <v/>
      </c>
      <c r="D119" s="124" t="str">
        <f>Calcu!D123</f>
        <v/>
      </c>
      <c r="E119" s="124" t="str">
        <f ca="1">Calcu!AE123</f>
        <v/>
      </c>
      <c r="F119" s="124" t="str">
        <f>Calcu!I123</f>
        <v/>
      </c>
      <c r="G119" s="124" t="str">
        <f ca="1">Calcu!AF123</f>
        <v/>
      </c>
      <c r="H119" s="124" t="str">
        <f>Calcu!AR123</f>
        <v/>
      </c>
      <c r="I119" s="124" t="str">
        <f>Calcu!AS123</f>
        <v/>
      </c>
    </row>
    <row r="120" spans="1:9" ht="15" customHeight="1">
      <c r="A120" s="118" t="str">
        <f>IF(Calcu!B124=TRUE,"","삭제")</f>
        <v>삭제</v>
      </c>
      <c r="B120" s="119"/>
      <c r="C120" s="124" t="str">
        <f>Calcu!C124</f>
        <v/>
      </c>
      <c r="D120" s="124" t="str">
        <f>Calcu!D124</f>
        <v/>
      </c>
      <c r="E120" s="124" t="str">
        <f ca="1">Calcu!AE124</f>
        <v/>
      </c>
      <c r="F120" s="124" t="str">
        <f>Calcu!I124</f>
        <v/>
      </c>
      <c r="G120" s="124" t="str">
        <f ca="1">Calcu!AF124</f>
        <v/>
      </c>
      <c r="H120" s="124" t="str">
        <f>Calcu!AR124</f>
        <v/>
      </c>
      <c r="I120" s="124" t="str">
        <f>Calcu!AS124</f>
        <v/>
      </c>
    </row>
    <row r="121" spans="1:9" ht="15" customHeight="1">
      <c r="A121" s="118" t="str">
        <f>IF(Calcu!B125=TRUE,"","삭제")</f>
        <v>삭제</v>
      </c>
      <c r="B121" s="119"/>
      <c r="C121" s="124" t="str">
        <f>Calcu!C125</f>
        <v/>
      </c>
      <c r="D121" s="124" t="str">
        <f>Calcu!D125</f>
        <v/>
      </c>
      <c r="E121" s="124" t="str">
        <f ca="1">Calcu!AE125</f>
        <v/>
      </c>
      <c r="F121" s="124" t="str">
        <f>Calcu!I125</f>
        <v/>
      </c>
      <c r="G121" s="124" t="str">
        <f ca="1">Calcu!AF125</f>
        <v/>
      </c>
      <c r="H121" s="124" t="str">
        <f>Calcu!AR125</f>
        <v/>
      </c>
      <c r="I121" s="124" t="str">
        <f>Calcu!AS125</f>
        <v/>
      </c>
    </row>
    <row r="122" spans="1:9" ht="15" customHeight="1">
      <c r="A122" s="118" t="str">
        <f>IF(Calcu!B126=TRUE,"","삭제")</f>
        <v>삭제</v>
      </c>
      <c r="B122" s="119"/>
      <c r="C122" s="124" t="str">
        <f>Calcu!C126</f>
        <v/>
      </c>
      <c r="D122" s="124" t="str">
        <f>Calcu!D126</f>
        <v/>
      </c>
      <c r="E122" s="124" t="str">
        <f ca="1">Calcu!AE126</f>
        <v/>
      </c>
      <c r="F122" s="124" t="str">
        <f>Calcu!I126</f>
        <v/>
      </c>
      <c r="G122" s="124" t="str">
        <f ca="1">Calcu!AF126</f>
        <v/>
      </c>
      <c r="H122" s="124" t="str">
        <f>Calcu!AR126</f>
        <v/>
      </c>
      <c r="I122" s="124" t="str">
        <f>Calcu!AS126</f>
        <v/>
      </c>
    </row>
    <row r="123" spans="1:9" ht="15" customHeight="1">
      <c r="A123" s="118" t="str">
        <f>IF(Calcu!B127=TRUE,"","삭제")</f>
        <v>삭제</v>
      </c>
      <c r="B123" s="119"/>
      <c r="C123" s="124" t="str">
        <f>Calcu!C127</f>
        <v/>
      </c>
      <c r="D123" s="124" t="str">
        <f>Calcu!D127</f>
        <v/>
      </c>
      <c r="E123" s="124" t="str">
        <f ca="1">Calcu!AE127</f>
        <v/>
      </c>
      <c r="F123" s="124" t="str">
        <f>Calcu!I127</f>
        <v/>
      </c>
      <c r="G123" s="124" t="str">
        <f ca="1">Calcu!AF127</f>
        <v/>
      </c>
      <c r="H123" s="124" t="str">
        <f>Calcu!AR127</f>
        <v/>
      </c>
      <c r="I123" s="124" t="str">
        <f>Calcu!AS127</f>
        <v/>
      </c>
    </row>
    <row r="124" spans="1:9" ht="15" customHeight="1">
      <c r="A124" s="118" t="str">
        <f>IF(Calcu!B128=TRUE,"","삭제")</f>
        <v>삭제</v>
      </c>
      <c r="B124" s="119"/>
      <c r="C124" s="124" t="str">
        <f>Calcu!C128</f>
        <v/>
      </c>
      <c r="D124" s="124" t="str">
        <f>Calcu!D128</f>
        <v/>
      </c>
      <c r="E124" s="124" t="str">
        <f ca="1">Calcu!AE128</f>
        <v/>
      </c>
      <c r="F124" s="124" t="str">
        <f>Calcu!I128</f>
        <v/>
      </c>
      <c r="G124" s="124" t="str">
        <f ca="1">Calcu!AF128</f>
        <v/>
      </c>
      <c r="H124" s="124" t="str">
        <f>Calcu!AR128</f>
        <v/>
      </c>
      <c r="I124" s="124" t="str">
        <f>Calcu!AS128</f>
        <v/>
      </c>
    </row>
    <row r="125" spans="1:9" ht="15" customHeight="1">
      <c r="A125" s="118" t="str">
        <f>IF(Calcu!B129=TRUE,"","삭제")</f>
        <v>삭제</v>
      </c>
      <c r="B125" s="119"/>
      <c r="C125" s="124" t="str">
        <f>Calcu!C129</f>
        <v/>
      </c>
      <c r="D125" s="124" t="str">
        <f>Calcu!D129</f>
        <v/>
      </c>
      <c r="E125" s="124" t="str">
        <f ca="1">Calcu!AE129</f>
        <v/>
      </c>
      <c r="F125" s="124" t="str">
        <f>Calcu!I129</f>
        <v/>
      </c>
      <c r="G125" s="124" t="str">
        <f ca="1">Calcu!AF129</f>
        <v/>
      </c>
      <c r="H125" s="124" t="str">
        <f>Calcu!AR129</f>
        <v/>
      </c>
      <c r="I125" s="124" t="str">
        <f>Calcu!AS129</f>
        <v/>
      </c>
    </row>
    <row r="126" spans="1:9" ht="15" customHeight="1">
      <c r="A126" s="118" t="str">
        <f>IF(Calcu!B130=TRUE,"","삭제")</f>
        <v>삭제</v>
      </c>
      <c r="B126" s="119"/>
      <c r="C126" s="124" t="str">
        <f>Calcu!C130</f>
        <v/>
      </c>
      <c r="D126" s="124" t="str">
        <f>Calcu!D130</f>
        <v/>
      </c>
      <c r="E126" s="124" t="str">
        <f ca="1">Calcu!AE130</f>
        <v/>
      </c>
      <c r="F126" s="124" t="str">
        <f>Calcu!I130</f>
        <v/>
      </c>
      <c r="G126" s="124" t="str">
        <f ca="1">Calcu!AF130</f>
        <v/>
      </c>
      <c r="H126" s="124" t="str">
        <f>Calcu!AR130</f>
        <v/>
      </c>
      <c r="I126" s="124" t="str">
        <f>Calcu!AS130</f>
        <v/>
      </c>
    </row>
    <row r="127" spans="1:9" ht="15" customHeight="1">
      <c r="A127" s="118" t="str">
        <f>IF(Calcu!B131=TRUE,"","삭제")</f>
        <v>삭제</v>
      </c>
      <c r="B127" s="119"/>
      <c r="C127" s="124" t="str">
        <f>Calcu!C131</f>
        <v/>
      </c>
      <c r="D127" s="124" t="str">
        <f>Calcu!D131</f>
        <v/>
      </c>
      <c r="E127" s="124" t="str">
        <f ca="1">Calcu!AE131</f>
        <v/>
      </c>
      <c r="F127" s="124" t="str">
        <f>Calcu!I131</f>
        <v/>
      </c>
      <c r="G127" s="124" t="str">
        <f ca="1">Calcu!AF131</f>
        <v/>
      </c>
      <c r="H127" s="124" t="str">
        <f>Calcu!AR131</f>
        <v/>
      </c>
      <c r="I127" s="124" t="str">
        <f>Calcu!AS131</f>
        <v/>
      </c>
    </row>
    <row r="128" spans="1:9" ht="15" customHeight="1">
      <c r="A128" s="118" t="str">
        <f>IF(Calcu!B132=TRUE,"","삭제")</f>
        <v>삭제</v>
      </c>
      <c r="B128" s="119"/>
      <c r="C128" s="124" t="str">
        <f>Calcu!C132</f>
        <v/>
      </c>
      <c r="D128" s="124" t="str">
        <f>Calcu!D132</f>
        <v/>
      </c>
      <c r="E128" s="124" t="str">
        <f ca="1">Calcu!AE132</f>
        <v/>
      </c>
      <c r="F128" s="124" t="str">
        <f>Calcu!I132</f>
        <v/>
      </c>
      <c r="G128" s="124" t="str">
        <f ca="1">Calcu!AF132</f>
        <v/>
      </c>
      <c r="H128" s="124" t="str">
        <f>Calcu!AR132</f>
        <v/>
      </c>
      <c r="I128" s="124" t="str">
        <f>Calcu!AS132</f>
        <v/>
      </c>
    </row>
    <row r="129" spans="1:9" ht="15" customHeight="1">
      <c r="A129" s="118" t="str">
        <f>IF(Calcu!B133=TRUE,"","삭제")</f>
        <v>삭제</v>
      </c>
      <c r="B129" s="119"/>
      <c r="C129" s="124" t="str">
        <f>Calcu!C133</f>
        <v/>
      </c>
      <c r="D129" s="124" t="str">
        <f>Calcu!D133</f>
        <v/>
      </c>
      <c r="E129" s="124" t="str">
        <f ca="1">Calcu!AE133</f>
        <v/>
      </c>
      <c r="F129" s="124" t="str">
        <f>Calcu!I133</f>
        <v/>
      </c>
      <c r="G129" s="124" t="str">
        <f ca="1">Calcu!AF133</f>
        <v/>
      </c>
      <c r="H129" s="124" t="str">
        <f>Calcu!AR133</f>
        <v/>
      </c>
      <c r="I129" s="124" t="str">
        <f>Calcu!AS133</f>
        <v/>
      </c>
    </row>
    <row r="130" spans="1:9" ht="15" customHeight="1">
      <c r="A130" s="118" t="str">
        <f>IF(Calcu!B134=TRUE,"","삭제")</f>
        <v>삭제</v>
      </c>
      <c r="B130" s="119"/>
      <c r="C130" s="124" t="str">
        <f>Calcu!C134</f>
        <v/>
      </c>
      <c r="D130" s="124" t="str">
        <f>Calcu!D134</f>
        <v/>
      </c>
      <c r="E130" s="124" t="str">
        <f ca="1">Calcu!AE134</f>
        <v/>
      </c>
      <c r="F130" s="124" t="str">
        <f>Calcu!I134</f>
        <v/>
      </c>
      <c r="G130" s="124" t="str">
        <f ca="1">Calcu!AF134</f>
        <v/>
      </c>
      <c r="H130" s="124" t="str">
        <f>Calcu!AR134</f>
        <v/>
      </c>
      <c r="I130" s="124" t="str">
        <f>Calcu!AS134</f>
        <v/>
      </c>
    </row>
    <row r="131" spans="1:9" ht="15" customHeight="1">
      <c r="A131" s="118" t="str">
        <f>IF(Calcu!B135=TRUE,"","삭제")</f>
        <v>삭제</v>
      </c>
      <c r="B131" s="119"/>
      <c r="C131" s="124" t="str">
        <f>Calcu!C135</f>
        <v/>
      </c>
      <c r="D131" s="124" t="str">
        <f>Calcu!D135</f>
        <v/>
      </c>
      <c r="E131" s="124" t="str">
        <f ca="1">Calcu!AE135</f>
        <v/>
      </c>
      <c r="F131" s="124" t="str">
        <f>Calcu!I135</f>
        <v/>
      </c>
      <c r="G131" s="124" t="str">
        <f ca="1">Calcu!AF135</f>
        <v/>
      </c>
      <c r="H131" s="124" t="str">
        <f>Calcu!AR135</f>
        <v/>
      </c>
      <c r="I131" s="124" t="str">
        <f>Calcu!AS135</f>
        <v/>
      </c>
    </row>
    <row r="132" spans="1:9" ht="15" customHeight="1">
      <c r="A132" s="118" t="str">
        <f>IF(Calcu!B136=TRUE,"","삭제")</f>
        <v>삭제</v>
      </c>
      <c r="B132" s="119"/>
      <c r="C132" s="124" t="str">
        <f>Calcu!C136</f>
        <v/>
      </c>
      <c r="D132" s="124" t="str">
        <f>Calcu!D136</f>
        <v/>
      </c>
      <c r="E132" s="124" t="str">
        <f ca="1">Calcu!AE136</f>
        <v/>
      </c>
      <c r="F132" s="124" t="str">
        <f>Calcu!I136</f>
        <v/>
      </c>
      <c r="G132" s="124" t="str">
        <f ca="1">Calcu!AF136</f>
        <v/>
      </c>
      <c r="H132" s="124" t="str">
        <f>Calcu!AR136</f>
        <v/>
      </c>
      <c r="I132" s="124" t="str">
        <f>Calcu!AS136</f>
        <v/>
      </c>
    </row>
    <row r="133" spans="1:9" ht="15" customHeight="1">
      <c r="A133" s="118" t="str">
        <f>IF(Calcu!B137=TRUE,"","삭제")</f>
        <v>삭제</v>
      </c>
      <c r="B133" s="119"/>
      <c r="C133" s="124" t="str">
        <f>Calcu!C137</f>
        <v/>
      </c>
      <c r="D133" s="124" t="str">
        <f>Calcu!D137</f>
        <v/>
      </c>
      <c r="E133" s="124" t="str">
        <f ca="1">Calcu!AE137</f>
        <v/>
      </c>
      <c r="F133" s="124" t="str">
        <f>Calcu!I137</f>
        <v/>
      </c>
      <c r="G133" s="124" t="str">
        <f ca="1">Calcu!AF137</f>
        <v/>
      </c>
      <c r="H133" s="124" t="str">
        <f>Calcu!AR137</f>
        <v/>
      </c>
      <c r="I133" s="124" t="str">
        <f>Calcu!AS137</f>
        <v/>
      </c>
    </row>
    <row r="134" spans="1:9" ht="15" customHeight="1">
      <c r="A134" s="118" t="str">
        <f>IF(Calcu!B138=TRUE,"","삭제")</f>
        <v>삭제</v>
      </c>
      <c r="B134" s="119"/>
      <c r="C134" s="124" t="str">
        <f>Calcu!C138</f>
        <v/>
      </c>
      <c r="D134" s="124" t="str">
        <f>Calcu!D138</f>
        <v/>
      </c>
      <c r="E134" s="124" t="str">
        <f ca="1">Calcu!AE138</f>
        <v/>
      </c>
      <c r="F134" s="124" t="str">
        <f>Calcu!I138</f>
        <v/>
      </c>
      <c r="G134" s="124" t="str">
        <f ca="1">Calcu!AF138</f>
        <v/>
      </c>
      <c r="H134" s="124" t="str">
        <f>Calcu!AR138</f>
        <v/>
      </c>
      <c r="I134" s="124" t="str">
        <f>Calcu!AS138</f>
        <v/>
      </c>
    </row>
    <row r="135" spans="1:9" ht="15" customHeight="1">
      <c r="A135" s="118" t="str">
        <f>IF(Calcu!B139=TRUE,"","삭제")</f>
        <v>삭제</v>
      </c>
      <c r="B135" s="119"/>
      <c r="C135" s="124" t="str">
        <f>Calcu!C139</f>
        <v/>
      </c>
      <c r="D135" s="124" t="str">
        <f>Calcu!D139</f>
        <v/>
      </c>
      <c r="E135" s="124" t="str">
        <f ca="1">Calcu!AE139</f>
        <v/>
      </c>
      <c r="F135" s="124" t="str">
        <f>Calcu!I139</f>
        <v/>
      </c>
      <c r="G135" s="124" t="str">
        <f ca="1">Calcu!AF139</f>
        <v/>
      </c>
      <c r="H135" s="124" t="str">
        <f>Calcu!AR139</f>
        <v/>
      </c>
      <c r="I135" s="124" t="str">
        <f>Calcu!AS139</f>
        <v/>
      </c>
    </row>
    <row r="136" spans="1:9" ht="15" customHeight="1">
      <c r="A136" s="118" t="str">
        <f>IF(Calcu!B140=TRUE,"","삭제")</f>
        <v>삭제</v>
      </c>
      <c r="B136" s="119"/>
      <c r="C136" s="124" t="str">
        <f>Calcu!C140</f>
        <v/>
      </c>
      <c r="D136" s="124" t="str">
        <f>Calcu!D140</f>
        <v/>
      </c>
      <c r="E136" s="124" t="str">
        <f ca="1">Calcu!AE140</f>
        <v/>
      </c>
      <c r="F136" s="124" t="str">
        <f>Calcu!I140</f>
        <v/>
      </c>
      <c r="G136" s="124" t="str">
        <f ca="1">Calcu!AF140</f>
        <v/>
      </c>
      <c r="H136" s="124" t="str">
        <f>Calcu!AR140</f>
        <v/>
      </c>
      <c r="I136" s="124" t="str">
        <f>Calcu!AS140</f>
        <v/>
      </c>
    </row>
    <row r="137" spans="1:9" ht="15" customHeight="1">
      <c r="A137" s="118" t="str">
        <f>IF(Calcu!B141=TRUE,"","삭제")</f>
        <v>삭제</v>
      </c>
      <c r="B137" s="119"/>
      <c r="C137" s="124" t="str">
        <f>Calcu!C141</f>
        <v/>
      </c>
      <c r="D137" s="124" t="str">
        <f>Calcu!D141</f>
        <v/>
      </c>
      <c r="E137" s="124" t="str">
        <f ca="1">Calcu!AE141</f>
        <v/>
      </c>
      <c r="F137" s="124" t="str">
        <f>Calcu!I141</f>
        <v/>
      </c>
      <c r="G137" s="124" t="str">
        <f ca="1">Calcu!AF141</f>
        <v/>
      </c>
      <c r="H137" s="124" t="str">
        <f>Calcu!AR141</f>
        <v/>
      </c>
      <c r="I137" s="124" t="str">
        <f>Calcu!AS141</f>
        <v/>
      </c>
    </row>
    <row r="138" spans="1:9" ht="15" customHeight="1">
      <c r="A138" s="118" t="str">
        <f>IF(Calcu!B142=TRUE,"","삭제")</f>
        <v>삭제</v>
      </c>
      <c r="B138" s="119"/>
      <c r="C138" s="124" t="str">
        <f>Calcu!C142</f>
        <v/>
      </c>
      <c r="D138" s="124" t="str">
        <f>Calcu!D142</f>
        <v/>
      </c>
      <c r="E138" s="124" t="str">
        <f ca="1">Calcu!AE142</f>
        <v/>
      </c>
      <c r="F138" s="124" t="str">
        <f>Calcu!I142</f>
        <v/>
      </c>
      <c r="G138" s="124" t="str">
        <f ca="1">Calcu!AF142</f>
        <v/>
      </c>
      <c r="H138" s="124" t="str">
        <f>Calcu!AR142</f>
        <v/>
      </c>
      <c r="I138" s="124" t="str">
        <f>Calcu!AS142</f>
        <v/>
      </c>
    </row>
    <row r="139" spans="1:9" ht="15" customHeight="1">
      <c r="A139" s="118" t="str">
        <f>IF(Calcu!B143=TRUE,"","삭제")</f>
        <v>삭제</v>
      </c>
      <c r="B139" s="119"/>
      <c r="C139" s="124" t="str">
        <f>Calcu!C143</f>
        <v/>
      </c>
      <c r="D139" s="124" t="str">
        <f>Calcu!D143</f>
        <v/>
      </c>
      <c r="E139" s="124" t="str">
        <f ca="1">Calcu!AE143</f>
        <v/>
      </c>
      <c r="F139" s="124" t="str">
        <f>Calcu!I143</f>
        <v/>
      </c>
      <c r="G139" s="124" t="str">
        <f ca="1">Calcu!AF143</f>
        <v/>
      </c>
      <c r="H139" s="124" t="str">
        <f>Calcu!AR143</f>
        <v/>
      </c>
      <c r="I139" s="124" t="str">
        <f>Calcu!AS143</f>
        <v/>
      </c>
    </row>
    <row r="140" spans="1:9" ht="15" customHeight="1">
      <c r="A140" s="118" t="str">
        <f>IF(Calcu!B144=TRUE,"","삭제")</f>
        <v>삭제</v>
      </c>
      <c r="B140" s="119"/>
      <c r="C140" s="124" t="str">
        <f>Calcu!C144</f>
        <v/>
      </c>
      <c r="D140" s="124" t="str">
        <f>Calcu!D144</f>
        <v/>
      </c>
      <c r="E140" s="124" t="str">
        <f ca="1">Calcu!AE144</f>
        <v/>
      </c>
      <c r="F140" s="124" t="str">
        <f>Calcu!I144</f>
        <v/>
      </c>
      <c r="G140" s="124" t="str">
        <f ca="1">Calcu!AF144</f>
        <v/>
      </c>
      <c r="H140" s="124" t="str">
        <f>Calcu!AR144</f>
        <v/>
      </c>
      <c r="I140" s="124" t="str">
        <f>Calcu!AS144</f>
        <v/>
      </c>
    </row>
    <row r="141" spans="1:9" ht="15" customHeight="1">
      <c r="A141" s="118" t="str">
        <f>IF(Calcu!B145=TRUE,"","삭제")</f>
        <v>삭제</v>
      </c>
      <c r="B141" s="119"/>
      <c r="C141" s="124" t="str">
        <f>Calcu!C145</f>
        <v/>
      </c>
      <c r="D141" s="124" t="str">
        <f>Calcu!D145</f>
        <v/>
      </c>
      <c r="E141" s="124" t="str">
        <f ca="1">Calcu!AE145</f>
        <v/>
      </c>
      <c r="F141" s="124" t="str">
        <f>Calcu!I145</f>
        <v/>
      </c>
      <c r="G141" s="124" t="str">
        <f ca="1">Calcu!AF145</f>
        <v/>
      </c>
      <c r="H141" s="124" t="str">
        <f>Calcu!AR145</f>
        <v/>
      </c>
      <c r="I141" s="124" t="str">
        <f>Calcu!AS145</f>
        <v/>
      </c>
    </row>
    <row r="142" spans="1:9" ht="15" customHeight="1">
      <c r="A142" s="118" t="str">
        <f>IF(Calcu!B146=TRUE,"","삭제")</f>
        <v>삭제</v>
      </c>
      <c r="B142" s="119"/>
      <c r="C142" s="124" t="str">
        <f>Calcu!C146</f>
        <v/>
      </c>
      <c r="D142" s="124" t="str">
        <f>Calcu!D146</f>
        <v/>
      </c>
      <c r="E142" s="124" t="str">
        <f ca="1">Calcu!AE146</f>
        <v/>
      </c>
      <c r="F142" s="124" t="str">
        <f>Calcu!I146</f>
        <v/>
      </c>
      <c r="G142" s="124" t="str">
        <f ca="1">Calcu!AF146</f>
        <v/>
      </c>
      <c r="H142" s="124" t="str">
        <f>Calcu!AR146</f>
        <v/>
      </c>
      <c r="I142" s="124" t="str">
        <f>Calcu!AS146</f>
        <v/>
      </c>
    </row>
    <row r="143" spans="1:9" ht="15" customHeight="1">
      <c r="A143" s="118" t="str">
        <f>IF(Calcu!B147=TRUE,"","삭제")</f>
        <v>삭제</v>
      </c>
      <c r="B143" s="119"/>
      <c r="C143" s="124" t="str">
        <f>Calcu!C147</f>
        <v/>
      </c>
      <c r="D143" s="124" t="str">
        <f>Calcu!D147</f>
        <v/>
      </c>
      <c r="E143" s="124" t="str">
        <f ca="1">Calcu!AE147</f>
        <v/>
      </c>
      <c r="F143" s="124" t="str">
        <f>Calcu!I147</f>
        <v/>
      </c>
      <c r="G143" s="124" t="str">
        <f ca="1">Calcu!AF147</f>
        <v/>
      </c>
      <c r="H143" s="124" t="str">
        <f>Calcu!AR147</f>
        <v/>
      </c>
      <c r="I143" s="124" t="str">
        <f>Calcu!AS147</f>
        <v/>
      </c>
    </row>
    <row r="144" spans="1:9" ht="15" customHeight="1">
      <c r="A144" s="118" t="str">
        <f>IF(Calcu!B148=TRUE,"","삭제")</f>
        <v>삭제</v>
      </c>
      <c r="B144" s="119"/>
      <c r="C144" s="124" t="str">
        <f>Calcu!C148</f>
        <v/>
      </c>
      <c r="D144" s="124" t="str">
        <f>Calcu!D148</f>
        <v/>
      </c>
      <c r="E144" s="124" t="str">
        <f ca="1">Calcu!AE148</f>
        <v/>
      </c>
      <c r="F144" s="124" t="str">
        <f>Calcu!I148</f>
        <v/>
      </c>
      <c r="G144" s="124" t="str">
        <f ca="1">Calcu!AF148</f>
        <v/>
      </c>
      <c r="H144" s="124" t="str">
        <f>Calcu!AR148</f>
        <v/>
      </c>
      <c r="I144" s="124" t="str">
        <f>Calcu!AS148</f>
        <v/>
      </c>
    </row>
    <row r="145" spans="1:9" ht="15" customHeight="1">
      <c r="A145" s="118" t="str">
        <f>IF(Calcu!B149=TRUE,"","삭제")</f>
        <v>삭제</v>
      </c>
      <c r="B145" s="119"/>
      <c r="C145" s="124" t="str">
        <f>Calcu!C149</f>
        <v/>
      </c>
      <c r="D145" s="124" t="str">
        <f>Calcu!D149</f>
        <v/>
      </c>
      <c r="E145" s="124" t="str">
        <f ca="1">Calcu!AE149</f>
        <v/>
      </c>
      <c r="F145" s="124" t="str">
        <f>Calcu!I149</f>
        <v/>
      </c>
      <c r="G145" s="124" t="str">
        <f ca="1">Calcu!AF149</f>
        <v/>
      </c>
      <c r="H145" s="124" t="str">
        <f>Calcu!AR149</f>
        <v/>
      </c>
      <c r="I145" s="124" t="str">
        <f>Calcu!AS149</f>
        <v/>
      </c>
    </row>
    <row r="146" spans="1:9" ht="15" customHeight="1">
      <c r="A146" s="118" t="str">
        <f>IF(Calcu!B150=TRUE,"","삭제")</f>
        <v>삭제</v>
      </c>
      <c r="B146" s="119"/>
      <c r="C146" s="124" t="str">
        <f>Calcu!C150</f>
        <v/>
      </c>
      <c r="D146" s="124" t="str">
        <f>Calcu!D150</f>
        <v/>
      </c>
      <c r="E146" s="124" t="str">
        <f ca="1">Calcu!AE150</f>
        <v/>
      </c>
      <c r="F146" s="124" t="str">
        <f>Calcu!I150</f>
        <v/>
      </c>
      <c r="G146" s="124" t="str">
        <f ca="1">Calcu!AF150</f>
        <v/>
      </c>
      <c r="H146" s="124" t="str">
        <f>Calcu!AR150</f>
        <v/>
      </c>
      <c r="I146" s="124" t="str">
        <f>Calcu!AS150</f>
        <v/>
      </c>
    </row>
    <row r="147" spans="1:9" ht="15" customHeight="1">
      <c r="A147" s="118" t="str">
        <f>IF(Calcu!B151=TRUE,"","삭제")</f>
        <v>삭제</v>
      </c>
      <c r="B147" s="119"/>
      <c r="C147" s="124" t="str">
        <f>Calcu!C151</f>
        <v/>
      </c>
      <c r="D147" s="124" t="str">
        <f>Calcu!D151</f>
        <v/>
      </c>
      <c r="E147" s="124" t="str">
        <f ca="1">Calcu!AE151</f>
        <v/>
      </c>
      <c r="F147" s="124" t="str">
        <f>Calcu!I151</f>
        <v/>
      </c>
      <c r="G147" s="124" t="str">
        <f ca="1">Calcu!AF151</f>
        <v/>
      </c>
      <c r="H147" s="124" t="str">
        <f>Calcu!AR151</f>
        <v/>
      </c>
      <c r="I147" s="124" t="str">
        <f>Calcu!AS151</f>
        <v/>
      </c>
    </row>
    <row r="148" spans="1:9" ht="15" customHeight="1">
      <c r="A148" s="118" t="str">
        <f>IF(Calcu!B152=TRUE,"","삭제")</f>
        <v>삭제</v>
      </c>
      <c r="B148" s="119"/>
      <c r="C148" s="124" t="str">
        <f>Calcu!C152</f>
        <v/>
      </c>
      <c r="D148" s="124" t="str">
        <f>Calcu!D152</f>
        <v/>
      </c>
      <c r="E148" s="124" t="str">
        <f ca="1">Calcu!AE152</f>
        <v/>
      </c>
      <c r="F148" s="124" t="str">
        <f>Calcu!I152</f>
        <v/>
      </c>
      <c r="G148" s="124" t="str">
        <f ca="1">Calcu!AF152</f>
        <v/>
      </c>
      <c r="H148" s="124" t="str">
        <f>Calcu!AR152</f>
        <v/>
      </c>
      <c r="I148" s="124" t="str">
        <f>Calcu!AS152</f>
        <v/>
      </c>
    </row>
    <row r="149" spans="1:9" ht="15" customHeight="1">
      <c r="A149" s="118" t="str">
        <f>IF(Calcu!B153=TRUE,"","삭제")</f>
        <v>삭제</v>
      </c>
      <c r="B149" s="119"/>
      <c r="C149" s="124" t="str">
        <f>Calcu!C153</f>
        <v/>
      </c>
      <c r="D149" s="124" t="str">
        <f>Calcu!D153</f>
        <v/>
      </c>
      <c r="E149" s="124" t="str">
        <f ca="1">Calcu!AE153</f>
        <v/>
      </c>
      <c r="F149" s="124" t="str">
        <f>Calcu!I153</f>
        <v/>
      </c>
      <c r="G149" s="124" t="str">
        <f ca="1">Calcu!AF153</f>
        <v/>
      </c>
      <c r="H149" s="124" t="str">
        <f>Calcu!AR153</f>
        <v/>
      </c>
      <c r="I149" s="124" t="str">
        <f>Calcu!AS153</f>
        <v/>
      </c>
    </row>
    <row r="150" spans="1:9" ht="15" customHeight="1">
      <c r="A150" s="118" t="str">
        <f>IF(Calcu!B154=TRUE,"","삭제")</f>
        <v>삭제</v>
      </c>
      <c r="B150" s="119"/>
      <c r="C150" s="124" t="str">
        <f>Calcu!C154</f>
        <v/>
      </c>
      <c r="D150" s="124" t="str">
        <f>Calcu!D154</f>
        <v/>
      </c>
      <c r="E150" s="124" t="str">
        <f ca="1">Calcu!AE154</f>
        <v/>
      </c>
      <c r="F150" s="124" t="str">
        <f>Calcu!I154</f>
        <v/>
      </c>
      <c r="G150" s="124" t="str">
        <f ca="1">Calcu!AF154</f>
        <v/>
      </c>
      <c r="H150" s="124" t="str">
        <f>Calcu!AR154</f>
        <v/>
      </c>
      <c r="I150" s="124" t="str">
        <f>Calcu!AS154</f>
        <v/>
      </c>
    </row>
    <row r="151" spans="1:9" ht="15" customHeight="1">
      <c r="A151" s="118" t="str">
        <f>IF(Calcu!B155=TRUE,"","삭제")</f>
        <v>삭제</v>
      </c>
      <c r="B151" s="119"/>
      <c r="C151" s="124" t="str">
        <f>Calcu!C155</f>
        <v/>
      </c>
      <c r="D151" s="124" t="str">
        <f>Calcu!D155</f>
        <v/>
      </c>
      <c r="E151" s="124" t="str">
        <f ca="1">Calcu!AE155</f>
        <v/>
      </c>
      <c r="F151" s="124" t="str">
        <f>Calcu!I155</f>
        <v/>
      </c>
      <c r="G151" s="124" t="str">
        <f ca="1">Calcu!AF155</f>
        <v/>
      </c>
      <c r="H151" s="124" t="str">
        <f>Calcu!AR155</f>
        <v/>
      </c>
      <c r="I151" s="124" t="str">
        <f>Calcu!AS155</f>
        <v/>
      </c>
    </row>
    <row r="152" spans="1:9" ht="15" customHeight="1">
      <c r="A152" s="118" t="str">
        <f>IF(Calcu!B156=TRUE,"","삭제")</f>
        <v>삭제</v>
      </c>
      <c r="B152" s="119"/>
      <c r="C152" s="124" t="str">
        <f>Calcu!C156</f>
        <v/>
      </c>
      <c r="D152" s="124" t="str">
        <f>Calcu!D156</f>
        <v/>
      </c>
      <c r="E152" s="124" t="str">
        <f ca="1">Calcu!AE156</f>
        <v/>
      </c>
      <c r="F152" s="124" t="str">
        <f>Calcu!I156</f>
        <v/>
      </c>
      <c r="G152" s="124" t="str">
        <f ca="1">Calcu!AF156</f>
        <v/>
      </c>
      <c r="H152" s="124" t="str">
        <f>Calcu!AR156</f>
        <v/>
      </c>
      <c r="I152" s="124" t="str">
        <f>Calcu!AS156</f>
        <v/>
      </c>
    </row>
    <row r="153" spans="1:9" ht="15" customHeight="1">
      <c r="A153" s="118" t="str">
        <f>IF(Calcu!B157=TRUE,"","삭제")</f>
        <v>삭제</v>
      </c>
      <c r="B153" s="119"/>
      <c r="C153" s="124" t="str">
        <f>Calcu!C157</f>
        <v/>
      </c>
      <c r="D153" s="124" t="str">
        <f>Calcu!D157</f>
        <v/>
      </c>
      <c r="E153" s="124" t="str">
        <f ca="1">Calcu!AE157</f>
        <v/>
      </c>
      <c r="F153" s="124" t="str">
        <f>Calcu!I157</f>
        <v/>
      </c>
      <c r="G153" s="124" t="str">
        <f ca="1">Calcu!AF157</f>
        <v/>
      </c>
      <c r="H153" s="124" t="str">
        <f>Calcu!AR157</f>
        <v/>
      </c>
      <c r="I153" s="124" t="str">
        <f>Calcu!AS157</f>
        <v/>
      </c>
    </row>
    <row r="154" spans="1:9" ht="15" customHeight="1">
      <c r="A154" s="118" t="str">
        <f>IF(Calcu!B158=TRUE,"","삭제")</f>
        <v>삭제</v>
      </c>
      <c r="B154" s="119"/>
      <c r="C154" s="124" t="str">
        <f>Calcu!C158</f>
        <v/>
      </c>
      <c r="D154" s="124" t="str">
        <f>Calcu!D158</f>
        <v/>
      </c>
      <c r="E154" s="124" t="str">
        <f ca="1">Calcu!AE158</f>
        <v/>
      </c>
      <c r="F154" s="124" t="str">
        <f>Calcu!I158</f>
        <v/>
      </c>
      <c r="G154" s="124" t="str">
        <f ca="1">Calcu!AF158</f>
        <v/>
      </c>
      <c r="H154" s="124" t="str">
        <f>Calcu!AR158</f>
        <v/>
      </c>
      <c r="I154" s="124" t="str">
        <f>Calcu!AS158</f>
        <v/>
      </c>
    </row>
    <row r="155" spans="1:9" ht="15" customHeight="1">
      <c r="A155" s="118" t="str">
        <f>IF(Calcu!B159=TRUE,"","삭제")</f>
        <v>삭제</v>
      </c>
      <c r="B155" s="119"/>
      <c r="C155" s="124" t="str">
        <f>Calcu!C159</f>
        <v/>
      </c>
      <c r="D155" s="124" t="str">
        <f>Calcu!D159</f>
        <v/>
      </c>
      <c r="E155" s="124" t="str">
        <f ca="1">Calcu!AE159</f>
        <v/>
      </c>
      <c r="F155" s="124" t="str">
        <f>Calcu!I159</f>
        <v/>
      </c>
      <c r="G155" s="124" t="str">
        <f ca="1">Calcu!AF159</f>
        <v/>
      </c>
      <c r="H155" s="124" t="str">
        <f>Calcu!AR159</f>
        <v/>
      </c>
      <c r="I155" s="124" t="str">
        <f>Calcu!AS159</f>
        <v/>
      </c>
    </row>
    <row r="156" spans="1:9" ht="15" customHeight="1">
      <c r="A156" s="118" t="str">
        <f>IF(Calcu!B160=TRUE,"","삭제")</f>
        <v>삭제</v>
      </c>
      <c r="B156" s="119"/>
      <c r="C156" s="124" t="str">
        <f>Calcu!C160</f>
        <v/>
      </c>
      <c r="D156" s="124" t="str">
        <f>Calcu!D160</f>
        <v/>
      </c>
      <c r="E156" s="124" t="str">
        <f ca="1">Calcu!AE160</f>
        <v/>
      </c>
      <c r="F156" s="124" t="str">
        <f>Calcu!I160</f>
        <v/>
      </c>
      <c r="G156" s="124" t="str">
        <f ca="1">Calcu!AF160</f>
        <v/>
      </c>
      <c r="H156" s="124" t="str">
        <f>Calcu!AR160</f>
        <v/>
      </c>
      <c r="I156" s="124" t="str">
        <f>Calcu!AS160</f>
        <v/>
      </c>
    </row>
    <row r="157" spans="1:9" ht="15" customHeight="1">
      <c r="A157" s="118" t="str">
        <f>IF(Calcu!B161=TRUE,"","삭제")</f>
        <v>삭제</v>
      </c>
      <c r="B157" s="119"/>
      <c r="C157" s="124" t="str">
        <f>Calcu!C161</f>
        <v/>
      </c>
      <c r="D157" s="124" t="str">
        <f>Calcu!D161</f>
        <v/>
      </c>
      <c r="E157" s="124" t="str">
        <f ca="1">Calcu!AE161</f>
        <v/>
      </c>
      <c r="F157" s="124" t="str">
        <f>Calcu!I161</f>
        <v/>
      </c>
      <c r="G157" s="124" t="str">
        <f ca="1">Calcu!AF161</f>
        <v/>
      </c>
      <c r="H157" s="124" t="str">
        <f>Calcu!AR161</f>
        <v/>
      </c>
      <c r="I157" s="124" t="str">
        <f>Calcu!AS161</f>
        <v/>
      </c>
    </row>
    <row r="158" spans="1:9" ht="15" customHeight="1">
      <c r="A158" s="118" t="str">
        <f>IF(Calcu!B162=TRUE,"","삭제")</f>
        <v>삭제</v>
      </c>
      <c r="B158" s="119"/>
      <c r="C158" s="124" t="str">
        <f>Calcu!C162</f>
        <v/>
      </c>
      <c r="D158" s="124" t="str">
        <f>Calcu!D162</f>
        <v/>
      </c>
      <c r="E158" s="124" t="str">
        <f ca="1">Calcu!AE162</f>
        <v/>
      </c>
      <c r="F158" s="124" t="str">
        <f>Calcu!I162</f>
        <v/>
      </c>
      <c r="G158" s="124" t="str">
        <f ca="1">Calcu!AF162</f>
        <v/>
      </c>
      <c r="H158" s="124" t="str">
        <f>Calcu!AR162</f>
        <v/>
      </c>
      <c r="I158" s="124" t="str">
        <f>Calcu!AS162</f>
        <v/>
      </c>
    </row>
    <row r="159" spans="1:9" ht="15" customHeight="1">
      <c r="A159" s="118" t="str">
        <f>IF(Calcu!B163=TRUE,"","삭제")</f>
        <v>삭제</v>
      </c>
      <c r="B159" s="119"/>
      <c r="C159" s="124" t="str">
        <f>Calcu!C163</f>
        <v/>
      </c>
      <c r="D159" s="124" t="str">
        <f>Calcu!D163</f>
        <v/>
      </c>
      <c r="E159" s="124" t="str">
        <f ca="1">Calcu!AE163</f>
        <v/>
      </c>
      <c r="F159" s="124" t="str">
        <f>Calcu!I163</f>
        <v/>
      </c>
      <c r="G159" s="124" t="str">
        <f ca="1">Calcu!AF163</f>
        <v/>
      </c>
      <c r="H159" s="124" t="str">
        <f>Calcu!AR163</f>
        <v/>
      </c>
      <c r="I159" s="124" t="str">
        <f>Calcu!AS163</f>
        <v/>
      </c>
    </row>
    <row r="160" spans="1:9" ht="15" customHeight="1">
      <c r="A160" s="118" t="str">
        <f>IF(Calcu!B164=TRUE,"","삭제")</f>
        <v>삭제</v>
      </c>
      <c r="B160" s="119"/>
      <c r="C160" s="124" t="str">
        <f>Calcu!C164</f>
        <v/>
      </c>
      <c r="D160" s="124" t="str">
        <f>Calcu!D164</f>
        <v/>
      </c>
      <c r="E160" s="124" t="str">
        <f ca="1">Calcu!AE164</f>
        <v/>
      </c>
      <c r="F160" s="124" t="str">
        <f>Calcu!I164</f>
        <v/>
      </c>
      <c r="G160" s="124" t="str">
        <f ca="1">Calcu!AF164</f>
        <v/>
      </c>
      <c r="H160" s="124" t="str">
        <f>Calcu!AR164</f>
        <v/>
      </c>
      <c r="I160" s="124" t="str">
        <f>Calcu!AS164</f>
        <v/>
      </c>
    </row>
    <row r="161" spans="1:9" ht="15" customHeight="1">
      <c r="A161" s="118" t="str">
        <f>IF(Calcu!B165=TRUE,"","삭제")</f>
        <v>삭제</v>
      </c>
      <c r="B161" s="119"/>
      <c r="C161" s="124" t="str">
        <f>Calcu!C165</f>
        <v/>
      </c>
      <c r="D161" s="124" t="str">
        <f>Calcu!D165</f>
        <v/>
      </c>
      <c r="E161" s="124" t="str">
        <f ca="1">Calcu!AE165</f>
        <v/>
      </c>
      <c r="F161" s="124" t="str">
        <f>Calcu!I165</f>
        <v/>
      </c>
      <c r="G161" s="124" t="str">
        <f ca="1">Calcu!AF165</f>
        <v/>
      </c>
      <c r="H161" s="124" t="str">
        <f>Calcu!AR165</f>
        <v/>
      </c>
      <c r="I161" s="124" t="str">
        <f>Calcu!AS165</f>
        <v/>
      </c>
    </row>
    <row r="162" spans="1:9" ht="15" customHeight="1">
      <c r="A162" s="118" t="str">
        <f>IF(Calcu!B166=TRUE,"","삭제")</f>
        <v>삭제</v>
      </c>
      <c r="B162" s="119"/>
      <c r="C162" s="124" t="str">
        <f>Calcu!C166</f>
        <v/>
      </c>
      <c r="D162" s="124" t="str">
        <f>Calcu!D166</f>
        <v/>
      </c>
      <c r="E162" s="124" t="str">
        <f ca="1">Calcu!AE166</f>
        <v/>
      </c>
      <c r="F162" s="124" t="str">
        <f>Calcu!I166</f>
        <v/>
      </c>
      <c r="G162" s="124" t="str">
        <f ca="1">Calcu!AF166</f>
        <v/>
      </c>
      <c r="H162" s="124" t="str">
        <f>Calcu!AR166</f>
        <v/>
      </c>
      <c r="I162" s="124" t="str">
        <f>Calcu!AS166</f>
        <v/>
      </c>
    </row>
    <row r="163" spans="1:9" ht="15" customHeight="1">
      <c r="A163" s="118" t="str">
        <f>IF(Calcu!B167=TRUE,"","삭제")</f>
        <v>삭제</v>
      </c>
      <c r="B163" s="119"/>
      <c r="C163" s="124" t="str">
        <f>Calcu!C167</f>
        <v/>
      </c>
      <c r="D163" s="124" t="str">
        <f>Calcu!D167</f>
        <v/>
      </c>
      <c r="E163" s="124" t="str">
        <f ca="1">Calcu!AE167</f>
        <v/>
      </c>
      <c r="F163" s="124" t="str">
        <f>Calcu!I167</f>
        <v/>
      </c>
      <c r="G163" s="124" t="str">
        <f ca="1">Calcu!AF167</f>
        <v/>
      </c>
      <c r="H163" s="124" t="str">
        <f>Calcu!AR167</f>
        <v/>
      </c>
      <c r="I163" s="124" t="str">
        <f>Calcu!AS167</f>
        <v/>
      </c>
    </row>
    <row r="164" spans="1:9" ht="15" customHeight="1">
      <c r="A164" s="118" t="str">
        <f>IF(Calcu!B168=TRUE,"","삭제")</f>
        <v>삭제</v>
      </c>
      <c r="B164" s="119"/>
      <c r="C164" s="124" t="str">
        <f>Calcu!C168</f>
        <v/>
      </c>
      <c r="D164" s="124" t="str">
        <f>Calcu!D168</f>
        <v/>
      </c>
      <c r="E164" s="124" t="str">
        <f ca="1">Calcu!AE168</f>
        <v/>
      </c>
      <c r="F164" s="124" t="str">
        <f>Calcu!I168</f>
        <v/>
      </c>
      <c r="G164" s="124" t="str">
        <f ca="1">Calcu!AF168</f>
        <v/>
      </c>
      <c r="H164" s="124" t="str">
        <f>Calcu!AR168</f>
        <v/>
      </c>
      <c r="I164" s="124" t="str">
        <f>Calcu!AS168</f>
        <v/>
      </c>
    </row>
    <row r="165" spans="1:9" ht="15" customHeight="1">
      <c r="A165" s="118" t="str">
        <f>IF(Calcu!B169=TRUE,"","삭제")</f>
        <v>삭제</v>
      </c>
      <c r="B165" s="119"/>
      <c r="C165" s="124" t="str">
        <f>Calcu!C169</f>
        <v/>
      </c>
      <c r="D165" s="124" t="str">
        <f>Calcu!D169</f>
        <v/>
      </c>
      <c r="E165" s="124" t="str">
        <f ca="1">Calcu!AE169</f>
        <v/>
      </c>
      <c r="F165" s="124" t="str">
        <f>Calcu!I169</f>
        <v/>
      </c>
      <c r="G165" s="124" t="str">
        <f ca="1">Calcu!AF169</f>
        <v/>
      </c>
      <c r="H165" s="124" t="str">
        <f>Calcu!AR169</f>
        <v/>
      </c>
      <c r="I165" s="124" t="str">
        <f>Calcu!AS169</f>
        <v/>
      </c>
    </row>
    <row r="166" spans="1:9" ht="15" customHeight="1">
      <c r="A166" s="118" t="str">
        <f>IF(Calcu!B170=TRUE,"","삭제")</f>
        <v>삭제</v>
      </c>
      <c r="B166" s="119"/>
      <c r="C166" s="124" t="str">
        <f>Calcu!C170</f>
        <v/>
      </c>
      <c r="D166" s="124" t="str">
        <f>Calcu!D170</f>
        <v/>
      </c>
      <c r="E166" s="124" t="str">
        <f ca="1">Calcu!AE170</f>
        <v/>
      </c>
      <c r="F166" s="124" t="str">
        <f>Calcu!I170</f>
        <v/>
      </c>
      <c r="G166" s="124" t="str">
        <f ca="1">Calcu!AF170</f>
        <v/>
      </c>
      <c r="H166" s="124" t="str">
        <f>Calcu!AR170</f>
        <v/>
      </c>
      <c r="I166" s="124" t="str">
        <f>Calcu!AS170</f>
        <v/>
      </c>
    </row>
    <row r="167" spans="1:9" ht="15" customHeight="1">
      <c r="A167" s="118" t="str">
        <f>IF(Calcu!B171=TRUE,"","삭제")</f>
        <v>삭제</v>
      </c>
      <c r="B167" s="119"/>
      <c r="C167" s="124" t="str">
        <f>Calcu!C171</f>
        <v/>
      </c>
      <c r="D167" s="124" t="str">
        <f>Calcu!D171</f>
        <v/>
      </c>
      <c r="E167" s="124" t="str">
        <f ca="1">Calcu!AE171</f>
        <v/>
      </c>
      <c r="F167" s="124" t="str">
        <f>Calcu!I171</f>
        <v/>
      </c>
      <c r="G167" s="124" t="str">
        <f ca="1">Calcu!AF171</f>
        <v/>
      </c>
      <c r="H167" s="124" t="str">
        <f>Calcu!AR171</f>
        <v/>
      </c>
      <c r="I167" s="124" t="str">
        <f>Calcu!AS171</f>
        <v/>
      </c>
    </row>
    <row r="168" spans="1:9" ht="15" customHeight="1">
      <c r="A168" s="118" t="str">
        <f>IF(Calcu!B172=TRUE,"","삭제")</f>
        <v>삭제</v>
      </c>
      <c r="B168" s="119"/>
      <c r="C168" s="124" t="str">
        <f>Calcu!C172</f>
        <v/>
      </c>
      <c r="D168" s="124" t="str">
        <f>Calcu!D172</f>
        <v/>
      </c>
      <c r="E168" s="124" t="str">
        <f ca="1">Calcu!AE172</f>
        <v/>
      </c>
      <c r="F168" s="124" t="str">
        <f>Calcu!I172</f>
        <v/>
      </c>
      <c r="G168" s="124" t="str">
        <f ca="1">Calcu!AF172</f>
        <v/>
      </c>
      <c r="H168" s="124" t="str">
        <f>Calcu!AR172</f>
        <v/>
      </c>
      <c r="I168" s="124" t="str">
        <f>Calcu!AS172</f>
        <v/>
      </c>
    </row>
    <row r="169" spans="1:9" ht="15" customHeight="1">
      <c r="A169" s="118" t="str">
        <f>IF(Calcu!B173=TRUE,"","삭제")</f>
        <v>삭제</v>
      </c>
      <c r="B169" s="119"/>
      <c r="C169" s="124" t="str">
        <f>Calcu!C173</f>
        <v/>
      </c>
      <c r="D169" s="124" t="str">
        <f>Calcu!D173</f>
        <v/>
      </c>
      <c r="E169" s="124" t="str">
        <f ca="1">Calcu!AE173</f>
        <v/>
      </c>
      <c r="F169" s="124" t="str">
        <f>Calcu!I173</f>
        <v/>
      </c>
      <c r="G169" s="124" t="str">
        <f ca="1">Calcu!AF173</f>
        <v/>
      </c>
      <c r="H169" s="124" t="str">
        <f>Calcu!AR173</f>
        <v/>
      </c>
      <c r="I169" s="124" t="str">
        <f>Calcu!AS173</f>
        <v/>
      </c>
    </row>
    <row r="170" spans="1:9" ht="15" customHeight="1">
      <c r="A170" s="118" t="str">
        <f>IF(Calcu!B174=TRUE,"","삭제")</f>
        <v>삭제</v>
      </c>
      <c r="B170" s="119"/>
      <c r="C170" s="124" t="str">
        <f>Calcu!C174</f>
        <v/>
      </c>
      <c r="D170" s="124" t="str">
        <f>Calcu!D174</f>
        <v/>
      </c>
      <c r="E170" s="124" t="str">
        <f ca="1">Calcu!AE174</f>
        <v/>
      </c>
      <c r="F170" s="124" t="str">
        <f>Calcu!I174</f>
        <v/>
      </c>
      <c r="G170" s="124" t="str">
        <f ca="1">Calcu!AF174</f>
        <v/>
      </c>
      <c r="H170" s="124" t="str">
        <f>Calcu!AR174</f>
        <v/>
      </c>
      <c r="I170" s="124" t="str">
        <f>Calcu!AS174</f>
        <v/>
      </c>
    </row>
    <row r="171" spans="1:9" ht="15" customHeight="1">
      <c r="A171" s="118" t="str">
        <f>A172</f>
        <v>삭제</v>
      </c>
      <c r="B171" s="119"/>
      <c r="C171" s="119"/>
      <c r="D171" s="119"/>
      <c r="E171" s="119"/>
      <c r="F171" s="119"/>
      <c r="G171" s="119"/>
      <c r="H171" s="126"/>
    </row>
    <row r="172" spans="1:9" ht="15" customHeight="1">
      <c r="A172" s="118" t="str">
        <f>A173</f>
        <v>삭제</v>
      </c>
      <c r="B172" s="119" t="s">
        <v>102</v>
      </c>
      <c r="C172" s="119"/>
      <c r="D172" s="119"/>
      <c r="E172" s="119"/>
      <c r="F172" s="119"/>
      <c r="G172" s="119"/>
      <c r="H172" s="127"/>
    </row>
    <row r="173" spans="1:9" ht="15" customHeight="1">
      <c r="A173" s="118" t="str">
        <f>A174</f>
        <v>삭제</v>
      </c>
      <c r="B173" s="119"/>
      <c r="C173" s="121"/>
      <c r="D173" s="121"/>
      <c r="E173" s="121"/>
      <c r="F173" s="121"/>
      <c r="G173" s="121"/>
      <c r="H173" s="121"/>
    </row>
    <row r="174" spans="1:9" ht="15" customHeight="1">
      <c r="A174" s="118" t="str">
        <f>A175</f>
        <v>삭제</v>
      </c>
      <c r="B174" s="119"/>
      <c r="C174" s="122" t="s">
        <v>99</v>
      </c>
      <c r="D174" s="122" t="s">
        <v>91</v>
      </c>
      <c r="E174" s="123" t="s">
        <v>94</v>
      </c>
      <c r="F174" s="123" t="s">
        <v>95</v>
      </c>
      <c r="G174" s="123" t="s">
        <v>186</v>
      </c>
      <c r="H174" s="123" t="s">
        <v>256</v>
      </c>
      <c r="I174" s="123" t="s">
        <v>257</v>
      </c>
    </row>
    <row r="175" spans="1:9" ht="15" customHeight="1">
      <c r="A175" s="118" t="str">
        <f>IF(Calcu!B181=TRUE,"","삭제")</f>
        <v>삭제</v>
      </c>
      <c r="B175" s="119"/>
      <c r="C175" s="124" t="str">
        <f>Calcu!C181</f>
        <v/>
      </c>
      <c r="D175" s="124" t="str">
        <f>Calcu!D181</f>
        <v/>
      </c>
      <c r="E175" s="124" t="str">
        <f ca="1">Calcu!AE181</f>
        <v/>
      </c>
      <c r="F175" s="124" t="str">
        <f>Calcu!I181</f>
        <v/>
      </c>
      <c r="G175" s="124" t="str">
        <f ca="1">Calcu!AF181</f>
        <v/>
      </c>
      <c r="H175" s="124" t="str">
        <f>Calcu!AR181</f>
        <v/>
      </c>
      <c r="I175" s="124" t="str">
        <f>Calcu!AS181</f>
        <v/>
      </c>
    </row>
    <row r="176" spans="1:9" ht="15" customHeight="1">
      <c r="A176" s="118" t="str">
        <f>IF(Calcu!B182=TRUE,"","삭제")</f>
        <v>삭제</v>
      </c>
      <c r="B176" s="119"/>
      <c r="C176" s="124" t="str">
        <f>Calcu!C182</f>
        <v/>
      </c>
      <c r="D176" s="124" t="str">
        <f>Calcu!D182</f>
        <v/>
      </c>
      <c r="E176" s="124" t="str">
        <f ca="1">Calcu!AE182</f>
        <v/>
      </c>
      <c r="F176" s="124" t="str">
        <f>Calcu!I182</f>
        <v/>
      </c>
      <c r="G176" s="124" t="str">
        <f ca="1">Calcu!AF182</f>
        <v/>
      </c>
      <c r="H176" s="124" t="str">
        <f>Calcu!AR182</f>
        <v/>
      </c>
      <c r="I176" s="124" t="str">
        <f>Calcu!AS182</f>
        <v/>
      </c>
    </row>
    <row r="177" spans="1:9" ht="15" customHeight="1">
      <c r="A177" s="118" t="str">
        <f>IF(Calcu!B183=TRUE,"","삭제")</f>
        <v>삭제</v>
      </c>
      <c r="B177" s="119"/>
      <c r="C177" s="124" t="str">
        <f>Calcu!C183</f>
        <v/>
      </c>
      <c r="D177" s="124" t="str">
        <f>Calcu!D183</f>
        <v/>
      </c>
      <c r="E177" s="124" t="str">
        <f ca="1">Calcu!AE183</f>
        <v/>
      </c>
      <c r="F177" s="124" t="str">
        <f>Calcu!I183</f>
        <v/>
      </c>
      <c r="G177" s="124" t="str">
        <f ca="1">Calcu!AF183</f>
        <v/>
      </c>
      <c r="H177" s="124" t="str">
        <f>Calcu!AR183</f>
        <v/>
      </c>
      <c r="I177" s="124" t="str">
        <f>Calcu!AS183</f>
        <v/>
      </c>
    </row>
    <row r="178" spans="1:9" ht="15" customHeight="1">
      <c r="A178" s="118" t="str">
        <f>IF(Calcu!B184=TRUE,"","삭제")</f>
        <v>삭제</v>
      </c>
      <c r="B178" s="119"/>
      <c r="C178" s="124" t="str">
        <f>Calcu!C184</f>
        <v/>
      </c>
      <c r="D178" s="124" t="str">
        <f>Calcu!D184</f>
        <v/>
      </c>
      <c r="E178" s="124" t="str">
        <f ca="1">Calcu!AE184</f>
        <v/>
      </c>
      <c r="F178" s="124" t="str">
        <f>Calcu!I184</f>
        <v/>
      </c>
      <c r="G178" s="124" t="str">
        <f ca="1">Calcu!AF184</f>
        <v/>
      </c>
      <c r="H178" s="124" t="str">
        <f>Calcu!AR184</f>
        <v/>
      </c>
      <c r="I178" s="124" t="str">
        <f>Calcu!AS184</f>
        <v/>
      </c>
    </row>
    <row r="179" spans="1:9" ht="15" customHeight="1">
      <c r="A179" s="118" t="str">
        <f>IF(Calcu!B185=TRUE,"","삭제")</f>
        <v>삭제</v>
      </c>
      <c r="B179" s="119"/>
      <c r="C179" s="124" t="str">
        <f>Calcu!C185</f>
        <v/>
      </c>
      <c r="D179" s="124" t="str">
        <f>Calcu!D185</f>
        <v/>
      </c>
      <c r="E179" s="124" t="str">
        <f ca="1">Calcu!AE185</f>
        <v/>
      </c>
      <c r="F179" s="124" t="str">
        <f>Calcu!I185</f>
        <v/>
      </c>
      <c r="G179" s="124" t="str">
        <f ca="1">Calcu!AF185</f>
        <v/>
      </c>
      <c r="H179" s="124" t="str">
        <f>Calcu!AR185</f>
        <v/>
      </c>
      <c r="I179" s="124" t="str">
        <f>Calcu!AS185</f>
        <v/>
      </c>
    </row>
    <row r="180" spans="1:9" ht="15" customHeight="1">
      <c r="A180" s="118" t="str">
        <f>IF(Calcu!B186=TRUE,"","삭제")</f>
        <v>삭제</v>
      </c>
      <c r="B180" s="119"/>
      <c r="C180" s="124" t="str">
        <f>Calcu!C186</f>
        <v/>
      </c>
      <c r="D180" s="124" t="str">
        <f>Calcu!D186</f>
        <v/>
      </c>
      <c r="E180" s="124" t="str">
        <f ca="1">Calcu!AE186</f>
        <v/>
      </c>
      <c r="F180" s="124" t="str">
        <f>Calcu!I186</f>
        <v/>
      </c>
      <c r="G180" s="124" t="str">
        <f ca="1">Calcu!AF186</f>
        <v/>
      </c>
      <c r="H180" s="124" t="str">
        <f>Calcu!AR186</f>
        <v/>
      </c>
      <c r="I180" s="124" t="str">
        <f>Calcu!AS186</f>
        <v/>
      </c>
    </row>
    <row r="181" spans="1:9" ht="15" customHeight="1">
      <c r="A181" s="118" t="str">
        <f>IF(Calcu!B187=TRUE,"","삭제")</f>
        <v>삭제</v>
      </c>
      <c r="B181" s="119"/>
      <c r="C181" s="124" t="str">
        <f>Calcu!C187</f>
        <v/>
      </c>
      <c r="D181" s="124" t="str">
        <f>Calcu!D187</f>
        <v/>
      </c>
      <c r="E181" s="124" t="str">
        <f ca="1">Calcu!AE187</f>
        <v/>
      </c>
      <c r="F181" s="124" t="str">
        <f>Calcu!I187</f>
        <v/>
      </c>
      <c r="G181" s="124" t="str">
        <f ca="1">Calcu!AF187</f>
        <v/>
      </c>
      <c r="H181" s="124" t="str">
        <f>Calcu!AR187</f>
        <v/>
      </c>
      <c r="I181" s="124" t="str">
        <f>Calcu!AS187</f>
        <v/>
      </c>
    </row>
    <row r="182" spans="1:9" ht="15" customHeight="1">
      <c r="A182" s="118" t="str">
        <f>IF(Calcu!B188=TRUE,"","삭제")</f>
        <v>삭제</v>
      </c>
      <c r="B182" s="119"/>
      <c r="C182" s="124" t="str">
        <f>Calcu!C188</f>
        <v/>
      </c>
      <c r="D182" s="124" t="str">
        <f>Calcu!D188</f>
        <v/>
      </c>
      <c r="E182" s="124" t="str">
        <f ca="1">Calcu!AE188</f>
        <v/>
      </c>
      <c r="F182" s="124" t="str">
        <f>Calcu!I188</f>
        <v/>
      </c>
      <c r="G182" s="124" t="str">
        <f ca="1">Calcu!AF188</f>
        <v/>
      </c>
      <c r="H182" s="124" t="str">
        <f>Calcu!AR188</f>
        <v/>
      </c>
      <c r="I182" s="124" t="str">
        <f>Calcu!AS188</f>
        <v/>
      </c>
    </row>
    <row r="183" spans="1:9" ht="15" customHeight="1">
      <c r="A183" s="118" t="str">
        <f>IF(Calcu!B189=TRUE,"","삭제")</f>
        <v>삭제</v>
      </c>
      <c r="B183" s="119"/>
      <c r="C183" s="124" t="str">
        <f>Calcu!C189</f>
        <v/>
      </c>
      <c r="D183" s="124" t="str">
        <f>Calcu!D189</f>
        <v/>
      </c>
      <c r="E183" s="124" t="str">
        <f ca="1">Calcu!AE189</f>
        <v/>
      </c>
      <c r="F183" s="124" t="str">
        <f>Calcu!I189</f>
        <v/>
      </c>
      <c r="G183" s="124" t="str">
        <f ca="1">Calcu!AF189</f>
        <v/>
      </c>
      <c r="H183" s="124" t="str">
        <f>Calcu!AR189</f>
        <v/>
      </c>
      <c r="I183" s="124" t="str">
        <f>Calcu!AS189</f>
        <v/>
      </c>
    </row>
    <row r="184" spans="1:9" ht="15" customHeight="1">
      <c r="A184" s="118" t="str">
        <f>IF(Calcu!B190=TRUE,"","삭제")</f>
        <v>삭제</v>
      </c>
      <c r="B184" s="119"/>
      <c r="C184" s="124" t="str">
        <f>Calcu!C190</f>
        <v/>
      </c>
      <c r="D184" s="124" t="str">
        <f>Calcu!D190</f>
        <v/>
      </c>
      <c r="E184" s="124" t="str">
        <f ca="1">Calcu!AE190</f>
        <v/>
      </c>
      <c r="F184" s="124" t="str">
        <f>Calcu!I190</f>
        <v/>
      </c>
      <c r="G184" s="124" t="str">
        <f ca="1">Calcu!AF190</f>
        <v/>
      </c>
      <c r="H184" s="124" t="str">
        <f>Calcu!AR190</f>
        <v/>
      </c>
      <c r="I184" s="124" t="str">
        <f>Calcu!AS190</f>
        <v/>
      </c>
    </row>
    <row r="185" spans="1:9" ht="15" customHeight="1">
      <c r="A185" s="118" t="str">
        <f>IF(Calcu!B191=TRUE,"","삭제")</f>
        <v>삭제</v>
      </c>
      <c r="B185" s="119"/>
      <c r="C185" s="124" t="str">
        <f>Calcu!C191</f>
        <v/>
      </c>
      <c r="D185" s="124" t="str">
        <f>Calcu!D191</f>
        <v/>
      </c>
      <c r="E185" s="124" t="str">
        <f ca="1">Calcu!AE191</f>
        <v/>
      </c>
      <c r="F185" s="124" t="str">
        <f>Calcu!I191</f>
        <v/>
      </c>
      <c r="G185" s="124" t="str">
        <f ca="1">Calcu!AF191</f>
        <v/>
      </c>
      <c r="H185" s="124" t="str">
        <f>Calcu!AR191</f>
        <v/>
      </c>
      <c r="I185" s="124" t="str">
        <f>Calcu!AS191</f>
        <v/>
      </c>
    </row>
    <row r="186" spans="1:9" ht="15" customHeight="1">
      <c r="A186" s="118" t="str">
        <f>IF(Calcu!B192=TRUE,"","삭제")</f>
        <v>삭제</v>
      </c>
      <c r="B186" s="119"/>
      <c r="C186" s="124" t="str">
        <f>Calcu!C192</f>
        <v/>
      </c>
      <c r="D186" s="124" t="str">
        <f>Calcu!D192</f>
        <v/>
      </c>
      <c r="E186" s="124" t="str">
        <f ca="1">Calcu!AE192</f>
        <v/>
      </c>
      <c r="F186" s="124" t="str">
        <f>Calcu!I192</f>
        <v/>
      </c>
      <c r="G186" s="124" t="str">
        <f ca="1">Calcu!AF192</f>
        <v/>
      </c>
      <c r="H186" s="124" t="str">
        <f>Calcu!AR192</f>
        <v/>
      </c>
      <c r="I186" s="124" t="str">
        <f>Calcu!AS192</f>
        <v/>
      </c>
    </row>
    <row r="187" spans="1:9" ht="15" customHeight="1">
      <c r="A187" s="118" t="str">
        <f>IF(Calcu!B193=TRUE,"","삭제")</f>
        <v>삭제</v>
      </c>
      <c r="B187" s="119"/>
      <c r="C187" s="124" t="str">
        <f>Calcu!C193</f>
        <v/>
      </c>
      <c r="D187" s="124" t="str">
        <f>Calcu!D193</f>
        <v/>
      </c>
      <c r="E187" s="124" t="str">
        <f ca="1">Calcu!AE193</f>
        <v/>
      </c>
      <c r="F187" s="124" t="str">
        <f>Calcu!I193</f>
        <v/>
      </c>
      <c r="G187" s="124" t="str">
        <f ca="1">Calcu!AF193</f>
        <v/>
      </c>
      <c r="H187" s="124" t="str">
        <f>Calcu!AR193</f>
        <v/>
      </c>
      <c r="I187" s="124" t="str">
        <f>Calcu!AS193</f>
        <v/>
      </c>
    </row>
    <row r="188" spans="1:9" ht="15" customHeight="1">
      <c r="A188" s="118" t="str">
        <f>IF(Calcu!B194=TRUE,"","삭제")</f>
        <v>삭제</v>
      </c>
      <c r="B188" s="119"/>
      <c r="C188" s="124" t="str">
        <f>Calcu!C194</f>
        <v/>
      </c>
      <c r="D188" s="124" t="str">
        <f>Calcu!D194</f>
        <v/>
      </c>
      <c r="E188" s="124" t="str">
        <f ca="1">Calcu!AE194</f>
        <v/>
      </c>
      <c r="F188" s="124" t="str">
        <f>Calcu!I194</f>
        <v/>
      </c>
      <c r="G188" s="124" t="str">
        <f ca="1">Calcu!AF194</f>
        <v/>
      </c>
      <c r="H188" s="124" t="str">
        <f>Calcu!AR194</f>
        <v/>
      </c>
      <c r="I188" s="124" t="str">
        <f>Calcu!AS194</f>
        <v/>
      </c>
    </row>
    <row r="189" spans="1:9" ht="15" customHeight="1">
      <c r="A189" s="118" t="str">
        <f>IF(Calcu!B195=TRUE,"","삭제")</f>
        <v>삭제</v>
      </c>
      <c r="B189" s="119"/>
      <c r="C189" s="124" t="str">
        <f>Calcu!C195</f>
        <v/>
      </c>
      <c r="D189" s="124" t="str">
        <f>Calcu!D195</f>
        <v/>
      </c>
      <c r="E189" s="124" t="str">
        <f ca="1">Calcu!AE195</f>
        <v/>
      </c>
      <c r="F189" s="124" t="str">
        <f>Calcu!I195</f>
        <v/>
      </c>
      <c r="G189" s="124" t="str">
        <f ca="1">Calcu!AF195</f>
        <v/>
      </c>
      <c r="H189" s="124" t="str">
        <f>Calcu!AR195</f>
        <v/>
      </c>
      <c r="I189" s="124" t="str">
        <f>Calcu!AS195</f>
        <v/>
      </c>
    </row>
    <row r="190" spans="1:9" ht="15" customHeight="1">
      <c r="A190" s="118" t="str">
        <f>IF(Calcu!B196=TRUE,"","삭제")</f>
        <v>삭제</v>
      </c>
      <c r="B190" s="119"/>
      <c r="C190" s="124" t="str">
        <f>Calcu!C196</f>
        <v/>
      </c>
      <c r="D190" s="124" t="str">
        <f>Calcu!D196</f>
        <v/>
      </c>
      <c r="E190" s="124" t="str">
        <f ca="1">Calcu!AE196</f>
        <v/>
      </c>
      <c r="F190" s="124" t="str">
        <f>Calcu!I196</f>
        <v/>
      </c>
      <c r="G190" s="124" t="str">
        <f ca="1">Calcu!AF196</f>
        <v/>
      </c>
      <c r="H190" s="124" t="str">
        <f>Calcu!AR196</f>
        <v/>
      </c>
      <c r="I190" s="124" t="str">
        <f>Calcu!AS196</f>
        <v/>
      </c>
    </row>
    <row r="191" spans="1:9" ht="15" customHeight="1">
      <c r="A191" s="118" t="str">
        <f>IF(Calcu!B197=TRUE,"","삭제")</f>
        <v>삭제</v>
      </c>
      <c r="B191" s="119"/>
      <c r="C191" s="124" t="str">
        <f>Calcu!C197</f>
        <v/>
      </c>
      <c r="D191" s="124" t="str">
        <f>Calcu!D197</f>
        <v/>
      </c>
      <c r="E191" s="124" t="str">
        <f ca="1">Calcu!AE197</f>
        <v/>
      </c>
      <c r="F191" s="124" t="str">
        <f>Calcu!I197</f>
        <v/>
      </c>
      <c r="G191" s="124" t="str">
        <f ca="1">Calcu!AF197</f>
        <v/>
      </c>
      <c r="H191" s="124" t="str">
        <f>Calcu!AR197</f>
        <v/>
      </c>
      <c r="I191" s="124" t="str">
        <f>Calcu!AS197</f>
        <v/>
      </c>
    </row>
    <row r="192" spans="1:9" ht="15" customHeight="1">
      <c r="A192" s="118" t="str">
        <f>IF(Calcu!B198=TRUE,"","삭제")</f>
        <v>삭제</v>
      </c>
      <c r="B192" s="119"/>
      <c r="C192" s="124" t="str">
        <f>Calcu!C198</f>
        <v/>
      </c>
      <c r="D192" s="124" t="str">
        <f>Calcu!D198</f>
        <v/>
      </c>
      <c r="E192" s="124" t="str">
        <f ca="1">Calcu!AE198</f>
        <v/>
      </c>
      <c r="F192" s="124" t="str">
        <f>Calcu!I198</f>
        <v/>
      </c>
      <c r="G192" s="124" t="str">
        <f ca="1">Calcu!AF198</f>
        <v/>
      </c>
      <c r="H192" s="124" t="str">
        <f>Calcu!AR198</f>
        <v/>
      </c>
      <c r="I192" s="124" t="str">
        <f>Calcu!AS198</f>
        <v/>
      </c>
    </row>
    <row r="193" spans="1:9" ht="15" customHeight="1">
      <c r="A193" s="118" t="str">
        <f>IF(Calcu!B199=TRUE,"","삭제")</f>
        <v>삭제</v>
      </c>
      <c r="B193" s="119"/>
      <c r="C193" s="124" t="str">
        <f>Calcu!C199</f>
        <v/>
      </c>
      <c r="D193" s="124" t="str">
        <f>Calcu!D199</f>
        <v/>
      </c>
      <c r="E193" s="124" t="str">
        <f ca="1">Calcu!AE199</f>
        <v/>
      </c>
      <c r="F193" s="124" t="str">
        <f>Calcu!I199</f>
        <v/>
      </c>
      <c r="G193" s="124" t="str">
        <f ca="1">Calcu!AF199</f>
        <v/>
      </c>
      <c r="H193" s="124" t="str">
        <f>Calcu!AR199</f>
        <v/>
      </c>
      <c r="I193" s="124" t="str">
        <f>Calcu!AS199</f>
        <v/>
      </c>
    </row>
    <row r="194" spans="1:9" ht="15" customHeight="1">
      <c r="A194" s="118" t="str">
        <f>IF(Calcu!B200=TRUE,"","삭제")</f>
        <v>삭제</v>
      </c>
      <c r="B194" s="119"/>
      <c r="C194" s="124" t="str">
        <f>Calcu!C200</f>
        <v/>
      </c>
      <c r="D194" s="124" t="str">
        <f>Calcu!D200</f>
        <v/>
      </c>
      <c r="E194" s="124" t="str">
        <f ca="1">Calcu!AE200</f>
        <v/>
      </c>
      <c r="F194" s="124" t="str">
        <f>Calcu!I200</f>
        <v/>
      </c>
      <c r="G194" s="124" t="str">
        <f ca="1">Calcu!AF200</f>
        <v/>
      </c>
      <c r="H194" s="124" t="str">
        <f>Calcu!AR200</f>
        <v/>
      </c>
      <c r="I194" s="124" t="str">
        <f>Calcu!AS200</f>
        <v/>
      </c>
    </row>
    <row r="195" spans="1:9" ht="15" customHeight="1">
      <c r="A195" s="118" t="str">
        <f>IF(Calcu!B201=TRUE,"","삭제")</f>
        <v>삭제</v>
      </c>
      <c r="B195" s="119"/>
      <c r="C195" s="124" t="str">
        <f>Calcu!C201</f>
        <v/>
      </c>
      <c r="D195" s="124" t="str">
        <f>Calcu!D201</f>
        <v/>
      </c>
      <c r="E195" s="124" t="str">
        <f ca="1">Calcu!AE201</f>
        <v/>
      </c>
      <c r="F195" s="124" t="str">
        <f>Calcu!I201</f>
        <v/>
      </c>
      <c r="G195" s="124" t="str">
        <f ca="1">Calcu!AF201</f>
        <v/>
      </c>
      <c r="H195" s="124" t="str">
        <f>Calcu!AR201</f>
        <v/>
      </c>
      <c r="I195" s="124" t="str">
        <f>Calcu!AS201</f>
        <v/>
      </c>
    </row>
    <row r="196" spans="1:9" ht="15" customHeight="1">
      <c r="A196" s="118" t="str">
        <f>IF(Calcu!B202=TRUE,"","삭제")</f>
        <v>삭제</v>
      </c>
      <c r="B196" s="119"/>
      <c r="C196" s="124" t="str">
        <f>Calcu!C202</f>
        <v/>
      </c>
      <c r="D196" s="124" t="str">
        <f>Calcu!D202</f>
        <v/>
      </c>
      <c r="E196" s="124" t="str">
        <f ca="1">Calcu!AE202</f>
        <v/>
      </c>
      <c r="F196" s="124" t="str">
        <f>Calcu!I202</f>
        <v/>
      </c>
      <c r="G196" s="124" t="str">
        <f ca="1">Calcu!AF202</f>
        <v/>
      </c>
      <c r="H196" s="124" t="str">
        <f>Calcu!AR202</f>
        <v/>
      </c>
      <c r="I196" s="124" t="str">
        <f>Calcu!AS202</f>
        <v/>
      </c>
    </row>
    <row r="197" spans="1:9" ht="15" customHeight="1">
      <c r="A197" s="118" t="str">
        <f>IF(Calcu!B203=TRUE,"","삭제")</f>
        <v>삭제</v>
      </c>
      <c r="B197" s="119"/>
      <c r="C197" s="124" t="str">
        <f>Calcu!C203</f>
        <v/>
      </c>
      <c r="D197" s="124" t="str">
        <f>Calcu!D203</f>
        <v/>
      </c>
      <c r="E197" s="124" t="str">
        <f ca="1">Calcu!AE203</f>
        <v/>
      </c>
      <c r="F197" s="124" t="str">
        <f>Calcu!I203</f>
        <v/>
      </c>
      <c r="G197" s="124" t="str">
        <f ca="1">Calcu!AF203</f>
        <v/>
      </c>
      <c r="H197" s="124" t="str">
        <f>Calcu!AR203</f>
        <v/>
      </c>
      <c r="I197" s="124" t="str">
        <f>Calcu!AS203</f>
        <v/>
      </c>
    </row>
    <row r="198" spans="1:9" ht="15" customHeight="1">
      <c r="A198" s="118" t="str">
        <f>IF(Calcu!B204=TRUE,"","삭제")</f>
        <v>삭제</v>
      </c>
      <c r="B198" s="119"/>
      <c r="C198" s="124" t="str">
        <f>Calcu!C204</f>
        <v/>
      </c>
      <c r="D198" s="124" t="str">
        <f>Calcu!D204</f>
        <v/>
      </c>
      <c r="E198" s="124" t="str">
        <f ca="1">Calcu!AE204</f>
        <v/>
      </c>
      <c r="F198" s="124" t="str">
        <f>Calcu!I204</f>
        <v/>
      </c>
      <c r="G198" s="124" t="str">
        <f ca="1">Calcu!AF204</f>
        <v/>
      </c>
      <c r="H198" s="124" t="str">
        <f>Calcu!AR204</f>
        <v/>
      </c>
      <c r="I198" s="124" t="str">
        <f>Calcu!AS204</f>
        <v/>
      </c>
    </row>
    <row r="199" spans="1:9" ht="15" customHeight="1">
      <c r="A199" s="118" t="str">
        <f>IF(Calcu!B205=TRUE,"","삭제")</f>
        <v>삭제</v>
      </c>
      <c r="B199" s="119"/>
      <c r="C199" s="124" t="str">
        <f>Calcu!C205</f>
        <v/>
      </c>
      <c r="D199" s="124" t="str">
        <f>Calcu!D205</f>
        <v/>
      </c>
      <c r="E199" s="124" t="str">
        <f ca="1">Calcu!AE205</f>
        <v/>
      </c>
      <c r="F199" s="124" t="str">
        <f>Calcu!I205</f>
        <v/>
      </c>
      <c r="G199" s="124" t="str">
        <f ca="1">Calcu!AF205</f>
        <v/>
      </c>
      <c r="H199" s="124" t="str">
        <f>Calcu!AR205</f>
        <v/>
      </c>
      <c r="I199" s="124" t="str">
        <f>Calcu!AS205</f>
        <v/>
      </c>
    </row>
    <row r="200" spans="1:9" ht="15" customHeight="1">
      <c r="A200" s="118" t="str">
        <f>IF(Calcu!B206=TRUE,"","삭제")</f>
        <v>삭제</v>
      </c>
      <c r="B200" s="119"/>
      <c r="C200" s="124" t="str">
        <f>Calcu!C206</f>
        <v/>
      </c>
      <c r="D200" s="124" t="str">
        <f>Calcu!D206</f>
        <v/>
      </c>
      <c r="E200" s="124" t="str">
        <f ca="1">Calcu!AE206</f>
        <v/>
      </c>
      <c r="F200" s="124" t="str">
        <f>Calcu!I206</f>
        <v/>
      </c>
      <c r="G200" s="124" t="str">
        <f ca="1">Calcu!AF206</f>
        <v/>
      </c>
      <c r="H200" s="124" t="str">
        <f>Calcu!AR206</f>
        <v/>
      </c>
      <c r="I200" s="124" t="str">
        <f>Calcu!AS206</f>
        <v/>
      </c>
    </row>
    <row r="201" spans="1:9" ht="15" customHeight="1">
      <c r="A201" s="118" t="str">
        <f>IF(Calcu!B207=TRUE,"","삭제")</f>
        <v>삭제</v>
      </c>
      <c r="B201" s="119"/>
      <c r="C201" s="124" t="str">
        <f>Calcu!C207</f>
        <v/>
      </c>
      <c r="D201" s="124" t="str">
        <f>Calcu!D207</f>
        <v/>
      </c>
      <c r="E201" s="124" t="str">
        <f ca="1">Calcu!AE207</f>
        <v/>
      </c>
      <c r="F201" s="124" t="str">
        <f>Calcu!I207</f>
        <v/>
      </c>
      <c r="G201" s="124" t="str">
        <f ca="1">Calcu!AF207</f>
        <v/>
      </c>
      <c r="H201" s="124" t="str">
        <f>Calcu!AR207</f>
        <v/>
      </c>
      <c r="I201" s="124" t="str">
        <f>Calcu!AS207</f>
        <v/>
      </c>
    </row>
    <row r="202" spans="1:9" ht="15" customHeight="1">
      <c r="A202" s="118" t="str">
        <f>IF(Calcu!B208=TRUE,"","삭제")</f>
        <v>삭제</v>
      </c>
      <c r="B202" s="119"/>
      <c r="C202" s="124" t="str">
        <f>Calcu!C208</f>
        <v/>
      </c>
      <c r="D202" s="124" t="str">
        <f>Calcu!D208</f>
        <v/>
      </c>
      <c r="E202" s="124" t="str">
        <f ca="1">Calcu!AE208</f>
        <v/>
      </c>
      <c r="F202" s="124" t="str">
        <f>Calcu!I208</f>
        <v/>
      </c>
      <c r="G202" s="124" t="str">
        <f ca="1">Calcu!AF208</f>
        <v/>
      </c>
      <c r="H202" s="124" t="str">
        <f>Calcu!AR208</f>
        <v/>
      </c>
      <c r="I202" s="124" t="str">
        <f>Calcu!AS208</f>
        <v/>
      </c>
    </row>
    <row r="203" spans="1:9" ht="15" customHeight="1">
      <c r="A203" s="118" t="str">
        <f>IF(Calcu!B209=TRUE,"","삭제")</f>
        <v>삭제</v>
      </c>
      <c r="B203" s="119"/>
      <c r="C203" s="124" t="str">
        <f>Calcu!C209</f>
        <v/>
      </c>
      <c r="D203" s="124" t="str">
        <f>Calcu!D209</f>
        <v/>
      </c>
      <c r="E203" s="124" t="str">
        <f ca="1">Calcu!AE209</f>
        <v/>
      </c>
      <c r="F203" s="124" t="str">
        <f>Calcu!I209</f>
        <v/>
      </c>
      <c r="G203" s="124" t="str">
        <f ca="1">Calcu!AF209</f>
        <v/>
      </c>
      <c r="H203" s="124" t="str">
        <f>Calcu!AR209</f>
        <v/>
      </c>
      <c r="I203" s="124" t="str">
        <f>Calcu!AS209</f>
        <v/>
      </c>
    </row>
    <row r="204" spans="1:9" ht="15" customHeight="1">
      <c r="A204" s="118" t="str">
        <f>IF(Calcu!B210=TRUE,"","삭제")</f>
        <v>삭제</v>
      </c>
      <c r="B204" s="119"/>
      <c r="C204" s="124" t="str">
        <f>Calcu!C210</f>
        <v/>
      </c>
      <c r="D204" s="124" t="str">
        <f>Calcu!D210</f>
        <v/>
      </c>
      <c r="E204" s="124" t="str">
        <f ca="1">Calcu!AE210</f>
        <v/>
      </c>
      <c r="F204" s="124" t="str">
        <f>Calcu!I210</f>
        <v/>
      </c>
      <c r="G204" s="124" t="str">
        <f ca="1">Calcu!AF210</f>
        <v/>
      </c>
      <c r="H204" s="124" t="str">
        <f>Calcu!AR210</f>
        <v/>
      </c>
      <c r="I204" s="124" t="str">
        <f>Calcu!AS210</f>
        <v/>
      </c>
    </row>
    <row r="205" spans="1:9" ht="15" customHeight="1">
      <c r="A205" s="118" t="str">
        <f>A206</f>
        <v>삭제</v>
      </c>
      <c r="B205" s="119"/>
      <c r="C205" s="119"/>
      <c r="D205" s="119"/>
      <c r="E205" s="119"/>
      <c r="F205" s="119"/>
      <c r="G205" s="119"/>
      <c r="H205" s="126"/>
    </row>
    <row r="206" spans="1:9" ht="15" customHeight="1">
      <c r="A206" s="118" t="str">
        <f>A207</f>
        <v>삭제</v>
      </c>
      <c r="B206" s="119" t="s">
        <v>103</v>
      </c>
      <c r="C206" s="119"/>
      <c r="D206" s="119"/>
      <c r="E206" s="119"/>
      <c r="F206" s="119"/>
      <c r="G206" s="119"/>
      <c r="H206" s="127"/>
    </row>
    <row r="207" spans="1:9" ht="15" customHeight="1">
      <c r="A207" s="118" t="str">
        <f>A208</f>
        <v>삭제</v>
      </c>
      <c r="B207" s="119"/>
      <c r="C207" s="121"/>
      <c r="D207" s="121"/>
      <c r="E207" s="121"/>
      <c r="F207" s="121"/>
      <c r="G207" s="121"/>
      <c r="H207" s="121"/>
    </row>
    <row r="208" spans="1:9" ht="15" customHeight="1">
      <c r="A208" s="118" t="str">
        <f>A209</f>
        <v>삭제</v>
      </c>
      <c r="B208" s="119"/>
      <c r="C208" s="122" t="s">
        <v>99</v>
      </c>
      <c r="D208" s="122"/>
      <c r="E208" s="123" t="s">
        <v>94</v>
      </c>
      <c r="F208" s="123" t="s">
        <v>95</v>
      </c>
      <c r="G208" s="123" t="s">
        <v>186</v>
      </c>
      <c r="H208" s="123" t="s">
        <v>256</v>
      </c>
      <c r="I208" s="123" t="s">
        <v>257</v>
      </c>
    </row>
    <row r="209" spans="1:9" ht="15" customHeight="1">
      <c r="A209" s="118" t="str">
        <f>IF(Calcu!B217=TRUE,"","삭제")</f>
        <v>삭제</v>
      </c>
      <c r="B209" s="119"/>
      <c r="C209" s="124" t="str">
        <f>Calcu!C217</f>
        <v/>
      </c>
      <c r="D209" s="124"/>
      <c r="E209" s="124" t="str">
        <f ca="1">Calcu!AE217</f>
        <v/>
      </c>
      <c r="F209" s="124" t="str">
        <f>Calcu!I217</f>
        <v/>
      </c>
      <c r="G209" s="124" t="str">
        <f ca="1">Calcu!AF217</f>
        <v/>
      </c>
      <c r="H209" s="124" t="str">
        <f>Calcu!AR217</f>
        <v/>
      </c>
      <c r="I209" s="124" t="str">
        <f>Calcu!AS217</f>
        <v/>
      </c>
    </row>
    <row r="210" spans="1:9" ht="15" customHeight="1">
      <c r="A210" s="118" t="str">
        <f>IF(Calcu!B218=TRUE,"","삭제")</f>
        <v>삭제</v>
      </c>
      <c r="B210" s="119"/>
      <c r="C210" s="124" t="str">
        <f>Calcu!C218</f>
        <v/>
      </c>
      <c r="D210" s="124"/>
      <c r="E210" s="124" t="str">
        <f ca="1">Calcu!AE218</f>
        <v/>
      </c>
      <c r="F210" s="124" t="str">
        <f>Calcu!I218</f>
        <v/>
      </c>
      <c r="G210" s="124" t="str">
        <f ca="1">Calcu!AF218</f>
        <v/>
      </c>
      <c r="H210" s="124" t="str">
        <f>Calcu!AR218</f>
        <v/>
      </c>
      <c r="I210" s="124" t="str">
        <f>Calcu!AS218</f>
        <v/>
      </c>
    </row>
    <row r="211" spans="1:9" ht="15" customHeight="1">
      <c r="A211" s="118" t="str">
        <f>IF(Calcu!B219=TRUE,"","삭제")</f>
        <v>삭제</v>
      </c>
      <c r="B211" s="119"/>
      <c r="C211" s="124" t="str">
        <f>Calcu!C219</f>
        <v/>
      </c>
      <c r="D211" s="124"/>
      <c r="E211" s="124" t="str">
        <f ca="1">Calcu!AE219</f>
        <v/>
      </c>
      <c r="F211" s="124" t="str">
        <f>Calcu!I219</f>
        <v/>
      </c>
      <c r="G211" s="124" t="str">
        <f ca="1">Calcu!AF219</f>
        <v/>
      </c>
      <c r="H211" s="124" t="str">
        <f>Calcu!AR219</f>
        <v/>
      </c>
      <c r="I211" s="124" t="str">
        <f>Calcu!AS219</f>
        <v/>
      </c>
    </row>
    <row r="212" spans="1:9" ht="15" customHeight="1">
      <c r="A212" s="118" t="str">
        <f>IF(Calcu!B220=TRUE,"","삭제")</f>
        <v>삭제</v>
      </c>
      <c r="B212" s="119"/>
      <c r="C212" s="124" t="str">
        <f>Calcu!C220</f>
        <v/>
      </c>
      <c r="D212" s="124"/>
      <c r="E212" s="124" t="str">
        <f ca="1">Calcu!AE220</f>
        <v/>
      </c>
      <c r="F212" s="124" t="str">
        <f>Calcu!I220</f>
        <v/>
      </c>
      <c r="G212" s="124" t="str">
        <f ca="1">Calcu!AF220</f>
        <v/>
      </c>
      <c r="H212" s="124" t="str">
        <f>Calcu!AR220</f>
        <v/>
      </c>
      <c r="I212" s="124" t="str">
        <f>Calcu!AS220</f>
        <v/>
      </c>
    </row>
    <row r="213" spans="1:9" ht="15" customHeight="1">
      <c r="A213" s="118" t="str">
        <f>IF(Calcu!B221=TRUE,"","삭제")</f>
        <v>삭제</v>
      </c>
      <c r="B213" s="119"/>
      <c r="C213" s="124" t="str">
        <f>Calcu!C221</f>
        <v/>
      </c>
      <c r="D213" s="124"/>
      <c r="E213" s="124" t="str">
        <f ca="1">Calcu!AE221</f>
        <v/>
      </c>
      <c r="F213" s="124" t="str">
        <f>Calcu!I221</f>
        <v/>
      </c>
      <c r="G213" s="124" t="str">
        <f ca="1">Calcu!AF221</f>
        <v/>
      </c>
      <c r="H213" s="124" t="str">
        <f>Calcu!AR221</f>
        <v/>
      </c>
      <c r="I213" s="124" t="str">
        <f>Calcu!AS221</f>
        <v/>
      </c>
    </row>
    <row r="214" spans="1:9" ht="15" customHeight="1">
      <c r="A214" s="118" t="str">
        <f>IF(Calcu!B222=TRUE,"","삭제")</f>
        <v>삭제</v>
      </c>
      <c r="B214" s="119"/>
      <c r="C214" s="124" t="str">
        <f>Calcu!C222</f>
        <v/>
      </c>
      <c r="D214" s="124"/>
      <c r="E214" s="124" t="str">
        <f ca="1">Calcu!AE222</f>
        <v/>
      </c>
      <c r="F214" s="124" t="str">
        <f>Calcu!I222</f>
        <v/>
      </c>
      <c r="G214" s="124" t="str">
        <f ca="1">Calcu!AF222</f>
        <v/>
      </c>
      <c r="H214" s="124" t="str">
        <f>Calcu!AR222</f>
        <v/>
      </c>
      <c r="I214" s="124" t="str">
        <f>Calcu!AS222</f>
        <v/>
      </c>
    </row>
    <row r="215" spans="1:9" ht="15" customHeight="1">
      <c r="A215" s="118" t="str">
        <f>IF(Calcu!B223=TRUE,"","삭제")</f>
        <v>삭제</v>
      </c>
      <c r="B215" s="119"/>
      <c r="C215" s="124" t="str">
        <f>Calcu!C223</f>
        <v/>
      </c>
      <c r="D215" s="124"/>
      <c r="E215" s="124" t="str">
        <f ca="1">Calcu!AE223</f>
        <v/>
      </c>
      <c r="F215" s="124" t="str">
        <f>Calcu!I223</f>
        <v/>
      </c>
      <c r="G215" s="124" t="str">
        <f ca="1">Calcu!AF223</f>
        <v/>
      </c>
      <c r="H215" s="124" t="str">
        <f>Calcu!AR223</f>
        <v/>
      </c>
      <c r="I215" s="124" t="str">
        <f>Calcu!AS223</f>
        <v/>
      </c>
    </row>
    <row r="216" spans="1:9" ht="15" customHeight="1">
      <c r="A216" s="118" t="str">
        <f>IF(Calcu!B224=TRUE,"","삭제")</f>
        <v>삭제</v>
      </c>
      <c r="B216" s="119"/>
      <c r="C216" s="124" t="str">
        <f>Calcu!C224</f>
        <v/>
      </c>
      <c r="D216" s="124"/>
      <c r="E216" s="124" t="str">
        <f ca="1">Calcu!AE224</f>
        <v/>
      </c>
      <c r="F216" s="124" t="str">
        <f>Calcu!I224</f>
        <v/>
      </c>
      <c r="G216" s="124" t="str">
        <f ca="1">Calcu!AF224</f>
        <v/>
      </c>
      <c r="H216" s="124" t="str">
        <f>Calcu!AR224</f>
        <v/>
      </c>
      <c r="I216" s="124" t="str">
        <f>Calcu!AS224</f>
        <v/>
      </c>
    </row>
    <row r="217" spans="1:9" ht="15" customHeight="1">
      <c r="A217" s="118" t="str">
        <f>IF(Calcu!B225=TRUE,"","삭제")</f>
        <v>삭제</v>
      </c>
      <c r="B217" s="119"/>
      <c r="C217" s="124" t="str">
        <f>Calcu!C225</f>
        <v/>
      </c>
      <c r="D217" s="124"/>
      <c r="E217" s="124" t="str">
        <f ca="1">Calcu!AE225</f>
        <v/>
      </c>
      <c r="F217" s="124" t="str">
        <f>Calcu!I225</f>
        <v/>
      </c>
      <c r="G217" s="124" t="str">
        <f ca="1">Calcu!AF225</f>
        <v/>
      </c>
      <c r="H217" s="124" t="str">
        <f>Calcu!AR225</f>
        <v/>
      </c>
      <c r="I217" s="124" t="str">
        <f>Calcu!AS225</f>
        <v/>
      </c>
    </row>
    <row r="218" spans="1:9" ht="15" customHeight="1">
      <c r="A218" s="118" t="str">
        <f>IF(Calcu!B226=TRUE,"","삭제")</f>
        <v>삭제</v>
      </c>
      <c r="B218" s="119"/>
      <c r="C218" s="124" t="str">
        <f>Calcu!C226</f>
        <v/>
      </c>
      <c r="D218" s="124"/>
      <c r="E218" s="124" t="str">
        <f ca="1">Calcu!AE226</f>
        <v/>
      </c>
      <c r="F218" s="124" t="str">
        <f>Calcu!I226</f>
        <v/>
      </c>
      <c r="G218" s="124" t="str">
        <f ca="1">Calcu!AF226</f>
        <v/>
      </c>
      <c r="H218" s="124" t="str">
        <f>Calcu!AR226</f>
        <v/>
      </c>
      <c r="I218" s="124" t="str">
        <f>Calcu!AS226</f>
        <v/>
      </c>
    </row>
    <row r="219" spans="1:9" ht="15" customHeight="1">
      <c r="A219" s="118" t="str">
        <f>IF(Calcu!B227=TRUE,"","삭제")</f>
        <v>삭제</v>
      </c>
      <c r="B219" s="119"/>
      <c r="C219" s="124" t="str">
        <f>Calcu!C227</f>
        <v/>
      </c>
      <c r="D219" s="124"/>
      <c r="E219" s="124" t="str">
        <f ca="1">Calcu!AE227</f>
        <v/>
      </c>
      <c r="F219" s="124" t="str">
        <f>Calcu!I227</f>
        <v/>
      </c>
      <c r="G219" s="124" t="str">
        <f ca="1">Calcu!AF227</f>
        <v/>
      </c>
      <c r="H219" s="124" t="str">
        <f>Calcu!AR227</f>
        <v/>
      </c>
      <c r="I219" s="124" t="str">
        <f>Calcu!AS227</f>
        <v/>
      </c>
    </row>
    <row r="220" spans="1:9" ht="15" customHeight="1">
      <c r="A220" s="118" t="str">
        <f>IF(Calcu!B228=TRUE,"","삭제")</f>
        <v>삭제</v>
      </c>
      <c r="B220" s="119"/>
      <c r="C220" s="124" t="str">
        <f>Calcu!C228</f>
        <v/>
      </c>
      <c r="D220" s="124"/>
      <c r="E220" s="124" t="str">
        <f ca="1">Calcu!AE228</f>
        <v/>
      </c>
      <c r="F220" s="124" t="str">
        <f>Calcu!I228</f>
        <v/>
      </c>
      <c r="G220" s="124" t="str">
        <f ca="1">Calcu!AF228</f>
        <v/>
      </c>
      <c r="H220" s="124" t="str">
        <f>Calcu!AR228</f>
        <v/>
      </c>
      <c r="I220" s="124" t="str">
        <f>Calcu!AS228</f>
        <v/>
      </c>
    </row>
    <row r="221" spans="1:9" ht="15" customHeight="1">
      <c r="A221" s="118" t="str">
        <f>IF(Calcu!B229=TRUE,"","삭제")</f>
        <v>삭제</v>
      </c>
      <c r="B221" s="119"/>
      <c r="C221" s="124" t="str">
        <f>Calcu!C229</f>
        <v/>
      </c>
      <c r="D221" s="124"/>
      <c r="E221" s="124" t="str">
        <f ca="1">Calcu!AE229</f>
        <v/>
      </c>
      <c r="F221" s="124" t="str">
        <f>Calcu!I229</f>
        <v/>
      </c>
      <c r="G221" s="124" t="str">
        <f ca="1">Calcu!AF229</f>
        <v/>
      </c>
      <c r="H221" s="124" t="str">
        <f>Calcu!AR229</f>
        <v/>
      </c>
      <c r="I221" s="124" t="str">
        <f>Calcu!AS229</f>
        <v/>
      </c>
    </row>
    <row r="222" spans="1:9" ht="15" customHeight="1">
      <c r="A222" s="118" t="str">
        <f>IF(Calcu!B230=TRUE,"","삭제")</f>
        <v>삭제</v>
      </c>
      <c r="B222" s="119"/>
      <c r="C222" s="124" t="str">
        <f>Calcu!C230</f>
        <v/>
      </c>
      <c r="D222" s="124"/>
      <c r="E222" s="124" t="str">
        <f ca="1">Calcu!AE230</f>
        <v/>
      </c>
      <c r="F222" s="124" t="str">
        <f>Calcu!I230</f>
        <v/>
      </c>
      <c r="G222" s="124" t="str">
        <f ca="1">Calcu!AF230</f>
        <v/>
      </c>
      <c r="H222" s="124" t="str">
        <f>Calcu!AR230</f>
        <v/>
      </c>
      <c r="I222" s="124" t="str">
        <f>Calcu!AS230</f>
        <v/>
      </c>
    </row>
    <row r="223" spans="1:9" ht="15" customHeight="1">
      <c r="A223" s="118" t="str">
        <f>IF(Calcu!B231=TRUE,"","삭제")</f>
        <v>삭제</v>
      </c>
      <c r="B223" s="119"/>
      <c r="C223" s="124" t="str">
        <f>Calcu!C231</f>
        <v/>
      </c>
      <c r="D223" s="124"/>
      <c r="E223" s="124" t="str">
        <f ca="1">Calcu!AE231</f>
        <v/>
      </c>
      <c r="F223" s="124" t="str">
        <f>Calcu!I231</f>
        <v/>
      </c>
      <c r="G223" s="124" t="str">
        <f ca="1">Calcu!AF231</f>
        <v/>
      </c>
      <c r="H223" s="124" t="str">
        <f>Calcu!AR231</f>
        <v/>
      </c>
      <c r="I223" s="124" t="str">
        <f>Calcu!AS231</f>
        <v/>
      </c>
    </row>
    <row r="224" spans="1:9" ht="15" customHeight="1">
      <c r="A224" s="118" t="str">
        <f>IF(Calcu!B232=TRUE,"","삭제")</f>
        <v>삭제</v>
      </c>
      <c r="B224" s="119"/>
      <c r="C224" s="124" t="str">
        <f>Calcu!C232</f>
        <v/>
      </c>
      <c r="D224" s="124"/>
      <c r="E224" s="124" t="str">
        <f ca="1">Calcu!AE232</f>
        <v/>
      </c>
      <c r="F224" s="124" t="str">
        <f>Calcu!I232</f>
        <v/>
      </c>
      <c r="G224" s="124" t="str">
        <f ca="1">Calcu!AF232</f>
        <v/>
      </c>
      <c r="H224" s="124" t="str">
        <f>Calcu!AR232</f>
        <v/>
      </c>
      <c r="I224" s="124" t="str">
        <f>Calcu!AS232</f>
        <v/>
      </c>
    </row>
    <row r="225" spans="1:10" ht="15" customHeight="1">
      <c r="A225" s="118" t="str">
        <f>IF(Calcu!B233=TRUE,"","삭제")</f>
        <v>삭제</v>
      </c>
      <c r="B225" s="119"/>
      <c r="C225" s="124" t="str">
        <f>Calcu!C233</f>
        <v/>
      </c>
      <c r="D225" s="124"/>
      <c r="E225" s="124" t="str">
        <f ca="1">Calcu!AE233</f>
        <v/>
      </c>
      <c r="F225" s="124" t="str">
        <f>Calcu!I233</f>
        <v/>
      </c>
      <c r="G225" s="124" t="str">
        <f ca="1">Calcu!AF233</f>
        <v/>
      </c>
      <c r="H225" s="124" t="str">
        <f>Calcu!AR233</f>
        <v/>
      </c>
      <c r="I225" s="124" t="str">
        <f>Calcu!AS233</f>
        <v/>
      </c>
    </row>
    <row r="226" spans="1:10" ht="15" customHeight="1">
      <c r="A226" s="118" t="str">
        <f>IF(Calcu!B234=TRUE,"","삭제")</f>
        <v>삭제</v>
      </c>
      <c r="B226" s="119"/>
      <c r="C226" s="124" t="str">
        <f>Calcu!C234</f>
        <v/>
      </c>
      <c r="D226" s="124"/>
      <c r="E226" s="124" t="str">
        <f ca="1">Calcu!AE234</f>
        <v/>
      </c>
      <c r="F226" s="124" t="str">
        <f>Calcu!I234</f>
        <v/>
      </c>
      <c r="G226" s="124" t="str">
        <f ca="1">Calcu!AF234</f>
        <v/>
      </c>
      <c r="H226" s="124" t="str">
        <f>Calcu!AR234</f>
        <v/>
      </c>
      <c r="I226" s="124" t="str">
        <f>Calcu!AS234</f>
        <v/>
      </c>
    </row>
    <row r="227" spans="1:10" ht="15" customHeight="1">
      <c r="A227" s="118" t="str">
        <f>IF(Calcu!B235=TRUE,"","삭제")</f>
        <v>삭제</v>
      </c>
      <c r="B227" s="119"/>
      <c r="C227" s="124" t="str">
        <f>Calcu!C235</f>
        <v/>
      </c>
      <c r="D227" s="124"/>
      <c r="E227" s="124" t="str">
        <f ca="1">Calcu!AE235</f>
        <v/>
      </c>
      <c r="F227" s="124" t="str">
        <f>Calcu!I235</f>
        <v/>
      </c>
      <c r="G227" s="124" t="str">
        <f ca="1">Calcu!AF235</f>
        <v/>
      </c>
      <c r="H227" s="124" t="str">
        <f>Calcu!AR235</f>
        <v/>
      </c>
      <c r="I227" s="124" t="str">
        <f>Calcu!AS235</f>
        <v/>
      </c>
    </row>
    <row r="228" spans="1:10" ht="15" customHeight="1">
      <c r="A228" s="118" t="str">
        <f>IF(Calcu!B236=TRUE,"","삭제")</f>
        <v>삭제</v>
      </c>
      <c r="B228" s="119"/>
      <c r="C228" s="124" t="str">
        <f>Calcu!C236</f>
        <v/>
      </c>
      <c r="D228" s="124"/>
      <c r="E228" s="124" t="str">
        <f ca="1">Calcu!AE236</f>
        <v/>
      </c>
      <c r="F228" s="124" t="str">
        <f>Calcu!I236</f>
        <v/>
      </c>
      <c r="G228" s="124" t="str">
        <f ca="1">Calcu!AF236</f>
        <v/>
      </c>
      <c r="H228" s="124" t="str">
        <f>Calcu!AR236</f>
        <v/>
      </c>
      <c r="I228" s="124" t="str">
        <f>Calcu!AS236</f>
        <v/>
      </c>
    </row>
    <row r="229" spans="1:10" ht="15" customHeight="1">
      <c r="A229" s="118" t="str">
        <f>IF(Calcu!B237=TRUE,"","삭제")</f>
        <v>삭제</v>
      </c>
      <c r="B229" s="119"/>
      <c r="C229" s="124" t="str">
        <f>Calcu!C237</f>
        <v/>
      </c>
      <c r="D229" s="124"/>
      <c r="E229" s="124" t="str">
        <f ca="1">Calcu!AE237</f>
        <v/>
      </c>
      <c r="F229" s="124" t="str">
        <f>Calcu!I237</f>
        <v/>
      </c>
      <c r="G229" s="124" t="str">
        <f ca="1">Calcu!AF237</f>
        <v/>
      </c>
      <c r="H229" s="124" t="str">
        <f>Calcu!AR237</f>
        <v/>
      </c>
      <c r="I229" s="124" t="str">
        <f>Calcu!AS237</f>
        <v/>
      </c>
    </row>
    <row r="230" spans="1:10" ht="15" customHeight="1">
      <c r="A230" s="118" t="str">
        <f>IF(Calcu!B238=TRUE,"","삭제")</f>
        <v>삭제</v>
      </c>
      <c r="B230" s="119"/>
      <c r="C230" s="124" t="str">
        <f>Calcu!C238</f>
        <v/>
      </c>
      <c r="D230" s="124"/>
      <c r="E230" s="124" t="str">
        <f ca="1">Calcu!AE238</f>
        <v/>
      </c>
      <c r="F230" s="124" t="str">
        <f>Calcu!I238</f>
        <v/>
      </c>
      <c r="G230" s="124" t="str">
        <f ca="1">Calcu!AF238</f>
        <v/>
      </c>
      <c r="H230" s="124" t="str">
        <f>Calcu!AR238</f>
        <v/>
      </c>
      <c r="I230" s="124" t="str">
        <f>Calcu!AS238</f>
        <v/>
      </c>
    </row>
    <row r="231" spans="1:10" ht="15" customHeight="1">
      <c r="A231" s="118" t="str">
        <f>IF(Calcu!B239=TRUE,"","삭제")</f>
        <v>삭제</v>
      </c>
      <c r="B231" s="119"/>
      <c r="C231" s="124" t="str">
        <f>Calcu!C239</f>
        <v/>
      </c>
      <c r="D231" s="124"/>
      <c r="E231" s="124" t="str">
        <f ca="1">Calcu!AE239</f>
        <v/>
      </c>
      <c r="F231" s="124" t="str">
        <f>Calcu!I239</f>
        <v/>
      </c>
      <c r="G231" s="124" t="str">
        <f ca="1">Calcu!AF239</f>
        <v/>
      </c>
      <c r="H231" s="124" t="str">
        <f>Calcu!AR239</f>
        <v/>
      </c>
      <c r="I231" s="124" t="str">
        <f>Calcu!AS239</f>
        <v/>
      </c>
    </row>
    <row r="232" spans="1:10" ht="15" customHeight="1">
      <c r="A232" s="118" t="str">
        <f>IF(Calcu!B240=TRUE,"","삭제")</f>
        <v>삭제</v>
      </c>
      <c r="B232" s="119"/>
      <c r="C232" s="124" t="str">
        <f>Calcu!C240</f>
        <v/>
      </c>
      <c r="D232" s="124"/>
      <c r="E232" s="124" t="str">
        <f ca="1">Calcu!AE240</f>
        <v/>
      </c>
      <c r="F232" s="124" t="str">
        <f>Calcu!I240</f>
        <v/>
      </c>
      <c r="G232" s="124" t="str">
        <f ca="1">Calcu!AF240</f>
        <v/>
      </c>
      <c r="H232" s="124" t="str">
        <f>Calcu!AR240</f>
        <v/>
      </c>
      <c r="I232" s="124" t="str">
        <f>Calcu!AS240</f>
        <v/>
      </c>
    </row>
    <row r="233" spans="1:10" ht="15" customHeight="1">
      <c r="A233" s="118" t="str">
        <f>IF(Calcu!B241=TRUE,"","삭제")</f>
        <v>삭제</v>
      </c>
      <c r="B233" s="119"/>
      <c r="C233" s="124" t="str">
        <f>Calcu!C241</f>
        <v/>
      </c>
      <c r="D233" s="124"/>
      <c r="E233" s="124" t="str">
        <f ca="1">Calcu!AE241</f>
        <v/>
      </c>
      <c r="F233" s="124" t="str">
        <f>Calcu!I241</f>
        <v/>
      </c>
      <c r="G233" s="124" t="str">
        <f ca="1">Calcu!AF241</f>
        <v/>
      </c>
      <c r="H233" s="124" t="str">
        <f>Calcu!AR241</f>
        <v/>
      </c>
      <c r="I233" s="124" t="str">
        <f>Calcu!AS241</f>
        <v/>
      </c>
    </row>
    <row r="234" spans="1:10" ht="15" customHeight="1">
      <c r="A234" s="118" t="str">
        <f>IF(Calcu!B242=TRUE,"","삭제")</f>
        <v>삭제</v>
      </c>
      <c r="B234" s="119"/>
      <c r="C234" s="124" t="str">
        <f>Calcu!C242</f>
        <v/>
      </c>
      <c r="D234" s="124"/>
      <c r="E234" s="124" t="str">
        <f ca="1">Calcu!AE242</f>
        <v/>
      </c>
      <c r="F234" s="124" t="str">
        <f>Calcu!I242</f>
        <v/>
      </c>
      <c r="G234" s="124" t="str">
        <f ca="1">Calcu!AF242</f>
        <v/>
      </c>
      <c r="H234" s="124" t="str">
        <f>Calcu!AR242</f>
        <v/>
      </c>
      <c r="I234" s="124" t="str">
        <f>Calcu!AS242</f>
        <v/>
      </c>
    </row>
    <row r="235" spans="1:10" ht="15" customHeight="1">
      <c r="A235" s="118" t="str">
        <f>IF(Calcu!B243=TRUE,"","삭제")</f>
        <v>삭제</v>
      </c>
      <c r="B235" s="119"/>
      <c r="C235" s="124" t="str">
        <f>Calcu!C243</f>
        <v/>
      </c>
      <c r="D235" s="124"/>
      <c r="E235" s="124" t="str">
        <f ca="1">Calcu!AE243</f>
        <v/>
      </c>
      <c r="F235" s="124" t="str">
        <f>Calcu!I243</f>
        <v/>
      </c>
      <c r="G235" s="124" t="str">
        <f ca="1">Calcu!AF243</f>
        <v/>
      </c>
      <c r="H235" s="124" t="str">
        <f>Calcu!AR243</f>
        <v/>
      </c>
      <c r="I235" s="124" t="str">
        <f>Calcu!AS243</f>
        <v/>
      </c>
    </row>
    <row r="236" spans="1:10" ht="15" customHeight="1">
      <c r="A236" s="118" t="str">
        <f>IF(Calcu!B244=TRUE,"","삭제")</f>
        <v>삭제</v>
      </c>
      <c r="B236" s="119"/>
      <c r="C236" s="124" t="str">
        <f>Calcu!C244</f>
        <v/>
      </c>
      <c r="D236" s="124"/>
      <c r="E236" s="124" t="str">
        <f ca="1">Calcu!AE244</f>
        <v/>
      </c>
      <c r="F236" s="124" t="str">
        <f>Calcu!I244</f>
        <v/>
      </c>
      <c r="G236" s="124" t="str">
        <f ca="1">Calcu!AF244</f>
        <v/>
      </c>
      <c r="H236" s="124" t="str">
        <f>Calcu!AR244</f>
        <v/>
      </c>
      <c r="I236" s="124" t="str">
        <f>Calcu!AS244</f>
        <v/>
      </c>
    </row>
    <row r="237" spans="1:10" ht="15" customHeight="1">
      <c r="A237" s="118" t="str">
        <f>IF(Calcu!B245=TRUE,"","삭제")</f>
        <v>삭제</v>
      </c>
      <c r="B237" s="119"/>
      <c r="C237" s="124" t="str">
        <f>Calcu!C245</f>
        <v/>
      </c>
      <c r="D237" s="124"/>
      <c r="E237" s="124" t="str">
        <f ca="1">Calcu!AE245</f>
        <v/>
      </c>
      <c r="F237" s="124" t="str">
        <f>Calcu!I245</f>
        <v/>
      </c>
      <c r="G237" s="124" t="str">
        <f ca="1">Calcu!AF245</f>
        <v/>
      </c>
      <c r="H237" s="124" t="str">
        <f>Calcu!AR245</f>
        <v/>
      </c>
      <c r="I237" s="124" t="str">
        <f>Calcu!AS245</f>
        <v/>
      </c>
    </row>
    <row r="238" spans="1:10" ht="15" customHeight="1">
      <c r="A238" s="118" t="str">
        <f>IF(Calcu!B246=TRUE,"","삭제")</f>
        <v>삭제</v>
      </c>
      <c r="B238" s="119"/>
      <c r="C238" s="124" t="str">
        <f>Calcu!C246</f>
        <v/>
      </c>
      <c r="D238" s="124"/>
      <c r="E238" s="124" t="str">
        <f ca="1">Calcu!AE246</f>
        <v/>
      </c>
      <c r="F238" s="124" t="str">
        <f>Calcu!I246</f>
        <v/>
      </c>
      <c r="G238" s="124" t="str">
        <f ca="1">Calcu!AF246</f>
        <v/>
      </c>
      <c r="H238" s="124" t="str">
        <f>Calcu!AR246</f>
        <v/>
      </c>
      <c r="I238" s="124" t="str">
        <f>Calcu!AS246</f>
        <v/>
      </c>
    </row>
    <row r="239" spans="1:10" ht="15" customHeight="1">
      <c r="B239" s="141"/>
      <c r="C239" s="141"/>
      <c r="D239" s="141"/>
      <c r="E239" s="141"/>
      <c r="F239" s="141"/>
      <c r="G239" s="141"/>
      <c r="H239" s="142"/>
      <c r="I239" s="143"/>
      <c r="J239" s="143"/>
    </row>
  </sheetData>
  <mergeCells count="1">
    <mergeCell ref="A1:K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2" width="3.77734375" style="120" customWidth="1"/>
    <col min="3" max="3" width="10" style="120" customWidth="1"/>
    <col min="4" max="4" width="11.109375" style="120" customWidth="1"/>
    <col min="5" max="5" width="15.5546875" style="128" customWidth="1"/>
    <col min="6" max="6" width="5.5546875" style="120" customWidth="1"/>
    <col min="7" max="7" width="15.5546875" style="120" customWidth="1"/>
    <col min="8" max="8" width="9.44140625" style="120" bestFit="1" customWidth="1"/>
    <col min="9" max="11" width="3.77734375" style="120" customWidth="1"/>
    <col min="12" max="16384" width="10.77734375" style="120"/>
  </cols>
  <sheetData>
    <row r="1" spans="1:11" s="7" customFormat="1" ht="33" customHeight="1">
      <c r="A1" s="236" t="s">
        <v>202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</row>
    <row r="2" spans="1:11" s="7" customFormat="1" ht="33" customHeight="1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s="7" customFormat="1" ht="12.75" customHeight="1">
      <c r="A3" s="19"/>
      <c r="B3" s="19"/>
      <c r="C3" s="18"/>
      <c r="D3" s="63"/>
      <c r="E3" s="18"/>
      <c r="F3" s="18"/>
      <c r="G3" s="18"/>
      <c r="H3" s="18"/>
      <c r="I3" s="18"/>
      <c r="J3" s="18"/>
      <c r="K3" s="18"/>
    </row>
    <row r="4" spans="1:11" s="6" customFormat="1" ht="13.5" customHeight="1">
      <c r="A4" s="62"/>
      <c r="B4" s="62"/>
      <c r="C4" s="20"/>
      <c r="D4" s="64"/>
      <c r="E4" s="21"/>
      <c r="F4" s="20"/>
      <c r="G4" s="20"/>
      <c r="H4" s="169"/>
      <c r="I4" s="23"/>
      <c r="J4" s="23"/>
      <c r="K4" s="21"/>
    </row>
    <row r="5" spans="1:11" s="116" customFormat="1" ht="15" customHeight="1">
      <c r="E5" s="117"/>
    </row>
    <row r="6" spans="1:11" s="116" customFormat="1" ht="15" customHeight="1">
      <c r="E6" s="117"/>
    </row>
    <row r="7" spans="1:11" ht="15" customHeight="1">
      <c r="B7" s="141"/>
      <c r="C7" s="141"/>
      <c r="D7" s="141"/>
      <c r="E7" s="141"/>
      <c r="F7" s="141"/>
      <c r="G7" s="141"/>
      <c r="H7" s="142"/>
      <c r="I7" s="143"/>
    </row>
  </sheetData>
  <mergeCells count="1">
    <mergeCell ref="A1:K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differentFirst="1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AH246"/>
  <sheetViews>
    <sheetView showGridLines="0" zoomScaleNormal="100" workbookViewId="0"/>
  </sheetViews>
  <sheetFormatPr defaultColWidth="8.88671875" defaultRowHeight="13.5" customHeight="1"/>
  <cols>
    <col min="1" max="1" width="3.77734375" style="88" customWidth="1"/>
    <col min="2" max="6" width="9.109375" style="89" customWidth="1"/>
    <col min="7" max="7" width="9.77734375" style="89" customWidth="1"/>
    <col min="8" max="8" width="9.77734375" style="94" customWidth="1"/>
    <col min="9" max="9" width="8.77734375" style="61" customWidth="1"/>
    <col min="10" max="13" width="8.77734375" style="74" customWidth="1"/>
    <col min="14" max="15" width="8.77734375"/>
    <col min="16" max="34" width="8.88671875" style="82"/>
    <col min="35" max="16384" width="8.88671875" style="60"/>
  </cols>
  <sheetData>
    <row r="3" spans="1:13" s="70" customFormat="1" ht="15" customHeight="1">
      <c r="A3" s="67"/>
      <c r="B3" s="67"/>
      <c r="C3" s="67"/>
      <c r="D3" s="67"/>
      <c r="E3" s="67"/>
      <c r="F3" s="67"/>
      <c r="G3" s="67"/>
      <c r="H3" s="69"/>
      <c r="I3" s="68"/>
      <c r="J3" s="67"/>
      <c r="K3" s="67"/>
      <c r="L3" s="67"/>
      <c r="M3" s="67"/>
    </row>
    <row r="4" spans="1:13" s="59" customFormat="1" ht="15" customHeight="1">
      <c r="A4" s="71" t="str">
        <f>Calcu!A4</f>
        <v xml:space="preserve">1. DC Voltage Calibration  </v>
      </c>
      <c r="B4" s="72"/>
      <c r="C4" s="72"/>
      <c r="D4" s="72"/>
      <c r="E4" s="72"/>
      <c r="F4" s="72"/>
      <c r="G4" s="72"/>
      <c r="H4" s="69"/>
      <c r="I4" s="73"/>
      <c r="J4" s="72"/>
      <c r="K4" s="74"/>
      <c r="L4" s="72"/>
      <c r="M4" s="74"/>
    </row>
    <row r="5" spans="1:13" s="70" customFormat="1" ht="15" customHeight="1">
      <c r="A5" s="77"/>
      <c r="B5" s="238" t="s">
        <v>80</v>
      </c>
      <c r="C5" s="239"/>
      <c r="D5" s="239"/>
      <c r="E5" s="239"/>
      <c r="F5" s="240"/>
      <c r="G5" s="241" t="s">
        <v>83</v>
      </c>
      <c r="H5" s="242" t="s">
        <v>90</v>
      </c>
      <c r="I5" s="238" t="s">
        <v>1</v>
      </c>
      <c r="J5" s="239"/>
      <c r="K5" s="239"/>
      <c r="L5" s="239"/>
      <c r="M5" s="240"/>
    </row>
    <row r="6" spans="1:13" s="70" customFormat="1" ht="15" customHeight="1">
      <c r="A6" s="77"/>
      <c r="B6" s="170" t="str">
        <f>IF(Calcu!C6="","",Calcu!C6)</f>
        <v>Range</v>
      </c>
      <c r="C6" s="170" t="str">
        <f>IF(Calcu!D6="","",Calcu!D6)</f>
        <v/>
      </c>
      <c r="D6" s="170" t="str">
        <f>IF(Calcu!E6="","",Calcu!E6)</f>
        <v/>
      </c>
      <c r="E6" s="170" t="str">
        <f>IF(Calcu!F6="","",Calcu!F6)</f>
        <v/>
      </c>
      <c r="F6" s="170" t="str">
        <f>IF(Calcu!G6="","",Calcu!G6)</f>
        <v/>
      </c>
      <c r="G6" s="241"/>
      <c r="H6" s="243"/>
      <c r="I6" s="91" t="s">
        <v>4</v>
      </c>
      <c r="J6" s="131" t="s">
        <v>2</v>
      </c>
      <c r="K6" s="91" t="s">
        <v>12</v>
      </c>
      <c r="L6" s="131" t="s">
        <v>13</v>
      </c>
      <c r="M6" s="91" t="s">
        <v>14</v>
      </c>
    </row>
    <row r="7" spans="1:13" s="70" customFormat="1" ht="15" customHeight="1">
      <c r="A7" s="77"/>
      <c r="B7" s="136" t="str">
        <f>IF(Calcu!C7="","",Calcu!C7)</f>
        <v/>
      </c>
      <c r="C7" s="136" t="str">
        <f>IF(Calcu!D7="","",Calcu!D7)</f>
        <v/>
      </c>
      <c r="D7" s="136" t="str">
        <f>IF(Calcu!E7="","",Calcu!E7)</f>
        <v/>
      </c>
      <c r="E7" s="136" t="str">
        <f>IF(Calcu!F7="","",Calcu!F7)</f>
        <v/>
      </c>
      <c r="F7" s="136" t="str">
        <f>IF(Calcu!G7="","",Calcu!G7)</f>
        <v/>
      </c>
      <c r="G7" s="136" t="str">
        <f>IF(Calcu!$B7=FALSE,"",Calcu!H7)</f>
        <v/>
      </c>
      <c r="H7" s="136" t="str">
        <f>IF(Calcu!$B7=FALSE,"",Calcu!I7)</f>
        <v/>
      </c>
      <c r="I7" s="34" t="str">
        <f>IF(Calcu!$B7=FALSE,"",TEXT(Calcu!J7,Calcu!$AB7))</f>
        <v/>
      </c>
      <c r="J7" s="34" t="str">
        <f>IF(Calcu!$B7=FALSE,"",TEXT(Calcu!K7,Calcu!$AB7))</f>
        <v/>
      </c>
      <c r="K7" s="34" t="str">
        <f>IF(Calcu!$B7=FALSE,"",TEXT(Calcu!L7,Calcu!$AB7))</f>
        <v/>
      </c>
      <c r="L7" s="34" t="str">
        <f>IF(Calcu!$B7=FALSE,"",TEXT(Calcu!M7,Calcu!$AB7))</f>
        <v/>
      </c>
      <c r="M7" s="34" t="str">
        <f>IF(Calcu!$B7=FALSE,"",TEXT(Calcu!N7,Calcu!$AB7))</f>
        <v/>
      </c>
    </row>
    <row r="8" spans="1:13" s="70" customFormat="1" ht="15" customHeight="1">
      <c r="A8" s="77"/>
      <c r="B8" s="136" t="str">
        <f>IF(Calcu!C8="","",Calcu!C8)</f>
        <v/>
      </c>
      <c r="C8" s="136" t="str">
        <f>IF(Calcu!D8="","",Calcu!D8)</f>
        <v/>
      </c>
      <c r="D8" s="136" t="str">
        <f>IF(Calcu!E8="","",Calcu!E8)</f>
        <v/>
      </c>
      <c r="E8" s="136" t="str">
        <f>IF(Calcu!F8="","",Calcu!F8)</f>
        <v/>
      </c>
      <c r="F8" s="136" t="str">
        <f>IF(Calcu!G8="","",Calcu!G8)</f>
        <v/>
      </c>
      <c r="G8" s="136" t="str">
        <f>IF(Calcu!$B8=FALSE,"",Calcu!H8)</f>
        <v/>
      </c>
      <c r="H8" s="136" t="str">
        <f>IF(Calcu!$B8=FALSE,"",Calcu!I8)</f>
        <v/>
      </c>
      <c r="I8" s="34" t="str">
        <f>IF(Calcu!$B8=FALSE,"",TEXT(Calcu!J8,Calcu!$AB8))</f>
        <v/>
      </c>
      <c r="J8" s="34" t="str">
        <f>IF(Calcu!$B8=FALSE,"",TEXT(Calcu!K8,Calcu!$AB8))</f>
        <v/>
      </c>
      <c r="K8" s="34" t="str">
        <f>IF(Calcu!$B8=FALSE,"",TEXT(Calcu!L8,Calcu!$AB8))</f>
        <v/>
      </c>
      <c r="L8" s="34" t="str">
        <f>IF(Calcu!$B8=FALSE,"",TEXT(Calcu!M8,Calcu!$AB8))</f>
        <v/>
      </c>
      <c r="M8" s="34" t="str">
        <f>IF(Calcu!$B8=FALSE,"",TEXT(Calcu!N8,Calcu!$AB8))</f>
        <v/>
      </c>
    </row>
    <row r="9" spans="1:13" s="70" customFormat="1" ht="15" customHeight="1">
      <c r="A9" s="77"/>
      <c r="B9" s="136" t="str">
        <f>IF(Calcu!C9="","",Calcu!C9)</f>
        <v/>
      </c>
      <c r="C9" s="136" t="str">
        <f>IF(Calcu!D9="","",Calcu!D9)</f>
        <v/>
      </c>
      <c r="D9" s="136" t="str">
        <f>IF(Calcu!E9="","",Calcu!E9)</f>
        <v/>
      </c>
      <c r="E9" s="136" t="str">
        <f>IF(Calcu!F9="","",Calcu!F9)</f>
        <v/>
      </c>
      <c r="F9" s="136" t="str">
        <f>IF(Calcu!G9="","",Calcu!G9)</f>
        <v/>
      </c>
      <c r="G9" s="136" t="str">
        <f>IF(Calcu!$B9=FALSE,"",Calcu!H9)</f>
        <v/>
      </c>
      <c r="H9" s="136" t="str">
        <f>IF(Calcu!$B9=FALSE,"",Calcu!I9)</f>
        <v/>
      </c>
      <c r="I9" s="34" t="str">
        <f>IF(Calcu!$B9=FALSE,"",TEXT(Calcu!J9,Calcu!$AB9))</f>
        <v/>
      </c>
      <c r="J9" s="34" t="str">
        <f>IF(Calcu!$B9=FALSE,"",TEXT(Calcu!K9,Calcu!$AB9))</f>
        <v/>
      </c>
      <c r="K9" s="34" t="str">
        <f>IF(Calcu!$B9=FALSE,"",TEXT(Calcu!L9,Calcu!$AB9))</f>
        <v/>
      </c>
      <c r="L9" s="34" t="str">
        <f>IF(Calcu!$B9=FALSE,"",TEXT(Calcu!M9,Calcu!$AB9))</f>
        <v/>
      </c>
      <c r="M9" s="34" t="str">
        <f>IF(Calcu!$B9=FALSE,"",TEXT(Calcu!N9,Calcu!$AB9))</f>
        <v/>
      </c>
    </row>
    <row r="10" spans="1:13" s="70" customFormat="1" ht="15" customHeight="1">
      <c r="A10" s="77"/>
      <c r="B10" s="136" t="str">
        <f>IF(Calcu!C10="","",Calcu!C10)</f>
        <v/>
      </c>
      <c r="C10" s="136" t="str">
        <f>IF(Calcu!D10="","",Calcu!D10)</f>
        <v/>
      </c>
      <c r="D10" s="136" t="str">
        <f>IF(Calcu!E10="","",Calcu!E10)</f>
        <v/>
      </c>
      <c r="E10" s="136" t="str">
        <f>IF(Calcu!F10="","",Calcu!F10)</f>
        <v/>
      </c>
      <c r="F10" s="136" t="str">
        <f>IF(Calcu!G10="","",Calcu!G10)</f>
        <v/>
      </c>
      <c r="G10" s="136" t="str">
        <f>IF(Calcu!$B10=FALSE,"",Calcu!H10)</f>
        <v/>
      </c>
      <c r="H10" s="136" t="str">
        <f>IF(Calcu!$B10=FALSE,"",Calcu!I10)</f>
        <v/>
      </c>
      <c r="I10" s="34" t="str">
        <f>IF(Calcu!$B10=FALSE,"",TEXT(Calcu!J10,Calcu!$AB10))</f>
        <v/>
      </c>
      <c r="J10" s="34" t="str">
        <f>IF(Calcu!$B10=FALSE,"",TEXT(Calcu!K10,Calcu!$AB10))</f>
        <v/>
      </c>
      <c r="K10" s="34" t="str">
        <f>IF(Calcu!$B10=FALSE,"",TEXT(Calcu!L10,Calcu!$AB10))</f>
        <v/>
      </c>
      <c r="L10" s="34" t="str">
        <f>IF(Calcu!$B10=FALSE,"",TEXT(Calcu!M10,Calcu!$AB10))</f>
        <v/>
      </c>
      <c r="M10" s="34" t="str">
        <f>IF(Calcu!$B10=FALSE,"",TEXT(Calcu!N10,Calcu!$AB10))</f>
        <v/>
      </c>
    </row>
    <row r="11" spans="1:13" s="70" customFormat="1" ht="15" customHeight="1">
      <c r="A11" s="77"/>
      <c r="B11" s="136" t="str">
        <f>IF(Calcu!C11="","",Calcu!C11)</f>
        <v/>
      </c>
      <c r="C11" s="136" t="str">
        <f>IF(Calcu!D11="","",Calcu!D11)</f>
        <v/>
      </c>
      <c r="D11" s="136" t="str">
        <f>IF(Calcu!E11="","",Calcu!E11)</f>
        <v/>
      </c>
      <c r="E11" s="136" t="str">
        <f>IF(Calcu!F11="","",Calcu!F11)</f>
        <v/>
      </c>
      <c r="F11" s="136" t="str">
        <f>IF(Calcu!G11="","",Calcu!G11)</f>
        <v/>
      </c>
      <c r="G11" s="136" t="str">
        <f>IF(Calcu!$B11=FALSE,"",Calcu!H11)</f>
        <v/>
      </c>
      <c r="H11" s="136" t="str">
        <f>IF(Calcu!$B11=FALSE,"",Calcu!I11)</f>
        <v/>
      </c>
      <c r="I11" s="34" t="str">
        <f>IF(Calcu!$B11=FALSE,"",TEXT(Calcu!J11,Calcu!$AB11))</f>
        <v/>
      </c>
      <c r="J11" s="34" t="str">
        <f>IF(Calcu!$B11=FALSE,"",TEXT(Calcu!K11,Calcu!$AB11))</f>
        <v/>
      </c>
      <c r="K11" s="34" t="str">
        <f>IF(Calcu!$B11=FALSE,"",TEXT(Calcu!L11,Calcu!$AB11))</f>
        <v/>
      </c>
      <c r="L11" s="34" t="str">
        <f>IF(Calcu!$B11=FALSE,"",TEXT(Calcu!M11,Calcu!$AB11))</f>
        <v/>
      </c>
      <c r="M11" s="34" t="str">
        <f>IF(Calcu!$B11=FALSE,"",TEXT(Calcu!N11,Calcu!$AB11))</f>
        <v/>
      </c>
    </row>
    <row r="12" spans="1:13" s="70" customFormat="1" ht="15" customHeight="1">
      <c r="A12" s="77"/>
      <c r="B12" s="136" t="str">
        <f>IF(Calcu!C12="","",Calcu!C12)</f>
        <v/>
      </c>
      <c r="C12" s="136" t="str">
        <f>IF(Calcu!D12="","",Calcu!D12)</f>
        <v/>
      </c>
      <c r="D12" s="136" t="str">
        <f>IF(Calcu!E12="","",Calcu!E12)</f>
        <v/>
      </c>
      <c r="E12" s="136" t="str">
        <f>IF(Calcu!F12="","",Calcu!F12)</f>
        <v/>
      </c>
      <c r="F12" s="136" t="str">
        <f>IF(Calcu!G12="","",Calcu!G12)</f>
        <v/>
      </c>
      <c r="G12" s="136" t="str">
        <f>IF(Calcu!$B12=FALSE,"",Calcu!H12)</f>
        <v/>
      </c>
      <c r="H12" s="136" t="str">
        <f>IF(Calcu!$B12=FALSE,"",Calcu!I12)</f>
        <v/>
      </c>
      <c r="I12" s="34" t="str">
        <f>IF(Calcu!$B12=FALSE,"",TEXT(Calcu!J12,Calcu!$AB12))</f>
        <v/>
      </c>
      <c r="J12" s="34" t="str">
        <f>IF(Calcu!$B12=FALSE,"",TEXT(Calcu!K12,Calcu!$AB12))</f>
        <v/>
      </c>
      <c r="K12" s="34" t="str">
        <f>IF(Calcu!$B12=FALSE,"",TEXT(Calcu!L12,Calcu!$AB12))</f>
        <v/>
      </c>
      <c r="L12" s="34" t="str">
        <f>IF(Calcu!$B12=FALSE,"",TEXT(Calcu!M12,Calcu!$AB12))</f>
        <v/>
      </c>
      <c r="M12" s="34" t="str">
        <f>IF(Calcu!$B12=FALSE,"",TEXT(Calcu!N12,Calcu!$AB12))</f>
        <v/>
      </c>
    </row>
    <row r="13" spans="1:13" s="70" customFormat="1" ht="15" customHeight="1">
      <c r="A13" s="77"/>
      <c r="B13" s="136" t="str">
        <f>IF(Calcu!C13="","",Calcu!C13)</f>
        <v/>
      </c>
      <c r="C13" s="136" t="str">
        <f>IF(Calcu!D13="","",Calcu!D13)</f>
        <v/>
      </c>
      <c r="D13" s="136" t="str">
        <f>IF(Calcu!E13="","",Calcu!E13)</f>
        <v/>
      </c>
      <c r="E13" s="136" t="str">
        <f>IF(Calcu!F13="","",Calcu!F13)</f>
        <v/>
      </c>
      <c r="F13" s="136" t="str">
        <f>IF(Calcu!G13="","",Calcu!G13)</f>
        <v/>
      </c>
      <c r="G13" s="136" t="str">
        <f>IF(Calcu!$B13=FALSE,"",Calcu!H13)</f>
        <v/>
      </c>
      <c r="H13" s="136" t="str">
        <f>IF(Calcu!$B13=FALSE,"",Calcu!I13)</f>
        <v/>
      </c>
      <c r="I13" s="34" t="str">
        <f>IF(Calcu!$B13=FALSE,"",TEXT(Calcu!J13,Calcu!$AB13))</f>
        <v/>
      </c>
      <c r="J13" s="34" t="str">
        <f>IF(Calcu!$B13=FALSE,"",TEXT(Calcu!K13,Calcu!$AB13))</f>
        <v/>
      </c>
      <c r="K13" s="34" t="str">
        <f>IF(Calcu!$B13=FALSE,"",TEXT(Calcu!L13,Calcu!$AB13))</f>
        <v/>
      </c>
      <c r="L13" s="34" t="str">
        <f>IF(Calcu!$B13=FALSE,"",TEXT(Calcu!M13,Calcu!$AB13))</f>
        <v/>
      </c>
      <c r="M13" s="34" t="str">
        <f>IF(Calcu!$B13=FALSE,"",TEXT(Calcu!N13,Calcu!$AB13))</f>
        <v/>
      </c>
    </row>
    <row r="14" spans="1:13" s="70" customFormat="1" ht="15" customHeight="1">
      <c r="A14" s="77"/>
      <c r="B14" s="136" t="str">
        <f>IF(Calcu!C14="","",Calcu!C14)</f>
        <v/>
      </c>
      <c r="C14" s="136" t="str">
        <f>IF(Calcu!D14="","",Calcu!D14)</f>
        <v/>
      </c>
      <c r="D14" s="136" t="str">
        <f>IF(Calcu!E14="","",Calcu!E14)</f>
        <v/>
      </c>
      <c r="E14" s="136" t="str">
        <f>IF(Calcu!F14="","",Calcu!F14)</f>
        <v/>
      </c>
      <c r="F14" s="136" t="str">
        <f>IF(Calcu!G14="","",Calcu!G14)</f>
        <v/>
      </c>
      <c r="G14" s="136" t="str">
        <f>IF(Calcu!$B14=FALSE,"",Calcu!H14)</f>
        <v/>
      </c>
      <c r="H14" s="136" t="str">
        <f>IF(Calcu!$B14=FALSE,"",Calcu!I14)</f>
        <v/>
      </c>
      <c r="I14" s="34" t="str">
        <f>IF(Calcu!$B14=FALSE,"",TEXT(Calcu!J14,Calcu!$AB14))</f>
        <v/>
      </c>
      <c r="J14" s="34" t="str">
        <f>IF(Calcu!$B14=FALSE,"",TEXT(Calcu!K14,Calcu!$AB14))</f>
        <v/>
      </c>
      <c r="K14" s="34" t="str">
        <f>IF(Calcu!$B14=FALSE,"",TEXT(Calcu!L14,Calcu!$AB14))</f>
        <v/>
      </c>
      <c r="L14" s="34" t="str">
        <f>IF(Calcu!$B14=FALSE,"",TEXT(Calcu!M14,Calcu!$AB14))</f>
        <v/>
      </c>
      <c r="M14" s="34" t="str">
        <f>IF(Calcu!$B14=FALSE,"",TEXT(Calcu!N14,Calcu!$AB14))</f>
        <v/>
      </c>
    </row>
    <row r="15" spans="1:13" s="70" customFormat="1" ht="15" customHeight="1">
      <c r="A15" s="77"/>
      <c r="B15" s="136" t="str">
        <f>IF(Calcu!C15="","",Calcu!C15)</f>
        <v/>
      </c>
      <c r="C15" s="136" t="str">
        <f>IF(Calcu!D15="","",Calcu!D15)</f>
        <v/>
      </c>
      <c r="D15" s="136" t="str">
        <f>IF(Calcu!E15="","",Calcu!E15)</f>
        <v/>
      </c>
      <c r="E15" s="136" t="str">
        <f>IF(Calcu!F15="","",Calcu!F15)</f>
        <v/>
      </c>
      <c r="F15" s="136" t="str">
        <f>IF(Calcu!G15="","",Calcu!G15)</f>
        <v/>
      </c>
      <c r="G15" s="136" t="str">
        <f>IF(Calcu!$B15=FALSE,"",Calcu!H15)</f>
        <v/>
      </c>
      <c r="H15" s="136" t="str">
        <f>IF(Calcu!$B15=FALSE,"",Calcu!I15)</f>
        <v/>
      </c>
      <c r="I15" s="34" t="str">
        <f>IF(Calcu!$B15=FALSE,"",TEXT(Calcu!J15,Calcu!$AB15))</f>
        <v/>
      </c>
      <c r="J15" s="34" t="str">
        <f>IF(Calcu!$B15=FALSE,"",TEXT(Calcu!K15,Calcu!$AB15))</f>
        <v/>
      </c>
      <c r="K15" s="34" t="str">
        <f>IF(Calcu!$B15=FALSE,"",TEXT(Calcu!L15,Calcu!$AB15))</f>
        <v/>
      </c>
      <c r="L15" s="34" t="str">
        <f>IF(Calcu!$B15=FALSE,"",TEXT(Calcu!M15,Calcu!$AB15))</f>
        <v/>
      </c>
      <c r="M15" s="34" t="str">
        <f>IF(Calcu!$B15=FALSE,"",TEXT(Calcu!N15,Calcu!$AB15))</f>
        <v/>
      </c>
    </row>
    <row r="16" spans="1:13" s="70" customFormat="1" ht="15" customHeight="1">
      <c r="A16" s="77"/>
      <c r="B16" s="136" t="str">
        <f>IF(Calcu!C16="","",Calcu!C16)</f>
        <v/>
      </c>
      <c r="C16" s="136" t="str">
        <f>IF(Calcu!D16="","",Calcu!D16)</f>
        <v/>
      </c>
      <c r="D16" s="136" t="str">
        <f>IF(Calcu!E16="","",Calcu!E16)</f>
        <v/>
      </c>
      <c r="E16" s="136" t="str">
        <f>IF(Calcu!F16="","",Calcu!F16)</f>
        <v/>
      </c>
      <c r="F16" s="136" t="str">
        <f>IF(Calcu!G16="","",Calcu!G16)</f>
        <v/>
      </c>
      <c r="G16" s="136" t="str">
        <f>IF(Calcu!$B16=FALSE,"",Calcu!H16)</f>
        <v/>
      </c>
      <c r="H16" s="136" t="str">
        <f>IF(Calcu!$B16=FALSE,"",Calcu!I16)</f>
        <v/>
      </c>
      <c r="I16" s="34" t="str">
        <f>IF(Calcu!$B16=FALSE,"",TEXT(Calcu!J16,Calcu!$AB16))</f>
        <v/>
      </c>
      <c r="J16" s="34" t="str">
        <f>IF(Calcu!$B16=FALSE,"",TEXT(Calcu!K16,Calcu!$AB16))</f>
        <v/>
      </c>
      <c r="K16" s="34" t="str">
        <f>IF(Calcu!$B16=FALSE,"",TEXT(Calcu!L16,Calcu!$AB16))</f>
        <v/>
      </c>
      <c r="L16" s="34" t="str">
        <f>IF(Calcu!$B16=FALSE,"",TEXT(Calcu!M16,Calcu!$AB16))</f>
        <v/>
      </c>
      <c r="M16" s="34" t="str">
        <f>IF(Calcu!$B16=FALSE,"",TEXT(Calcu!N16,Calcu!$AB16))</f>
        <v/>
      </c>
    </row>
    <row r="17" spans="1:13" s="70" customFormat="1" ht="15" customHeight="1">
      <c r="A17" s="77"/>
      <c r="B17" s="136" t="str">
        <f>IF(Calcu!C17="","",Calcu!C17)</f>
        <v/>
      </c>
      <c r="C17" s="136" t="str">
        <f>IF(Calcu!D17="","",Calcu!D17)</f>
        <v/>
      </c>
      <c r="D17" s="136" t="str">
        <f>IF(Calcu!E17="","",Calcu!E17)</f>
        <v/>
      </c>
      <c r="E17" s="136" t="str">
        <f>IF(Calcu!F17="","",Calcu!F17)</f>
        <v/>
      </c>
      <c r="F17" s="136" t="str">
        <f>IF(Calcu!G17="","",Calcu!G17)</f>
        <v/>
      </c>
      <c r="G17" s="136" t="str">
        <f>IF(Calcu!$B17=FALSE,"",Calcu!H17)</f>
        <v/>
      </c>
      <c r="H17" s="136" t="str">
        <f>IF(Calcu!$B17=FALSE,"",Calcu!I17)</f>
        <v/>
      </c>
      <c r="I17" s="34" t="str">
        <f>IF(Calcu!$B17=FALSE,"",TEXT(Calcu!J17,Calcu!$AB17))</f>
        <v/>
      </c>
      <c r="J17" s="34" t="str">
        <f>IF(Calcu!$B17=FALSE,"",TEXT(Calcu!K17,Calcu!$AB17))</f>
        <v/>
      </c>
      <c r="K17" s="34" t="str">
        <f>IF(Calcu!$B17=FALSE,"",TEXT(Calcu!L17,Calcu!$AB17))</f>
        <v/>
      </c>
      <c r="L17" s="34" t="str">
        <f>IF(Calcu!$B17=FALSE,"",TEXT(Calcu!M17,Calcu!$AB17))</f>
        <v/>
      </c>
      <c r="M17" s="34" t="str">
        <f>IF(Calcu!$B17=FALSE,"",TEXT(Calcu!N17,Calcu!$AB17))</f>
        <v/>
      </c>
    </row>
    <row r="18" spans="1:13" s="70" customFormat="1" ht="15" customHeight="1">
      <c r="A18" s="77"/>
      <c r="B18" s="136" t="str">
        <f>IF(Calcu!C18="","",Calcu!C18)</f>
        <v/>
      </c>
      <c r="C18" s="136" t="str">
        <f>IF(Calcu!D18="","",Calcu!D18)</f>
        <v/>
      </c>
      <c r="D18" s="136" t="str">
        <f>IF(Calcu!E18="","",Calcu!E18)</f>
        <v/>
      </c>
      <c r="E18" s="136" t="str">
        <f>IF(Calcu!F18="","",Calcu!F18)</f>
        <v/>
      </c>
      <c r="F18" s="136" t="str">
        <f>IF(Calcu!G18="","",Calcu!G18)</f>
        <v/>
      </c>
      <c r="G18" s="136" t="str">
        <f>IF(Calcu!$B18=FALSE,"",Calcu!H18)</f>
        <v/>
      </c>
      <c r="H18" s="136" t="str">
        <f>IF(Calcu!$B18=FALSE,"",Calcu!I18)</f>
        <v/>
      </c>
      <c r="I18" s="34" t="str">
        <f>IF(Calcu!$B18=FALSE,"",TEXT(Calcu!J18,Calcu!$AB18))</f>
        <v/>
      </c>
      <c r="J18" s="34" t="str">
        <f>IF(Calcu!$B18=FALSE,"",TEXT(Calcu!K18,Calcu!$AB18))</f>
        <v/>
      </c>
      <c r="K18" s="34" t="str">
        <f>IF(Calcu!$B18=FALSE,"",TEXT(Calcu!L18,Calcu!$AB18))</f>
        <v/>
      </c>
      <c r="L18" s="34" t="str">
        <f>IF(Calcu!$B18=FALSE,"",TEXT(Calcu!M18,Calcu!$AB18))</f>
        <v/>
      </c>
      <c r="M18" s="34" t="str">
        <f>IF(Calcu!$B18=FALSE,"",TEXT(Calcu!N18,Calcu!$AB18))</f>
        <v/>
      </c>
    </row>
    <row r="19" spans="1:13" s="70" customFormat="1" ht="15" customHeight="1">
      <c r="A19" s="77"/>
      <c r="B19" s="136" t="str">
        <f>IF(Calcu!C19="","",Calcu!C19)</f>
        <v/>
      </c>
      <c r="C19" s="136" t="str">
        <f>IF(Calcu!D19="","",Calcu!D19)</f>
        <v/>
      </c>
      <c r="D19" s="136" t="str">
        <f>IF(Calcu!E19="","",Calcu!E19)</f>
        <v/>
      </c>
      <c r="E19" s="136" t="str">
        <f>IF(Calcu!F19="","",Calcu!F19)</f>
        <v/>
      </c>
      <c r="F19" s="136" t="str">
        <f>IF(Calcu!G19="","",Calcu!G19)</f>
        <v/>
      </c>
      <c r="G19" s="136" t="str">
        <f>IF(Calcu!$B19=FALSE,"",Calcu!H19)</f>
        <v/>
      </c>
      <c r="H19" s="136" t="str">
        <f>IF(Calcu!$B19=FALSE,"",Calcu!I19)</f>
        <v/>
      </c>
      <c r="I19" s="34" t="str">
        <f>IF(Calcu!$B19=FALSE,"",TEXT(Calcu!J19,Calcu!$AB19))</f>
        <v/>
      </c>
      <c r="J19" s="34" t="str">
        <f>IF(Calcu!$B19=FALSE,"",TEXT(Calcu!K19,Calcu!$AB19))</f>
        <v/>
      </c>
      <c r="K19" s="34" t="str">
        <f>IF(Calcu!$B19=FALSE,"",TEXT(Calcu!L19,Calcu!$AB19))</f>
        <v/>
      </c>
      <c r="L19" s="34" t="str">
        <f>IF(Calcu!$B19=FALSE,"",TEXT(Calcu!M19,Calcu!$AB19))</f>
        <v/>
      </c>
      <c r="M19" s="34" t="str">
        <f>IF(Calcu!$B19=FALSE,"",TEXT(Calcu!N19,Calcu!$AB19))</f>
        <v/>
      </c>
    </row>
    <row r="20" spans="1:13" s="70" customFormat="1" ht="15" customHeight="1">
      <c r="A20" s="77"/>
      <c r="B20" s="136" t="str">
        <f>IF(Calcu!C20="","",Calcu!C20)</f>
        <v/>
      </c>
      <c r="C20" s="136" t="str">
        <f>IF(Calcu!D20="","",Calcu!D20)</f>
        <v/>
      </c>
      <c r="D20" s="136" t="str">
        <f>IF(Calcu!E20="","",Calcu!E20)</f>
        <v/>
      </c>
      <c r="E20" s="136" t="str">
        <f>IF(Calcu!F20="","",Calcu!F20)</f>
        <v/>
      </c>
      <c r="F20" s="136" t="str">
        <f>IF(Calcu!G20="","",Calcu!G20)</f>
        <v/>
      </c>
      <c r="G20" s="136" t="str">
        <f>IF(Calcu!$B20=FALSE,"",Calcu!H20)</f>
        <v/>
      </c>
      <c r="H20" s="136" t="str">
        <f>IF(Calcu!$B20=FALSE,"",Calcu!I20)</f>
        <v/>
      </c>
      <c r="I20" s="34" t="str">
        <f>IF(Calcu!$B20=FALSE,"",TEXT(Calcu!J20,Calcu!$AB20))</f>
        <v/>
      </c>
      <c r="J20" s="34" t="str">
        <f>IF(Calcu!$B20=FALSE,"",TEXT(Calcu!K20,Calcu!$AB20))</f>
        <v/>
      </c>
      <c r="K20" s="34" t="str">
        <f>IF(Calcu!$B20=FALSE,"",TEXT(Calcu!L20,Calcu!$AB20))</f>
        <v/>
      </c>
      <c r="L20" s="34" t="str">
        <f>IF(Calcu!$B20=FALSE,"",TEXT(Calcu!M20,Calcu!$AB20))</f>
        <v/>
      </c>
      <c r="M20" s="34" t="str">
        <f>IF(Calcu!$B20=FALSE,"",TEXT(Calcu!N20,Calcu!$AB20))</f>
        <v/>
      </c>
    </row>
    <row r="21" spans="1:13" s="70" customFormat="1" ht="15" customHeight="1">
      <c r="A21" s="77"/>
      <c r="B21" s="136" t="str">
        <f>IF(Calcu!C21="","",Calcu!C21)</f>
        <v/>
      </c>
      <c r="C21" s="136" t="str">
        <f>IF(Calcu!D21="","",Calcu!D21)</f>
        <v/>
      </c>
      <c r="D21" s="136" t="str">
        <f>IF(Calcu!E21="","",Calcu!E21)</f>
        <v/>
      </c>
      <c r="E21" s="136" t="str">
        <f>IF(Calcu!F21="","",Calcu!F21)</f>
        <v/>
      </c>
      <c r="F21" s="136" t="str">
        <f>IF(Calcu!G21="","",Calcu!G21)</f>
        <v/>
      </c>
      <c r="G21" s="136" t="str">
        <f>IF(Calcu!$B21=FALSE,"",Calcu!H21)</f>
        <v/>
      </c>
      <c r="H21" s="136" t="str">
        <f>IF(Calcu!$B21=FALSE,"",Calcu!I21)</f>
        <v/>
      </c>
      <c r="I21" s="34" t="str">
        <f>IF(Calcu!$B21=FALSE,"",TEXT(Calcu!J21,Calcu!$AB21))</f>
        <v/>
      </c>
      <c r="J21" s="34" t="str">
        <f>IF(Calcu!$B21=FALSE,"",TEXT(Calcu!K21,Calcu!$AB21))</f>
        <v/>
      </c>
      <c r="K21" s="34" t="str">
        <f>IF(Calcu!$B21=FALSE,"",TEXT(Calcu!L21,Calcu!$AB21))</f>
        <v/>
      </c>
      <c r="L21" s="34" t="str">
        <f>IF(Calcu!$B21=FALSE,"",TEXT(Calcu!M21,Calcu!$AB21))</f>
        <v/>
      </c>
      <c r="M21" s="34" t="str">
        <f>IF(Calcu!$B21=FALSE,"",TEXT(Calcu!N21,Calcu!$AB21))</f>
        <v/>
      </c>
    </row>
    <row r="22" spans="1:13" s="70" customFormat="1" ht="15" customHeight="1">
      <c r="A22" s="77"/>
      <c r="B22" s="136" t="str">
        <f>IF(Calcu!C22="","",Calcu!C22)</f>
        <v/>
      </c>
      <c r="C22" s="136" t="str">
        <f>IF(Calcu!D22="","",Calcu!D22)</f>
        <v/>
      </c>
      <c r="D22" s="136" t="str">
        <f>IF(Calcu!E22="","",Calcu!E22)</f>
        <v/>
      </c>
      <c r="E22" s="136" t="str">
        <f>IF(Calcu!F22="","",Calcu!F22)</f>
        <v/>
      </c>
      <c r="F22" s="136" t="str">
        <f>IF(Calcu!G22="","",Calcu!G22)</f>
        <v/>
      </c>
      <c r="G22" s="136" t="str">
        <f>IF(Calcu!$B22=FALSE,"",Calcu!H22)</f>
        <v/>
      </c>
      <c r="H22" s="136" t="str">
        <f>IF(Calcu!$B22=FALSE,"",Calcu!I22)</f>
        <v/>
      </c>
      <c r="I22" s="34" t="str">
        <f>IF(Calcu!$B22=FALSE,"",TEXT(Calcu!J22,Calcu!$AB22))</f>
        <v/>
      </c>
      <c r="J22" s="34" t="str">
        <f>IF(Calcu!$B22=FALSE,"",TEXT(Calcu!K22,Calcu!$AB22))</f>
        <v/>
      </c>
      <c r="K22" s="34" t="str">
        <f>IF(Calcu!$B22=FALSE,"",TEXT(Calcu!L22,Calcu!$AB22))</f>
        <v/>
      </c>
      <c r="L22" s="34" t="str">
        <f>IF(Calcu!$B22=FALSE,"",TEXT(Calcu!M22,Calcu!$AB22))</f>
        <v/>
      </c>
      <c r="M22" s="34" t="str">
        <f>IF(Calcu!$B22=FALSE,"",TEXT(Calcu!N22,Calcu!$AB22))</f>
        <v/>
      </c>
    </row>
    <row r="23" spans="1:13" s="70" customFormat="1" ht="15" customHeight="1">
      <c r="A23" s="77"/>
      <c r="B23" s="136" t="str">
        <f>IF(Calcu!C23="","",Calcu!C23)</f>
        <v/>
      </c>
      <c r="C23" s="136" t="str">
        <f>IF(Calcu!D23="","",Calcu!D23)</f>
        <v/>
      </c>
      <c r="D23" s="136" t="str">
        <f>IF(Calcu!E23="","",Calcu!E23)</f>
        <v/>
      </c>
      <c r="E23" s="136" t="str">
        <f>IF(Calcu!F23="","",Calcu!F23)</f>
        <v/>
      </c>
      <c r="F23" s="136" t="str">
        <f>IF(Calcu!G23="","",Calcu!G23)</f>
        <v/>
      </c>
      <c r="G23" s="136" t="str">
        <f>IF(Calcu!$B23=FALSE,"",Calcu!H23)</f>
        <v/>
      </c>
      <c r="H23" s="136" t="str">
        <f>IF(Calcu!$B23=FALSE,"",Calcu!I23)</f>
        <v/>
      </c>
      <c r="I23" s="34" t="str">
        <f>IF(Calcu!$B23=FALSE,"",TEXT(Calcu!J23,Calcu!$AB23))</f>
        <v/>
      </c>
      <c r="J23" s="34" t="str">
        <f>IF(Calcu!$B23=FALSE,"",TEXT(Calcu!K23,Calcu!$AB23))</f>
        <v/>
      </c>
      <c r="K23" s="34" t="str">
        <f>IF(Calcu!$B23=FALSE,"",TEXT(Calcu!L23,Calcu!$AB23))</f>
        <v/>
      </c>
      <c r="L23" s="34" t="str">
        <f>IF(Calcu!$B23=FALSE,"",TEXT(Calcu!M23,Calcu!$AB23))</f>
        <v/>
      </c>
      <c r="M23" s="34" t="str">
        <f>IF(Calcu!$B23=FALSE,"",TEXT(Calcu!N23,Calcu!$AB23))</f>
        <v/>
      </c>
    </row>
    <row r="24" spans="1:13" s="70" customFormat="1" ht="15" customHeight="1">
      <c r="A24" s="77"/>
      <c r="B24" s="136" t="str">
        <f>IF(Calcu!C24="","",Calcu!C24)</f>
        <v/>
      </c>
      <c r="C24" s="136" t="str">
        <f>IF(Calcu!D24="","",Calcu!D24)</f>
        <v/>
      </c>
      <c r="D24" s="136" t="str">
        <f>IF(Calcu!E24="","",Calcu!E24)</f>
        <v/>
      </c>
      <c r="E24" s="136" t="str">
        <f>IF(Calcu!F24="","",Calcu!F24)</f>
        <v/>
      </c>
      <c r="F24" s="136" t="str">
        <f>IF(Calcu!G24="","",Calcu!G24)</f>
        <v/>
      </c>
      <c r="G24" s="136" t="str">
        <f>IF(Calcu!$B24=FALSE,"",Calcu!H24)</f>
        <v/>
      </c>
      <c r="H24" s="136" t="str">
        <f>IF(Calcu!$B24=FALSE,"",Calcu!I24)</f>
        <v/>
      </c>
      <c r="I24" s="34" t="str">
        <f>IF(Calcu!$B24=FALSE,"",TEXT(Calcu!J24,Calcu!$AB24))</f>
        <v/>
      </c>
      <c r="J24" s="34" t="str">
        <f>IF(Calcu!$B24=FALSE,"",TEXT(Calcu!K24,Calcu!$AB24))</f>
        <v/>
      </c>
      <c r="K24" s="34" t="str">
        <f>IF(Calcu!$B24=FALSE,"",TEXT(Calcu!L24,Calcu!$AB24))</f>
        <v/>
      </c>
      <c r="L24" s="34" t="str">
        <f>IF(Calcu!$B24=FALSE,"",TEXT(Calcu!M24,Calcu!$AB24))</f>
        <v/>
      </c>
      <c r="M24" s="34" t="str">
        <f>IF(Calcu!$B24=FALSE,"",TEXT(Calcu!N24,Calcu!$AB24))</f>
        <v/>
      </c>
    </row>
    <row r="25" spans="1:13" s="70" customFormat="1" ht="15" customHeight="1">
      <c r="A25" s="77"/>
      <c r="B25" s="136" t="str">
        <f>IF(Calcu!C25="","",Calcu!C25)</f>
        <v/>
      </c>
      <c r="C25" s="136" t="str">
        <f>IF(Calcu!D25="","",Calcu!D25)</f>
        <v/>
      </c>
      <c r="D25" s="136" t="str">
        <f>IF(Calcu!E25="","",Calcu!E25)</f>
        <v/>
      </c>
      <c r="E25" s="136" t="str">
        <f>IF(Calcu!F25="","",Calcu!F25)</f>
        <v/>
      </c>
      <c r="F25" s="136" t="str">
        <f>IF(Calcu!G25="","",Calcu!G25)</f>
        <v/>
      </c>
      <c r="G25" s="136" t="str">
        <f>IF(Calcu!$B25=FALSE,"",Calcu!H25)</f>
        <v/>
      </c>
      <c r="H25" s="136" t="str">
        <f>IF(Calcu!$B25=FALSE,"",Calcu!I25)</f>
        <v/>
      </c>
      <c r="I25" s="34" t="str">
        <f>IF(Calcu!$B25=FALSE,"",TEXT(Calcu!J25,Calcu!$AB25))</f>
        <v/>
      </c>
      <c r="J25" s="34" t="str">
        <f>IF(Calcu!$B25=FALSE,"",TEXT(Calcu!K25,Calcu!$AB25))</f>
        <v/>
      </c>
      <c r="K25" s="34" t="str">
        <f>IF(Calcu!$B25=FALSE,"",TEXT(Calcu!L25,Calcu!$AB25))</f>
        <v/>
      </c>
      <c r="L25" s="34" t="str">
        <f>IF(Calcu!$B25=FALSE,"",TEXT(Calcu!M25,Calcu!$AB25))</f>
        <v/>
      </c>
      <c r="M25" s="34" t="str">
        <f>IF(Calcu!$B25=FALSE,"",TEXT(Calcu!N25,Calcu!$AB25))</f>
        <v/>
      </c>
    </row>
    <row r="26" spans="1:13" s="70" customFormat="1" ht="15" customHeight="1">
      <c r="A26" s="77"/>
      <c r="B26" s="136" t="str">
        <f>IF(Calcu!C26="","",Calcu!C26)</f>
        <v/>
      </c>
      <c r="C26" s="136" t="str">
        <f>IF(Calcu!D26="","",Calcu!D26)</f>
        <v/>
      </c>
      <c r="D26" s="136" t="str">
        <f>IF(Calcu!E26="","",Calcu!E26)</f>
        <v/>
      </c>
      <c r="E26" s="136" t="str">
        <f>IF(Calcu!F26="","",Calcu!F26)</f>
        <v/>
      </c>
      <c r="F26" s="136" t="str">
        <f>IF(Calcu!G26="","",Calcu!G26)</f>
        <v/>
      </c>
      <c r="G26" s="136" t="str">
        <f>IF(Calcu!$B26=FALSE,"",Calcu!H26)</f>
        <v/>
      </c>
      <c r="H26" s="136" t="str">
        <f>IF(Calcu!$B26=FALSE,"",Calcu!I26)</f>
        <v/>
      </c>
      <c r="I26" s="34" t="str">
        <f>IF(Calcu!$B26=FALSE,"",TEXT(Calcu!J26,Calcu!$AB26))</f>
        <v/>
      </c>
      <c r="J26" s="34" t="str">
        <f>IF(Calcu!$B26=FALSE,"",TEXT(Calcu!K26,Calcu!$AB26))</f>
        <v/>
      </c>
      <c r="K26" s="34" t="str">
        <f>IF(Calcu!$B26=FALSE,"",TEXT(Calcu!L26,Calcu!$AB26))</f>
        <v/>
      </c>
      <c r="L26" s="34" t="str">
        <f>IF(Calcu!$B26=FALSE,"",TEXT(Calcu!M26,Calcu!$AB26))</f>
        <v/>
      </c>
      <c r="M26" s="34" t="str">
        <f>IF(Calcu!$B26=FALSE,"",TEXT(Calcu!N26,Calcu!$AB26))</f>
        <v/>
      </c>
    </row>
    <row r="27" spans="1:13" s="70" customFormat="1" ht="15" customHeight="1">
      <c r="A27" s="77"/>
      <c r="B27" s="136" t="str">
        <f>IF(Calcu!C27="","",Calcu!C27)</f>
        <v/>
      </c>
      <c r="C27" s="136" t="str">
        <f>IF(Calcu!D27="","",Calcu!D27)</f>
        <v/>
      </c>
      <c r="D27" s="136" t="str">
        <f>IF(Calcu!E27="","",Calcu!E27)</f>
        <v/>
      </c>
      <c r="E27" s="136" t="str">
        <f>IF(Calcu!F27="","",Calcu!F27)</f>
        <v/>
      </c>
      <c r="F27" s="136" t="str">
        <f>IF(Calcu!G27="","",Calcu!G27)</f>
        <v/>
      </c>
      <c r="G27" s="136" t="str">
        <f>IF(Calcu!$B27=FALSE,"",Calcu!H27)</f>
        <v/>
      </c>
      <c r="H27" s="136" t="str">
        <f>IF(Calcu!$B27=FALSE,"",Calcu!I27)</f>
        <v/>
      </c>
      <c r="I27" s="34" t="str">
        <f>IF(Calcu!$B27=FALSE,"",TEXT(Calcu!J27,Calcu!$AB27))</f>
        <v/>
      </c>
      <c r="J27" s="34" t="str">
        <f>IF(Calcu!$B27=FALSE,"",TEXT(Calcu!K27,Calcu!$AB27))</f>
        <v/>
      </c>
      <c r="K27" s="34" t="str">
        <f>IF(Calcu!$B27=FALSE,"",TEXT(Calcu!L27,Calcu!$AB27))</f>
        <v/>
      </c>
      <c r="L27" s="34" t="str">
        <f>IF(Calcu!$B27=FALSE,"",TEXT(Calcu!M27,Calcu!$AB27))</f>
        <v/>
      </c>
      <c r="M27" s="34" t="str">
        <f>IF(Calcu!$B27=FALSE,"",TEXT(Calcu!N27,Calcu!$AB27))</f>
        <v/>
      </c>
    </row>
    <row r="28" spans="1:13" s="70" customFormat="1" ht="15" customHeight="1">
      <c r="A28" s="77"/>
      <c r="B28" s="136" t="str">
        <f>IF(Calcu!C28="","",Calcu!C28)</f>
        <v/>
      </c>
      <c r="C28" s="136" t="str">
        <f>IF(Calcu!D28="","",Calcu!D28)</f>
        <v/>
      </c>
      <c r="D28" s="136" t="str">
        <f>IF(Calcu!E28="","",Calcu!E28)</f>
        <v/>
      </c>
      <c r="E28" s="136" t="str">
        <f>IF(Calcu!F28="","",Calcu!F28)</f>
        <v/>
      </c>
      <c r="F28" s="136" t="str">
        <f>IF(Calcu!G28="","",Calcu!G28)</f>
        <v/>
      </c>
      <c r="G28" s="136" t="str">
        <f>IF(Calcu!$B28=FALSE,"",Calcu!H28)</f>
        <v/>
      </c>
      <c r="H28" s="136" t="str">
        <f>IF(Calcu!$B28=FALSE,"",Calcu!I28)</f>
        <v/>
      </c>
      <c r="I28" s="34" t="str">
        <f>IF(Calcu!$B28=FALSE,"",TEXT(Calcu!J28,Calcu!$AB28))</f>
        <v/>
      </c>
      <c r="J28" s="34" t="str">
        <f>IF(Calcu!$B28=FALSE,"",TEXT(Calcu!K28,Calcu!$AB28))</f>
        <v/>
      </c>
      <c r="K28" s="34" t="str">
        <f>IF(Calcu!$B28=FALSE,"",TEXT(Calcu!L28,Calcu!$AB28))</f>
        <v/>
      </c>
      <c r="L28" s="34" t="str">
        <f>IF(Calcu!$B28=FALSE,"",TEXT(Calcu!M28,Calcu!$AB28))</f>
        <v/>
      </c>
      <c r="M28" s="34" t="str">
        <f>IF(Calcu!$B28=FALSE,"",TEXT(Calcu!N28,Calcu!$AB28))</f>
        <v/>
      </c>
    </row>
    <row r="29" spans="1:13" s="70" customFormat="1" ht="15" customHeight="1">
      <c r="A29" s="77"/>
      <c r="B29" s="136" t="str">
        <f>IF(Calcu!C29="","",Calcu!C29)</f>
        <v/>
      </c>
      <c r="C29" s="136" t="str">
        <f>IF(Calcu!D29="","",Calcu!D29)</f>
        <v/>
      </c>
      <c r="D29" s="136" t="str">
        <f>IF(Calcu!E29="","",Calcu!E29)</f>
        <v/>
      </c>
      <c r="E29" s="136" t="str">
        <f>IF(Calcu!F29="","",Calcu!F29)</f>
        <v/>
      </c>
      <c r="F29" s="136" t="str">
        <f>IF(Calcu!G29="","",Calcu!G29)</f>
        <v/>
      </c>
      <c r="G29" s="136" t="str">
        <f>IF(Calcu!$B29=FALSE,"",Calcu!H29)</f>
        <v/>
      </c>
      <c r="H29" s="136" t="str">
        <f>IF(Calcu!$B29=FALSE,"",Calcu!I29)</f>
        <v/>
      </c>
      <c r="I29" s="34" t="str">
        <f>IF(Calcu!$B29=FALSE,"",TEXT(Calcu!J29,Calcu!$AB29))</f>
        <v/>
      </c>
      <c r="J29" s="34" t="str">
        <f>IF(Calcu!$B29=FALSE,"",TEXT(Calcu!K29,Calcu!$AB29))</f>
        <v/>
      </c>
      <c r="K29" s="34" t="str">
        <f>IF(Calcu!$B29=FALSE,"",TEXT(Calcu!L29,Calcu!$AB29))</f>
        <v/>
      </c>
      <c r="L29" s="34" t="str">
        <f>IF(Calcu!$B29=FALSE,"",TEXT(Calcu!M29,Calcu!$AB29))</f>
        <v/>
      </c>
      <c r="M29" s="34" t="str">
        <f>IF(Calcu!$B29=FALSE,"",TEXT(Calcu!N29,Calcu!$AB29))</f>
        <v/>
      </c>
    </row>
    <row r="30" spans="1:13" s="70" customFormat="1" ht="15" customHeight="1">
      <c r="A30" s="77"/>
      <c r="B30" s="136" t="str">
        <f>IF(Calcu!C30="","",Calcu!C30)</f>
        <v/>
      </c>
      <c r="C30" s="136" t="str">
        <f>IF(Calcu!D30="","",Calcu!D30)</f>
        <v/>
      </c>
      <c r="D30" s="136" t="str">
        <f>IF(Calcu!E30="","",Calcu!E30)</f>
        <v/>
      </c>
      <c r="E30" s="136" t="str">
        <f>IF(Calcu!F30="","",Calcu!F30)</f>
        <v/>
      </c>
      <c r="F30" s="136" t="str">
        <f>IF(Calcu!G30="","",Calcu!G30)</f>
        <v/>
      </c>
      <c r="G30" s="136" t="str">
        <f>IF(Calcu!$B30=FALSE,"",Calcu!H30)</f>
        <v/>
      </c>
      <c r="H30" s="136" t="str">
        <f>IF(Calcu!$B30=FALSE,"",Calcu!I30)</f>
        <v/>
      </c>
      <c r="I30" s="34" t="str">
        <f>IF(Calcu!$B30=FALSE,"",TEXT(Calcu!J30,Calcu!$AB30))</f>
        <v/>
      </c>
      <c r="J30" s="34" t="str">
        <f>IF(Calcu!$B30=FALSE,"",TEXT(Calcu!K30,Calcu!$AB30))</f>
        <v/>
      </c>
      <c r="K30" s="34" t="str">
        <f>IF(Calcu!$B30=FALSE,"",TEXT(Calcu!L30,Calcu!$AB30))</f>
        <v/>
      </c>
      <c r="L30" s="34" t="str">
        <f>IF(Calcu!$B30=FALSE,"",TEXT(Calcu!M30,Calcu!$AB30))</f>
        <v/>
      </c>
      <c r="M30" s="34" t="str">
        <f>IF(Calcu!$B30=FALSE,"",TEXT(Calcu!N30,Calcu!$AB30))</f>
        <v/>
      </c>
    </row>
    <row r="31" spans="1:13" s="70" customFormat="1" ht="15" customHeight="1">
      <c r="A31" s="77"/>
      <c r="B31" s="136" t="str">
        <f>IF(Calcu!C31="","",Calcu!C31)</f>
        <v/>
      </c>
      <c r="C31" s="136" t="str">
        <f>IF(Calcu!D31="","",Calcu!D31)</f>
        <v/>
      </c>
      <c r="D31" s="136" t="str">
        <f>IF(Calcu!E31="","",Calcu!E31)</f>
        <v/>
      </c>
      <c r="E31" s="136" t="str">
        <f>IF(Calcu!F31="","",Calcu!F31)</f>
        <v/>
      </c>
      <c r="F31" s="136" t="str">
        <f>IF(Calcu!G31="","",Calcu!G31)</f>
        <v/>
      </c>
      <c r="G31" s="136" t="str">
        <f>IF(Calcu!$B31=FALSE,"",Calcu!H31)</f>
        <v/>
      </c>
      <c r="H31" s="136" t="str">
        <f>IF(Calcu!$B31=FALSE,"",Calcu!I31)</f>
        <v/>
      </c>
      <c r="I31" s="34" t="str">
        <f>IF(Calcu!$B31=FALSE,"",TEXT(Calcu!J31,Calcu!$AB31))</f>
        <v/>
      </c>
      <c r="J31" s="34" t="str">
        <f>IF(Calcu!$B31=FALSE,"",TEXT(Calcu!K31,Calcu!$AB31))</f>
        <v/>
      </c>
      <c r="K31" s="34" t="str">
        <f>IF(Calcu!$B31=FALSE,"",TEXT(Calcu!L31,Calcu!$AB31))</f>
        <v/>
      </c>
      <c r="L31" s="34" t="str">
        <f>IF(Calcu!$B31=FALSE,"",TEXT(Calcu!M31,Calcu!$AB31))</f>
        <v/>
      </c>
      <c r="M31" s="34" t="str">
        <f>IF(Calcu!$B31=FALSE,"",TEXT(Calcu!N31,Calcu!$AB31))</f>
        <v/>
      </c>
    </row>
    <row r="32" spans="1:13" s="70" customFormat="1" ht="15" customHeight="1">
      <c r="A32" s="77"/>
      <c r="B32" s="136" t="str">
        <f>IF(Calcu!C32="","",Calcu!C32)</f>
        <v/>
      </c>
      <c r="C32" s="136" t="str">
        <f>IF(Calcu!D32="","",Calcu!D32)</f>
        <v/>
      </c>
      <c r="D32" s="136" t="str">
        <f>IF(Calcu!E32="","",Calcu!E32)</f>
        <v/>
      </c>
      <c r="E32" s="136" t="str">
        <f>IF(Calcu!F32="","",Calcu!F32)</f>
        <v/>
      </c>
      <c r="F32" s="136" t="str">
        <f>IF(Calcu!G32="","",Calcu!G32)</f>
        <v/>
      </c>
      <c r="G32" s="136" t="str">
        <f>IF(Calcu!$B32=FALSE,"",Calcu!H32)</f>
        <v/>
      </c>
      <c r="H32" s="136" t="str">
        <f>IF(Calcu!$B32=FALSE,"",Calcu!I32)</f>
        <v/>
      </c>
      <c r="I32" s="34" t="str">
        <f>IF(Calcu!$B32=FALSE,"",TEXT(Calcu!J32,Calcu!$AB32))</f>
        <v/>
      </c>
      <c r="J32" s="34" t="str">
        <f>IF(Calcu!$B32=FALSE,"",TEXT(Calcu!K32,Calcu!$AB32))</f>
        <v/>
      </c>
      <c r="K32" s="34" t="str">
        <f>IF(Calcu!$B32=FALSE,"",TEXT(Calcu!L32,Calcu!$AB32))</f>
        <v/>
      </c>
      <c r="L32" s="34" t="str">
        <f>IF(Calcu!$B32=FALSE,"",TEXT(Calcu!M32,Calcu!$AB32))</f>
        <v/>
      </c>
      <c r="M32" s="34" t="str">
        <f>IF(Calcu!$B32=FALSE,"",TEXT(Calcu!N32,Calcu!$AB32))</f>
        <v/>
      </c>
    </row>
    <row r="33" spans="1:13" s="70" customFormat="1" ht="15" customHeight="1">
      <c r="A33" s="77"/>
      <c r="B33" s="136" t="str">
        <f>IF(Calcu!C33="","",Calcu!C33)</f>
        <v/>
      </c>
      <c r="C33" s="136" t="str">
        <f>IF(Calcu!D33="","",Calcu!D33)</f>
        <v/>
      </c>
      <c r="D33" s="136" t="str">
        <f>IF(Calcu!E33="","",Calcu!E33)</f>
        <v/>
      </c>
      <c r="E33" s="136" t="str">
        <f>IF(Calcu!F33="","",Calcu!F33)</f>
        <v/>
      </c>
      <c r="F33" s="136" t="str">
        <f>IF(Calcu!G33="","",Calcu!G33)</f>
        <v/>
      </c>
      <c r="G33" s="136" t="str">
        <f>IF(Calcu!$B33=FALSE,"",Calcu!H33)</f>
        <v/>
      </c>
      <c r="H33" s="136" t="str">
        <f>IF(Calcu!$B33=FALSE,"",Calcu!I33)</f>
        <v/>
      </c>
      <c r="I33" s="34" t="str">
        <f>IF(Calcu!$B33=FALSE,"",TEXT(Calcu!J33,Calcu!$AB33))</f>
        <v/>
      </c>
      <c r="J33" s="34" t="str">
        <f>IF(Calcu!$B33=FALSE,"",TEXT(Calcu!K33,Calcu!$AB33))</f>
        <v/>
      </c>
      <c r="K33" s="34" t="str">
        <f>IF(Calcu!$B33=FALSE,"",TEXT(Calcu!L33,Calcu!$AB33))</f>
        <v/>
      </c>
      <c r="L33" s="34" t="str">
        <f>IF(Calcu!$B33=FALSE,"",TEXT(Calcu!M33,Calcu!$AB33))</f>
        <v/>
      </c>
      <c r="M33" s="34" t="str">
        <f>IF(Calcu!$B33=FALSE,"",TEXT(Calcu!N33,Calcu!$AB33))</f>
        <v/>
      </c>
    </row>
    <row r="34" spans="1:13" s="70" customFormat="1" ht="15" customHeight="1">
      <c r="A34" s="77"/>
      <c r="B34" s="136" t="str">
        <f>IF(Calcu!C34="","",Calcu!C34)</f>
        <v/>
      </c>
      <c r="C34" s="136" t="str">
        <f>IF(Calcu!D34="","",Calcu!D34)</f>
        <v/>
      </c>
      <c r="D34" s="136" t="str">
        <f>IF(Calcu!E34="","",Calcu!E34)</f>
        <v/>
      </c>
      <c r="E34" s="136" t="str">
        <f>IF(Calcu!F34="","",Calcu!F34)</f>
        <v/>
      </c>
      <c r="F34" s="136" t="str">
        <f>IF(Calcu!G34="","",Calcu!G34)</f>
        <v/>
      </c>
      <c r="G34" s="136" t="str">
        <f>IF(Calcu!$B34=FALSE,"",Calcu!H34)</f>
        <v/>
      </c>
      <c r="H34" s="136" t="str">
        <f>IF(Calcu!$B34=FALSE,"",Calcu!I34)</f>
        <v/>
      </c>
      <c r="I34" s="34" t="str">
        <f>IF(Calcu!$B34=FALSE,"",TEXT(Calcu!J34,Calcu!$AB34))</f>
        <v/>
      </c>
      <c r="J34" s="34" t="str">
        <f>IF(Calcu!$B34=FALSE,"",TEXT(Calcu!K34,Calcu!$AB34))</f>
        <v/>
      </c>
      <c r="K34" s="34" t="str">
        <f>IF(Calcu!$B34=FALSE,"",TEXT(Calcu!L34,Calcu!$AB34))</f>
        <v/>
      </c>
      <c r="L34" s="34" t="str">
        <f>IF(Calcu!$B34=FALSE,"",TEXT(Calcu!M34,Calcu!$AB34))</f>
        <v/>
      </c>
      <c r="M34" s="34" t="str">
        <f>IF(Calcu!$B34=FALSE,"",TEXT(Calcu!N34,Calcu!$AB34))</f>
        <v/>
      </c>
    </row>
    <row r="35" spans="1:13" s="70" customFormat="1" ht="15" customHeight="1">
      <c r="A35" s="77"/>
      <c r="B35" s="136" t="str">
        <f>IF(Calcu!C35="","",Calcu!C35)</f>
        <v/>
      </c>
      <c r="C35" s="136" t="str">
        <f>IF(Calcu!D35="","",Calcu!D35)</f>
        <v/>
      </c>
      <c r="D35" s="136" t="str">
        <f>IF(Calcu!E35="","",Calcu!E35)</f>
        <v/>
      </c>
      <c r="E35" s="136" t="str">
        <f>IF(Calcu!F35="","",Calcu!F35)</f>
        <v/>
      </c>
      <c r="F35" s="136" t="str">
        <f>IF(Calcu!G35="","",Calcu!G35)</f>
        <v/>
      </c>
      <c r="G35" s="136" t="str">
        <f>IF(Calcu!$B35=FALSE,"",Calcu!H35)</f>
        <v/>
      </c>
      <c r="H35" s="136" t="str">
        <f>IF(Calcu!$B35=FALSE,"",Calcu!I35)</f>
        <v/>
      </c>
      <c r="I35" s="34" t="str">
        <f>IF(Calcu!$B35=FALSE,"",TEXT(Calcu!J35,Calcu!$AB35))</f>
        <v/>
      </c>
      <c r="J35" s="34" t="str">
        <f>IF(Calcu!$B35=FALSE,"",TEXT(Calcu!K35,Calcu!$AB35))</f>
        <v/>
      </c>
      <c r="K35" s="34" t="str">
        <f>IF(Calcu!$B35=FALSE,"",TEXT(Calcu!L35,Calcu!$AB35))</f>
        <v/>
      </c>
      <c r="L35" s="34" t="str">
        <f>IF(Calcu!$B35=FALSE,"",TEXT(Calcu!M35,Calcu!$AB35))</f>
        <v/>
      </c>
      <c r="M35" s="34" t="str">
        <f>IF(Calcu!$B35=FALSE,"",TEXT(Calcu!N35,Calcu!$AB35))</f>
        <v/>
      </c>
    </row>
    <row r="36" spans="1:13" s="70" customFormat="1" ht="15" customHeight="1">
      <c r="A36" s="77"/>
      <c r="B36" s="136" t="str">
        <f>IF(Calcu!C36="","",Calcu!C36)</f>
        <v/>
      </c>
      <c r="C36" s="136" t="str">
        <f>IF(Calcu!D36="","",Calcu!D36)</f>
        <v/>
      </c>
      <c r="D36" s="136" t="str">
        <f>IF(Calcu!E36="","",Calcu!E36)</f>
        <v/>
      </c>
      <c r="E36" s="136" t="str">
        <f>IF(Calcu!F36="","",Calcu!F36)</f>
        <v/>
      </c>
      <c r="F36" s="136" t="str">
        <f>IF(Calcu!G36="","",Calcu!G36)</f>
        <v/>
      </c>
      <c r="G36" s="136" t="str">
        <f>IF(Calcu!$B36=FALSE,"",Calcu!H36)</f>
        <v/>
      </c>
      <c r="H36" s="136" t="str">
        <f>IF(Calcu!$B36=FALSE,"",Calcu!I36)</f>
        <v/>
      </c>
      <c r="I36" s="34" t="str">
        <f>IF(Calcu!$B36=FALSE,"",TEXT(Calcu!J36,Calcu!$AB36))</f>
        <v/>
      </c>
      <c r="J36" s="34" t="str">
        <f>IF(Calcu!$B36=FALSE,"",TEXT(Calcu!K36,Calcu!$AB36))</f>
        <v/>
      </c>
      <c r="K36" s="34" t="str">
        <f>IF(Calcu!$B36=FALSE,"",TEXT(Calcu!L36,Calcu!$AB36))</f>
        <v/>
      </c>
      <c r="L36" s="34" t="str">
        <f>IF(Calcu!$B36=FALSE,"",TEXT(Calcu!M36,Calcu!$AB36))</f>
        <v/>
      </c>
      <c r="M36" s="34" t="str">
        <f>IF(Calcu!$B36=FALSE,"",TEXT(Calcu!N36,Calcu!$AB36))</f>
        <v/>
      </c>
    </row>
    <row r="37" spans="1:13" s="70" customFormat="1" ht="15" customHeight="1">
      <c r="A37" s="79"/>
      <c r="B37" s="74"/>
      <c r="C37" s="74"/>
      <c r="D37" s="74"/>
      <c r="E37" s="74"/>
      <c r="F37" s="74"/>
      <c r="G37" s="74"/>
      <c r="H37" s="69"/>
      <c r="I37" s="80"/>
      <c r="J37" s="80"/>
      <c r="K37" s="80"/>
      <c r="L37" s="80"/>
      <c r="M37" s="80"/>
    </row>
    <row r="38" spans="1:13" s="70" customFormat="1" ht="15" customHeight="1">
      <c r="A38" s="79"/>
      <c r="B38" s="74"/>
      <c r="C38" s="74"/>
      <c r="D38" s="74"/>
      <c r="E38" s="74"/>
      <c r="F38" s="74"/>
      <c r="G38" s="74"/>
      <c r="H38" s="69"/>
      <c r="I38" s="80"/>
      <c r="J38" s="80"/>
      <c r="K38" s="80"/>
      <c r="L38" s="80"/>
      <c r="M38" s="80"/>
    </row>
    <row r="39" spans="1:13" s="70" customFormat="1" ht="15" customHeight="1">
      <c r="A39" s="79"/>
      <c r="B39" s="74"/>
      <c r="C39" s="74"/>
      <c r="D39" s="74"/>
      <c r="E39" s="74"/>
      <c r="F39" s="74"/>
      <c r="G39" s="74"/>
      <c r="H39" s="69"/>
      <c r="I39" s="80"/>
      <c r="J39" s="80"/>
      <c r="K39" s="80"/>
      <c r="L39" s="80"/>
      <c r="M39" s="80"/>
    </row>
    <row r="40" spans="1:13" ht="15" customHeight="1">
      <c r="A40" s="71" t="str">
        <f>Calcu!A40</f>
        <v xml:space="preserve">2. DC Current Calibration </v>
      </c>
      <c r="B40" s="72"/>
      <c r="C40" s="72"/>
      <c r="D40" s="72"/>
      <c r="E40" s="72"/>
      <c r="F40" s="72"/>
      <c r="G40" s="72"/>
      <c r="H40" s="69"/>
      <c r="I40" s="81"/>
      <c r="J40" s="81"/>
      <c r="K40" s="81"/>
      <c r="L40" s="81"/>
      <c r="M40" s="81"/>
    </row>
    <row r="41" spans="1:13" s="70" customFormat="1" ht="15" customHeight="1">
      <c r="A41" s="77"/>
      <c r="B41" s="238" t="s">
        <v>80</v>
      </c>
      <c r="C41" s="239"/>
      <c r="D41" s="239"/>
      <c r="E41" s="239"/>
      <c r="F41" s="240"/>
      <c r="G41" s="241" t="s">
        <v>83</v>
      </c>
      <c r="H41" s="242" t="s">
        <v>90</v>
      </c>
      <c r="I41" s="238" t="s">
        <v>1</v>
      </c>
      <c r="J41" s="239"/>
      <c r="K41" s="239"/>
      <c r="L41" s="239"/>
      <c r="M41" s="240"/>
    </row>
    <row r="42" spans="1:13" s="70" customFormat="1" ht="15" customHeight="1">
      <c r="A42" s="77"/>
      <c r="B42" s="170" t="str">
        <f>IF(Calcu!C42="","",Calcu!C42)</f>
        <v>Range</v>
      </c>
      <c r="C42" s="170" t="str">
        <f>IF(Calcu!D42="","",Calcu!D42)</f>
        <v/>
      </c>
      <c r="D42" s="170" t="str">
        <f>IF(Calcu!E42="","",Calcu!E42)</f>
        <v/>
      </c>
      <c r="E42" s="170" t="str">
        <f>IF(Calcu!F42="","",Calcu!F42)</f>
        <v/>
      </c>
      <c r="F42" s="170" t="str">
        <f>IF(Calcu!G42="","",Calcu!G42)</f>
        <v/>
      </c>
      <c r="G42" s="241"/>
      <c r="H42" s="243"/>
      <c r="I42" s="91" t="s">
        <v>4</v>
      </c>
      <c r="J42" s="147" t="s">
        <v>2</v>
      </c>
      <c r="K42" s="91" t="s">
        <v>12</v>
      </c>
      <c r="L42" s="147" t="s">
        <v>13</v>
      </c>
      <c r="M42" s="91" t="s">
        <v>14</v>
      </c>
    </row>
    <row r="43" spans="1:13" s="70" customFormat="1" ht="15" customHeight="1">
      <c r="A43" s="77"/>
      <c r="B43" s="136" t="str">
        <f>IF(Calcu!C43="","",Calcu!C43)</f>
        <v/>
      </c>
      <c r="C43" s="136" t="str">
        <f>IF(Calcu!D43="","",Calcu!D43)</f>
        <v/>
      </c>
      <c r="D43" s="136" t="str">
        <f>IF(Calcu!E43="","",Calcu!E43)</f>
        <v/>
      </c>
      <c r="E43" s="136" t="str">
        <f>IF(Calcu!F43="","",Calcu!F43)</f>
        <v/>
      </c>
      <c r="F43" s="136" t="str">
        <f>IF(Calcu!G43="","",Calcu!G43)</f>
        <v/>
      </c>
      <c r="G43" s="136" t="str">
        <f>IF(Calcu!$B43=FALSE,"",Calcu!H43)</f>
        <v/>
      </c>
      <c r="H43" s="136" t="str">
        <f>IF(Calcu!$B43=FALSE,"",Calcu!I43)</f>
        <v/>
      </c>
      <c r="I43" s="34" t="str">
        <f>IF(Calcu!$B43=FALSE,"",TEXT(Calcu!J43,Calcu!$AB43))</f>
        <v/>
      </c>
      <c r="J43" s="34" t="str">
        <f>IF(Calcu!$B43=FALSE,"",TEXT(Calcu!K43,Calcu!$AB43))</f>
        <v/>
      </c>
      <c r="K43" s="34" t="str">
        <f>IF(Calcu!$B43=FALSE,"",TEXT(Calcu!L43,Calcu!$AB43))</f>
        <v/>
      </c>
      <c r="L43" s="34" t="str">
        <f>IF(Calcu!$B43=FALSE,"",TEXT(Calcu!M43,Calcu!$AB43))</f>
        <v/>
      </c>
      <c r="M43" s="34" t="str">
        <f>IF(Calcu!$B43=FALSE,"",TEXT(Calcu!N43,Calcu!$AB43))</f>
        <v/>
      </c>
    </row>
    <row r="44" spans="1:13" s="70" customFormat="1" ht="15" customHeight="1">
      <c r="A44" s="77"/>
      <c r="B44" s="136" t="str">
        <f>IF(Calcu!C44="","",Calcu!C44)</f>
        <v/>
      </c>
      <c r="C44" s="136" t="str">
        <f>IF(Calcu!D44="","",Calcu!D44)</f>
        <v/>
      </c>
      <c r="D44" s="136" t="str">
        <f>IF(Calcu!E44="","",Calcu!E44)</f>
        <v/>
      </c>
      <c r="E44" s="136" t="str">
        <f>IF(Calcu!F44="","",Calcu!F44)</f>
        <v/>
      </c>
      <c r="F44" s="136" t="str">
        <f>IF(Calcu!G44="","",Calcu!G44)</f>
        <v/>
      </c>
      <c r="G44" s="136" t="str">
        <f>IF(Calcu!$B44=FALSE,"",Calcu!H44)</f>
        <v/>
      </c>
      <c r="H44" s="136" t="str">
        <f>IF(Calcu!$B44=FALSE,"",Calcu!I44)</f>
        <v/>
      </c>
      <c r="I44" s="34" t="str">
        <f>IF(Calcu!$B44=FALSE,"",TEXT(Calcu!J44,Calcu!$AB44))</f>
        <v/>
      </c>
      <c r="J44" s="34" t="str">
        <f>IF(Calcu!$B44=FALSE,"",TEXT(Calcu!K44,Calcu!$AB44))</f>
        <v/>
      </c>
      <c r="K44" s="34" t="str">
        <f>IF(Calcu!$B44=FALSE,"",TEXT(Calcu!L44,Calcu!$AB44))</f>
        <v/>
      </c>
      <c r="L44" s="34" t="str">
        <f>IF(Calcu!$B44=FALSE,"",TEXT(Calcu!M44,Calcu!$AB44))</f>
        <v/>
      </c>
      <c r="M44" s="34" t="str">
        <f>IF(Calcu!$B44=FALSE,"",TEXT(Calcu!N44,Calcu!$AB44))</f>
        <v/>
      </c>
    </row>
    <row r="45" spans="1:13" s="70" customFormat="1" ht="15" customHeight="1">
      <c r="A45" s="77"/>
      <c r="B45" s="136" t="str">
        <f>IF(Calcu!C45="","",Calcu!C45)</f>
        <v/>
      </c>
      <c r="C45" s="136" t="str">
        <f>IF(Calcu!D45="","",Calcu!D45)</f>
        <v/>
      </c>
      <c r="D45" s="136" t="str">
        <f>IF(Calcu!E45="","",Calcu!E45)</f>
        <v/>
      </c>
      <c r="E45" s="136" t="str">
        <f>IF(Calcu!F45="","",Calcu!F45)</f>
        <v/>
      </c>
      <c r="F45" s="136" t="str">
        <f>IF(Calcu!G45="","",Calcu!G45)</f>
        <v/>
      </c>
      <c r="G45" s="136" t="str">
        <f>IF(Calcu!$B45=FALSE,"",Calcu!H45)</f>
        <v/>
      </c>
      <c r="H45" s="136" t="str">
        <f>IF(Calcu!$B45=FALSE,"",Calcu!I45)</f>
        <v/>
      </c>
      <c r="I45" s="34" t="str">
        <f>IF(Calcu!$B45=FALSE,"",TEXT(Calcu!J45,Calcu!$AB45))</f>
        <v/>
      </c>
      <c r="J45" s="34" t="str">
        <f>IF(Calcu!$B45=FALSE,"",TEXT(Calcu!K45,Calcu!$AB45))</f>
        <v/>
      </c>
      <c r="K45" s="34" t="str">
        <f>IF(Calcu!$B45=FALSE,"",TEXT(Calcu!L45,Calcu!$AB45))</f>
        <v/>
      </c>
      <c r="L45" s="34" t="str">
        <f>IF(Calcu!$B45=FALSE,"",TEXT(Calcu!M45,Calcu!$AB45))</f>
        <v/>
      </c>
      <c r="M45" s="34" t="str">
        <f>IF(Calcu!$B45=FALSE,"",TEXT(Calcu!N45,Calcu!$AB45))</f>
        <v/>
      </c>
    </row>
    <row r="46" spans="1:13" s="70" customFormat="1" ht="15" customHeight="1">
      <c r="A46" s="77"/>
      <c r="B46" s="136" t="str">
        <f>IF(Calcu!C46="","",Calcu!C46)</f>
        <v/>
      </c>
      <c r="C46" s="136" t="str">
        <f>IF(Calcu!D46="","",Calcu!D46)</f>
        <v/>
      </c>
      <c r="D46" s="136" t="str">
        <f>IF(Calcu!E46="","",Calcu!E46)</f>
        <v/>
      </c>
      <c r="E46" s="136" t="str">
        <f>IF(Calcu!F46="","",Calcu!F46)</f>
        <v/>
      </c>
      <c r="F46" s="136" t="str">
        <f>IF(Calcu!G46="","",Calcu!G46)</f>
        <v/>
      </c>
      <c r="G46" s="136" t="str">
        <f>IF(Calcu!$B46=FALSE,"",Calcu!H46)</f>
        <v/>
      </c>
      <c r="H46" s="136" t="str">
        <f>IF(Calcu!$B46=FALSE,"",Calcu!I46)</f>
        <v/>
      </c>
      <c r="I46" s="34" t="str">
        <f>IF(Calcu!$B46=FALSE,"",TEXT(Calcu!J46,Calcu!$AB46))</f>
        <v/>
      </c>
      <c r="J46" s="34" t="str">
        <f>IF(Calcu!$B46=FALSE,"",TEXT(Calcu!K46,Calcu!$AB46))</f>
        <v/>
      </c>
      <c r="K46" s="34" t="str">
        <f>IF(Calcu!$B46=FALSE,"",TEXT(Calcu!L46,Calcu!$AB46))</f>
        <v/>
      </c>
      <c r="L46" s="34" t="str">
        <f>IF(Calcu!$B46=FALSE,"",TEXT(Calcu!M46,Calcu!$AB46))</f>
        <v/>
      </c>
      <c r="M46" s="34" t="str">
        <f>IF(Calcu!$B46=FALSE,"",TEXT(Calcu!N46,Calcu!$AB46))</f>
        <v/>
      </c>
    </row>
    <row r="47" spans="1:13" s="70" customFormat="1" ht="15" customHeight="1">
      <c r="A47" s="77"/>
      <c r="B47" s="136" t="str">
        <f>IF(Calcu!C47="","",Calcu!C47)</f>
        <v/>
      </c>
      <c r="C47" s="136" t="str">
        <f>IF(Calcu!D47="","",Calcu!D47)</f>
        <v/>
      </c>
      <c r="D47" s="136" t="str">
        <f>IF(Calcu!E47="","",Calcu!E47)</f>
        <v/>
      </c>
      <c r="E47" s="136" t="str">
        <f>IF(Calcu!F47="","",Calcu!F47)</f>
        <v/>
      </c>
      <c r="F47" s="136" t="str">
        <f>IF(Calcu!G47="","",Calcu!G47)</f>
        <v/>
      </c>
      <c r="G47" s="136" t="str">
        <f>IF(Calcu!$B47=FALSE,"",Calcu!H47)</f>
        <v/>
      </c>
      <c r="H47" s="136" t="str">
        <f>IF(Calcu!$B47=FALSE,"",Calcu!I47)</f>
        <v/>
      </c>
      <c r="I47" s="34" t="str">
        <f>IF(Calcu!$B47=FALSE,"",TEXT(Calcu!J47,Calcu!$AB47))</f>
        <v/>
      </c>
      <c r="J47" s="34" t="str">
        <f>IF(Calcu!$B47=FALSE,"",TEXT(Calcu!K47,Calcu!$AB47))</f>
        <v/>
      </c>
      <c r="K47" s="34" t="str">
        <f>IF(Calcu!$B47=FALSE,"",TEXT(Calcu!L47,Calcu!$AB47))</f>
        <v/>
      </c>
      <c r="L47" s="34" t="str">
        <f>IF(Calcu!$B47=FALSE,"",TEXT(Calcu!M47,Calcu!$AB47))</f>
        <v/>
      </c>
      <c r="M47" s="34" t="str">
        <f>IF(Calcu!$B47=FALSE,"",TEXT(Calcu!N47,Calcu!$AB47))</f>
        <v/>
      </c>
    </row>
    <row r="48" spans="1:13" s="70" customFormat="1" ht="15" customHeight="1">
      <c r="A48" s="77"/>
      <c r="B48" s="136" t="str">
        <f>IF(Calcu!C48="","",Calcu!C48)</f>
        <v/>
      </c>
      <c r="C48" s="136" t="str">
        <f>IF(Calcu!D48="","",Calcu!D48)</f>
        <v/>
      </c>
      <c r="D48" s="136" t="str">
        <f>IF(Calcu!E48="","",Calcu!E48)</f>
        <v/>
      </c>
      <c r="E48" s="136" t="str">
        <f>IF(Calcu!F48="","",Calcu!F48)</f>
        <v/>
      </c>
      <c r="F48" s="136" t="str">
        <f>IF(Calcu!G48="","",Calcu!G48)</f>
        <v/>
      </c>
      <c r="G48" s="136" t="str">
        <f>IF(Calcu!$B48=FALSE,"",Calcu!H48)</f>
        <v/>
      </c>
      <c r="H48" s="136" t="str">
        <f>IF(Calcu!$B48=FALSE,"",Calcu!I48)</f>
        <v/>
      </c>
      <c r="I48" s="34" t="str">
        <f>IF(Calcu!$B48=FALSE,"",TEXT(Calcu!J48,Calcu!$AB48))</f>
        <v/>
      </c>
      <c r="J48" s="34" t="str">
        <f>IF(Calcu!$B48=FALSE,"",TEXT(Calcu!K48,Calcu!$AB48))</f>
        <v/>
      </c>
      <c r="K48" s="34" t="str">
        <f>IF(Calcu!$B48=FALSE,"",TEXT(Calcu!L48,Calcu!$AB48))</f>
        <v/>
      </c>
      <c r="L48" s="34" t="str">
        <f>IF(Calcu!$B48=FALSE,"",TEXT(Calcu!M48,Calcu!$AB48))</f>
        <v/>
      </c>
      <c r="M48" s="34" t="str">
        <f>IF(Calcu!$B48=FALSE,"",TEXT(Calcu!N48,Calcu!$AB48))</f>
        <v/>
      </c>
    </row>
    <row r="49" spans="1:13" s="70" customFormat="1" ht="15" customHeight="1">
      <c r="A49" s="77"/>
      <c r="B49" s="136" t="str">
        <f>IF(Calcu!C49="","",Calcu!C49)</f>
        <v/>
      </c>
      <c r="C49" s="136" t="str">
        <f>IF(Calcu!D49="","",Calcu!D49)</f>
        <v/>
      </c>
      <c r="D49" s="136" t="str">
        <f>IF(Calcu!E49="","",Calcu!E49)</f>
        <v/>
      </c>
      <c r="E49" s="136" t="str">
        <f>IF(Calcu!F49="","",Calcu!F49)</f>
        <v/>
      </c>
      <c r="F49" s="136" t="str">
        <f>IF(Calcu!G49="","",Calcu!G49)</f>
        <v/>
      </c>
      <c r="G49" s="136" t="str">
        <f>IF(Calcu!$B49=FALSE,"",Calcu!H49)</f>
        <v/>
      </c>
      <c r="H49" s="136" t="str">
        <f>IF(Calcu!$B49=FALSE,"",Calcu!I49)</f>
        <v/>
      </c>
      <c r="I49" s="34" t="str">
        <f>IF(Calcu!$B49=FALSE,"",TEXT(Calcu!J49,Calcu!$AB49))</f>
        <v/>
      </c>
      <c r="J49" s="34" t="str">
        <f>IF(Calcu!$B49=FALSE,"",TEXT(Calcu!K49,Calcu!$AB49))</f>
        <v/>
      </c>
      <c r="K49" s="34" t="str">
        <f>IF(Calcu!$B49=FALSE,"",TEXT(Calcu!L49,Calcu!$AB49))</f>
        <v/>
      </c>
      <c r="L49" s="34" t="str">
        <f>IF(Calcu!$B49=FALSE,"",TEXT(Calcu!M49,Calcu!$AB49))</f>
        <v/>
      </c>
      <c r="M49" s="34" t="str">
        <f>IF(Calcu!$B49=FALSE,"",TEXT(Calcu!N49,Calcu!$AB49))</f>
        <v/>
      </c>
    </row>
    <row r="50" spans="1:13" s="70" customFormat="1" ht="15" customHeight="1">
      <c r="A50" s="77"/>
      <c r="B50" s="136" t="str">
        <f>IF(Calcu!C50="","",Calcu!C50)</f>
        <v/>
      </c>
      <c r="C50" s="136" t="str">
        <f>IF(Calcu!D50="","",Calcu!D50)</f>
        <v/>
      </c>
      <c r="D50" s="136" t="str">
        <f>IF(Calcu!E50="","",Calcu!E50)</f>
        <v/>
      </c>
      <c r="E50" s="136" t="str">
        <f>IF(Calcu!F50="","",Calcu!F50)</f>
        <v/>
      </c>
      <c r="F50" s="136" t="str">
        <f>IF(Calcu!G50="","",Calcu!G50)</f>
        <v/>
      </c>
      <c r="G50" s="136" t="str">
        <f>IF(Calcu!$B50=FALSE,"",Calcu!H50)</f>
        <v/>
      </c>
      <c r="H50" s="136" t="str">
        <f>IF(Calcu!$B50=FALSE,"",Calcu!I50)</f>
        <v/>
      </c>
      <c r="I50" s="34" t="str">
        <f>IF(Calcu!$B50=FALSE,"",TEXT(Calcu!J50,Calcu!$AB50))</f>
        <v/>
      </c>
      <c r="J50" s="34" t="str">
        <f>IF(Calcu!$B50=FALSE,"",TEXT(Calcu!K50,Calcu!$AB50))</f>
        <v/>
      </c>
      <c r="K50" s="34" t="str">
        <f>IF(Calcu!$B50=FALSE,"",TEXT(Calcu!L50,Calcu!$AB50))</f>
        <v/>
      </c>
      <c r="L50" s="34" t="str">
        <f>IF(Calcu!$B50=FALSE,"",TEXT(Calcu!M50,Calcu!$AB50))</f>
        <v/>
      </c>
      <c r="M50" s="34" t="str">
        <f>IF(Calcu!$B50=FALSE,"",TEXT(Calcu!N50,Calcu!$AB50))</f>
        <v/>
      </c>
    </row>
    <row r="51" spans="1:13" s="70" customFormat="1" ht="15" customHeight="1">
      <c r="A51" s="77"/>
      <c r="B51" s="136" t="str">
        <f>IF(Calcu!C51="","",Calcu!C51)</f>
        <v/>
      </c>
      <c r="C51" s="136" t="str">
        <f>IF(Calcu!D51="","",Calcu!D51)</f>
        <v/>
      </c>
      <c r="D51" s="136" t="str">
        <f>IF(Calcu!E51="","",Calcu!E51)</f>
        <v/>
      </c>
      <c r="E51" s="136" t="str">
        <f>IF(Calcu!F51="","",Calcu!F51)</f>
        <v/>
      </c>
      <c r="F51" s="136" t="str">
        <f>IF(Calcu!G51="","",Calcu!G51)</f>
        <v/>
      </c>
      <c r="G51" s="136" t="str">
        <f>IF(Calcu!$B51=FALSE,"",Calcu!H51)</f>
        <v/>
      </c>
      <c r="H51" s="136" t="str">
        <f>IF(Calcu!$B51=FALSE,"",Calcu!I51)</f>
        <v/>
      </c>
      <c r="I51" s="34" t="str">
        <f>IF(Calcu!$B51=FALSE,"",TEXT(Calcu!J51,Calcu!$AB51))</f>
        <v/>
      </c>
      <c r="J51" s="34" t="str">
        <f>IF(Calcu!$B51=FALSE,"",TEXT(Calcu!K51,Calcu!$AB51))</f>
        <v/>
      </c>
      <c r="K51" s="34" t="str">
        <f>IF(Calcu!$B51=FALSE,"",TEXT(Calcu!L51,Calcu!$AB51))</f>
        <v/>
      </c>
      <c r="L51" s="34" t="str">
        <f>IF(Calcu!$B51=FALSE,"",TEXT(Calcu!M51,Calcu!$AB51))</f>
        <v/>
      </c>
      <c r="M51" s="34" t="str">
        <f>IF(Calcu!$B51=FALSE,"",TEXT(Calcu!N51,Calcu!$AB51))</f>
        <v/>
      </c>
    </row>
    <row r="52" spans="1:13" s="70" customFormat="1" ht="15" customHeight="1">
      <c r="A52" s="77"/>
      <c r="B52" s="136" t="str">
        <f>IF(Calcu!C52="","",Calcu!C52)</f>
        <v/>
      </c>
      <c r="C52" s="136" t="str">
        <f>IF(Calcu!D52="","",Calcu!D52)</f>
        <v/>
      </c>
      <c r="D52" s="136" t="str">
        <f>IF(Calcu!E52="","",Calcu!E52)</f>
        <v/>
      </c>
      <c r="E52" s="136" t="str">
        <f>IF(Calcu!F52="","",Calcu!F52)</f>
        <v/>
      </c>
      <c r="F52" s="136" t="str">
        <f>IF(Calcu!G52="","",Calcu!G52)</f>
        <v/>
      </c>
      <c r="G52" s="136" t="str">
        <f>IF(Calcu!$B52=FALSE,"",Calcu!H52)</f>
        <v/>
      </c>
      <c r="H52" s="136" t="str">
        <f>IF(Calcu!$B52=FALSE,"",Calcu!I52)</f>
        <v/>
      </c>
      <c r="I52" s="34" t="str">
        <f>IF(Calcu!$B52=FALSE,"",TEXT(Calcu!J52,Calcu!$AB52))</f>
        <v/>
      </c>
      <c r="J52" s="34" t="str">
        <f>IF(Calcu!$B52=FALSE,"",TEXT(Calcu!K52,Calcu!$AB52))</f>
        <v/>
      </c>
      <c r="K52" s="34" t="str">
        <f>IF(Calcu!$B52=FALSE,"",TEXT(Calcu!L52,Calcu!$AB52))</f>
        <v/>
      </c>
      <c r="L52" s="34" t="str">
        <f>IF(Calcu!$B52=FALSE,"",TEXT(Calcu!M52,Calcu!$AB52))</f>
        <v/>
      </c>
      <c r="M52" s="34" t="str">
        <f>IF(Calcu!$B52=FALSE,"",TEXT(Calcu!N52,Calcu!$AB52))</f>
        <v/>
      </c>
    </row>
    <row r="53" spans="1:13" s="70" customFormat="1" ht="15" customHeight="1">
      <c r="A53" s="83"/>
      <c r="B53" s="136" t="str">
        <f>IF(Calcu!C53="","",Calcu!C53)</f>
        <v/>
      </c>
      <c r="C53" s="136" t="str">
        <f>IF(Calcu!D53="","",Calcu!D53)</f>
        <v/>
      </c>
      <c r="D53" s="136" t="str">
        <f>IF(Calcu!E53="","",Calcu!E53)</f>
        <v/>
      </c>
      <c r="E53" s="136" t="str">
        <f>IF(Calcu!F53="","",Calcu!F53)</f>
        <v/>
      </c>
      <c r="F53" s="136" t="str">
        <f>IF(Calcu!G53="","",Calcu!G53)</f>
        <v/>
      </c>
      <c r="G53" s="136" t="str">
        <f>IF(Calcu!$B53=FALSE,"",Calcu!H53)</f>
        <v/>
      </c>
      <c r="H53" s="136" t="str">
        <f>IF(Calcu!$B53=FALSE,"",Calcu!I53)</f>
        <v/>
      </c>
      <c r="I53" s="34" t="str">
        <f>IF(Calcu!$B53=FALSE,"",TEXT(Calcu!J53,Calcu!$AB53))</f>
        <v/>
      </c>
      <c r="J53" s="34" t="str">
        <f>IF(Calcu!$B53=FALSE,"",TEXT(Calcu!K53,Calcu!$AB53))</f>
        <v/>
      </c>
      <c r="K53" s="34" t="str">
        <f>IF(Calcu!$B53=FALSE,"",TEXT(Calcu!L53,Calcu!$AB53))</f>
        <v/>
      </c>
      <c r="L53" s="34" t="str">
        <f>IF(Calcu!$B53=FALSE,"",TEXT(Calcu!M53,Calcu!$AB53))</f>
        <v/>
      </c>
      <c r="M53" s="34" t="str">
        <f>IF(Calcu!$B53=FALSE,"",TEXT(Calcu!N53,Calcu!$AB53))</f>
        <v/>
      </c>
    </row>
    <row r="54" spans="1:13" s="70" customFormat="1" ht="15" customHeight="1">
      <c r="A54" s="83"/>
      <c r="B54" s="136" t="str">
        <f>IF(Calcu!C54="","",Calcu!C54)</f>
        <v/>
      </c>
      <c r="C54" s="136" t="str">
        <f>IF(Calcu!D54="","",Calcu!D54)</f>
        <v/>
      </c>
      <c r="D54" s="136" t="str">
        <f>IF(Calcu!E54="","",Calcu!E54)</f>
        <v/>
      </c>
      <c r="E54" s="136" t="str">
        <f>IF(Calcu!F54="","",Calcu!F54)</f>
        <v/>
      </c>
      <c r="F54" s="136" t="str">
        <f>IF(Calcu!G54="","",Calcu!G54)</f>
        <v/>
      </c>
      <c r="G54" s="136" t="str">
        <f>IF(Calcu!$B54=FALSE,"",Calcu!H54)</f>
        <v/>
      </c>
      <c r="H54" s="136" t="str">
        <f>IF(Calcu!$B54=FALSE,"",Calcu!I54)</f>
        <v/>
      </c>
      <c r="I54" s="34" t="str">
        <f>IF(Calcu!$B54=FALSE,"",TEXT(Calcu!J54,Calcu!$AB54))</f>
        <v/>
      </c>
      <c r="J54" s="34" t="str">
        <f>IF(Calcu!$B54=FALSE,"",TEXT(Calcu!K54,Calcu!$AB54))</f>
        <v/>
      </c>
      <c r="K54" s="34" t="str">
        <f>IF(Calcu!$B54=FALSE,"",TEXT(Calcu!L54,Calcu!$AB54))</f>
        <v/>
      </c>
      <c r="L54" s="34" t="str">
        <f>IF(Calcu!$B54=FALSE,"",TEXT(Calcu!M54,Calcu!$AB54))</f>
        <v/>
      </c>
      <c r="M54" s="34" t="str">
        <f>IF(Calcu!$B54=FALSE,"",TEXT(Calcu!N54,Calcu!$AB54))</f>
        <v/>
      </c>
    </row>
    <row r="55" spans="1:13" s="70" customFormat="1" ht="15" customHeight="1">
      <c r="A55" s="83"/>
      <c r="B55" s="136" t="str">
        <f>IF(Calcu!C55="","",Calcu!C55)</f>
        <v/>
      </c>
      <c r="C55" s="136" t="str">
        <f>IF(Calcu!D55="","",Calcu!D55)</f>
        <v/>
      </c>
      <c r="D55" s="136" t="str">
        <f>IF(Calcu!E55="","",Calcu!E55)</f>
        <v/>
      </c>
      <c r="E55" s="136" t="str">
        <f>IF(Calcu!F55="","",Calcu!F55)</f>
        <v/>
      </c>
      <c r="F55" s="136" t="str">
        <f>IF(Calcu!G55="","",Calcu!G55)</f>
        <v/>
      </c>
      <c r="G55" s="136" t="str">
        <f>IF(Calcu!$B55=FALSE,"",Calcu!H55)</f>
        <v/>
      </c>
      <c r="H55" s="136" t="str">
        <f>IF(Calcu!$B55=FALSE,"",Calcu!I55)</f>
        <v/>
      </c>
      <c r="I55" s="34" t="str">
        <f>IF(Calcu!$B55=FALSE,"",TEXT(Calcu!J55,Calcu!$AB55))</f>
        <v/>
      </c>
      <c r="J55" s="34" t="str">
        <f>IF(Calcu!$B55=FALSE,"",TEXT(Calcu!K55,Calcu!$AB55))</f>
        <v/>
      </c>
      <c r="K55" s="34" t="str">
        <f>IF(Calcu!$B55=FALSE,"",TEXT(Calcu!L55,Calcu!$AB55))</f>
        <v/>
      </c>
      <c r="L55" s="34" t="str">
        <f>IF(Calcu!$B55=FALSE,"",TEXT(Calcu!M55,Calcu!$AB55))</f>
        <v/>
      </c>
      <c r="M55" s="34" t="str">
        <f>IF(Calcu!$B55=FALSE,"",TEXT(Calcu!N55,Calcu!$AB55))</f>
        <v/>
      </c>
    </row>
    <row r="56" spans="1:13" s="70" customFormat="1" ht="15" customHeight="1">
      <c r="A56" s="83"/>
      <c r="B56" s="136" t="str">
        <f>IF(Calcu!C56="","",Calcu!C56)</f>
        <v/>
      </c>
      <c r="C56" s="136" t="str">
        <f>IF(Calcu!D56="","",Calcu!D56)</f>
        <v/>
      </c>
      <c r="D56" s="136" t="str">
        <f>IF(Calcu!E56="","",Calcu!E56)</f>
        <v/>
      </c>
      <c r="E56" s="136" t="str">
        <f>IF(Calcu!F56="","",Calcu!F56)</f>
        <v/>
      </c>
      <c r="F56" s="136" t="str">
        <f>IF(Calcu!G56="","",Calcu!G56)</f>
        <v/>
      </c>
      <c r="G56" s="136" t="str">
        <f>IF(Calcu!$B56=FALSE,"",Calcu!H56)</f>
        <v/>
      </c>
      <c r="H56" s="136" t="str">
        <f>IF(Calcu!$B56=FALSE,"",Calcu!I56)</f>
        <v/>
      </c>
      <c r="I56" s="34" t="str">
        <f>IF(Calcu!$B56=FALSE,"",TEXT(Calcu!J56,Calcu!$AB56))</f>
        <v/>
      </c>
      <c r="J56" s="34" t="str">
        <f>IF(Calcu!$B56=FALSE,"",TEXT(Calcu!K56,Calcu!$AB56))</f>
        <v/>
      </c>
      <c r="K56" s="34" t="str">
        <f>IF(Calcu!$B56=FALSE,"",TEXT(Calcu!L56,Calcu!$AB56))</f>
        <v/>
      </c>
      <c r="L56" s="34" t="str">
        <f>IF(Calcu!$B56=FALSE,"",TEXT(Calcu!M56,Calcu!$AB56))</f>
        <v/>
      </c>
      <c r="M56" s="34" t="str">
        <f>IF(Calcu!$B56=FALSE,"",TEXT(Calcu!N56,Calcu!$AB56))</f>
        <v/>
      </c>
    </row>
    <row r="57" spans="1:13" s="70" customFormat="1" ht="15" customHeight="1">
      <c r="A57" s="83"/>
      <c r="B57" s="136" t="str">
        <f>IF(Calcu!C57="","",Calcu!C57)</f>
        <v/>
      </c>
      <c r="C57" s="136" t="str">
        <f>IF(Calcu!D57="","",Calcu!D57)</f>
        <v/>
      </c>
      <c r="D57" s="136" t="str">
        <f>IF(Calcu!E57="","",Calcu!E57)</f>
        <v/>
      </c>
      <c r="E57" s="136" t="str">
        <f>IF(Calcu!F57="","",Calcu!F57)</f>
        <v/>
      </c>
      <c r="F57" s="136" t="str">
        <f>IF(Calcu!G57="","",Calcu!G57)</f>
        <v/>
      </c>
      <c r="G57" s="136" t="str">
        <f>IF(Calcu!$B57=FALSE,"",Calcu!H57)</f>
        <v/>
      </c>
      <c r="H57" s="136" t="str">
        <f>IF(Calcu!$B57=FALSE,"",Calcu!I57)</f>
        <v/>
      </c>
      <c r="I57" s="34" t="str">
        <f>IF(Calcu!$B57=FALSE,"",TEXT(Calcu!J57,Calcu!$AB57))</f>
        <v/>
      </c>
      <c r="J57" s="34" t="str">
        <f>IF(Calcu!$B57=FALSE,"",TEXT(Calcu!K57,Calcu!$AB57))</f>
        <v/>
      </c>
      <c r="K57" s="34" t="str">
        <f>IF(Calcu!$B57=FALSE,"",TEXT(Calcu!L57,Calcu!$AB57))</f>
        <v/>
      </c>
      <c r="L57" s="34" t="str">
        <f>IF(Calcu!$B57=FALSE,"",TEXT(Calcu!M57,Calcu!$AB57))</f>
        <v/>
      </c>
      <c r="M57" s="34" t="str">
        <f>IF(Calcu!$B57=FALSE,"",TEXT(Calcu!N57,Calcu!$AB57))</f>
        <v/>
      </c>
    </row>
    <row r="58" spans="1:13" s="70" customFormat="1" ht="15" customHeight="1">
      <c r="A58" s="83"/>
      <c r="B58" s="136" t="str">
        <f>IF(Calcu!C58="","",Calcu!C58)</f>
        <v/>
      </c>
      <c r="C58" s="136" t="str">
        <f>IF(Calcu!D58="","",Calcu!D58)</f>
        <v/>
      </c>
      <c r="D58" s="136" t="str">
        <f>IF(Calcu!E58="","",Calcu!E58)</f>
        <v/>
      </c>
      <c r="E58" s="136" t="str">
        <f>IF(Calcu!F58="","",Calcu!F58)</f>
        <v/>
      </c>
      <c r="F58" s="136" t="str">
        <f>IF(Calcu!G58="","",Calcu!G58)</f>
        <v/>
      </c>
      <c r="G58" s="136" t="str">
        <f>IF(Calcu!$B58=FALSE,"",Calcu!H58)</f>
        <v/>
      </c>
      <c r="H58" s="136" t="str">
        <f>IF(Calcu!$B58=FALSE,"",Calcu!I58)</f>
        <v/>
      </c>
      <c r="I58" s="34" t="str">
        <f>IF(Calcu!$B58=FALSE,"",TEXT(Calcu!J58,Calcu!$AB58))</f>
        <v/>
      </c>
      <c r="J58" s="34" t="str">
        <f>IF(Calcu!$B58=FALSE,"",TEXT(Calcu!K58,Calcu!$AB58))</f>
        <v/>
      </c>
      <c r="K58" s="34" t="str">
        <f>IF(Calcu!$B58=FALSE,"",TEXT(Calcu!L58,Calcu!$AB58))</f>
        <v/>
      </c>
      <c r="L58" s="34" t="str">
        <f>IF(Calcu!$B58=FALSE,"",TEXT(Calcu!M58,Calcu!$AB58))</f>
        <v/>
      </c>
      <c r="M58" s="34" t="str">
        <f>IF(Calcu!$B58=FALSE,"",TEXT(Calcu!N58,Calcu!$AB58))</f>
        <v/>
      </c>
    </row>
    <row r="59" spans="1:13" s="70" customFormat="1" ht="15" customHeight="1">
      <c r="A59" s="83"/>
      <c r="B59" s="136" t="str">
        <f>IF(Calcu!C59="","",Calcu!C59)</f>
        <v/>
      </c>
      <c r="C59" s="136" t="str">
        <f>IF(Calcu!D59="","",Calcu!D59)</f>
        <v/>
      </c>
      <c r="D59" s="136" t="str">
        <f>IF(Calcu!E59="","",Calcu!E59)</f>
        <v/>
      </c>
      <c r="E59" s="136" t="str">
        <f>IF(Calcu!F59="","",Calcu!F59)</f>
        <v/>
      </c>
      <c r="F59" s="136" t="str">
        <f>IF(Calcu!G59="","",Calcu!G59)</f>
        <v/>
      </c>
      <c r="G59" s="136" t="str">
        <f>IF(Calcu!$B59=FALSE,"",Calcu!H59)</f>
        <v/>
      </c>
      <c r="H59" s="136" t="str">
        <f>IF(Calcu!$B59=FALSE,"",Calcu!I59)</f>
        <v/>
      </c>
      <c r="I59" s="34" t="str">
        <f>IF(Calcu!$B59=FALSE,"",TEXT(Calcu!J59,Calcu!$AB59))</f>
        <v/>
      </c>
      <c r="J59" s="34" t="str">
        <f>IF(Calcu!$B59=FALSE,"",TEXT(Calcu!K59,Calcu!$AB59))</f>
        <v/>
      </c>
      <c r="K59" s="34" t="str">
        <f>IF(Calcu!$B59=FALSE,"",TEXT(Calcu!L59,Calcu!$AB59))</f>
        <v/>
      </c>
      <c r="L59" s="34" t="str">
        <f>IF(Calcu!$B59=FALSE,"",TEXT(Calcu!M59,Calcu!$AB59))</f>
        <v/>
      </c>
      <c r="M59" s="34" t="str">
        <f>IF(Calcu!$B59=FALSE,"",TEXT(Calcu!N59,Calcu!$AB59))</f>
        <v/>
      </c>
    </row>
    <row r="60" spans="1:13" s="70" customFormat="1" ht="15" customHeight="1">
      <c r="A60" s="83"/>
      <c r="B60" s="136" t="str">
        <f>IF(Calcu!C60="","",Calcu!C60)</f>
        <v/>
      </c>
      <c r="C60" s="136" t="str">
        <f>IF(Calcu!D60="","",Calcu!D60)</f>
        <v/>
      </c>
      <c r="D60" s="136" t="str">
        <f>IF(Calcu!E60="","",Calcu!E60)</f>
        <v/>
      </c>
      <c r="E60" s="136" t="str">
        <f>IF(Calcu!F60="","",Calcu!F60)</f>
        <v/>
      </c>
      <c r="F60" s="136" t="str">
        <f>IF(Calcu!G60="","",Calcu!G60)</f>
        <v/>
      </c>
      <c r="G60" s="136" t="str">
        <f>IF(Calcu!$B60=FALSE,"",Calcu!H60)</f>
        <v/>
      </c>
      <c r="H60" s="136" t="str">
        <f>IF(Calcu!$B60=FALSE,"",Calcu!I60)</f>
        <v/>
      </c>
      <c r="I60" s="34" t="str">
        <f>IF(Calcu!$B60=FALSE,"",TEXT(Calcu!J60,Calcu!$AB60))</f>
        <v/>
      </c>
      <c r="J60" s="34" t="str">
        <f>IF(Calcu!$B60=FALSE,"",TEXT(Calcu!K60,Calcu!$AB60))</f>
        <v/>
      </c>
      <c r="K60" s="34" t="str">
        <f>IF(Calcu!$B60=FALSE,"",TEXT(Calcu!L60,Calcu!$AB60))</f>
        <v/>
      </c>
      <c r="L60" s="34" t="str">
        <f>IF(Calcu!$B60=FALSE,"",TEXT(Calcu!M60,Calcu!$AB60))</f>
        <v/>
      </c>
      <c r="M60" s="34" t="str">
        <f>IF(Calcu!$B60=FALSE,"",TEXT(Calcu!N60,Calcu!$AB60))</f>
        <v/>
      </c>
    </row>
    <row r="61" spans="1:13" s="70" customFormat="1" ht="15" customHeight="1">
      <c r="A61" s="83"/>
      <c r="B61" s="136" t="str">
        <f>IF(Calcu!C61="","",Calcu!C61)</f>
        <v/>
      </c>
      <c r="C61" s="136" t="str">
        <f>IF(Calcu!D61="","",Calcu!D61)</f>
        <v/>
      </c>
      <c r="D61" s="136" t="str">
        <f>IF(Calcu!E61="","",Calcu!E61)</f>
        <v/>
      </c>
      <c r="E61" s="136" t="str">
        <f>IF(Calcu!F61="","",Calcu!F61)</f>
        <v/>
      </c>
      <c r="F61" s="136" t="str">
        <f>IF(Calcu!G61="","",Calcu!G61)</f>
        <v/>
      </c>
      <c r="G61" s="136" t="str">
        <f>IF(Calcu!$B61=FALSE,"",Calcu!H61)</f>
        <v/>
      </c>
      <c r="H61" s="136" t="str">
        <f>IF(Calcu!$B61=FALSE,"",Calcu!I61)</f>
        <v/>
      </c>
      <c r="I61" s="34" t="str">
        <f>IF(Calcu!$B61=FALSE,"",TEXT(Calcu!J61,Calcu!$AB61))</f>
        <v/>
      </c>
      <c r="J61" s="34" t="str">
        <f>IF(Calcu!$B61=FALSE,"",TEXT(Calcu!K61,Calcu!$AB61))</f>
        <v/>
      </c>
      <c r="K61" s="34" t="str">
        <f>IF(Calcu!$B61=FALSE,"",TEXT(Calcu!L61,Calcu!$AB61))</f>
        <v/>
      </c>
      <c r="L61" s="34" t="str">
        <f>IF(Calcu!$B61=FALSE,"",TEXT(Calcu!M61,Calcu!$AB61))</f>
        <v/>
      </c>
      <c r="M61" s="34" t="str">
        <f>IF(Calcu!$B61=FALSE,"",TEXT(Calcu!N61,Calcu!$AB61))</f>
        <v/>
      </c>
    </row>
    <row r="62" spans="1:13" s="70" customFormat="1" ht="15" customHeight="1">
      <c r="A62" s="83"/>
      <c r="B62" s="136" t="str">
        <f>IF(Calcu!C62="","",Calcu!C62)</f>
        <v/>
      </c>
      <c r="C62" s="136" t="str">
        <f>IF(Calcu!D62="","",Calcu!D62)</f>
        <v/>
      </c>
      <c r="D62" s="136" t="str">
        <f>IF(Calcu!E62="","",Calcu!E62)</f>
        <v/>
      </c>
      <c r="E62" s="136" t="str">
        <f>IF(Calcu!F62="","",Calcu!F62)</f>
        <v/>
      </c>
      <c r="F62" s="136" t="str">
        <f>IF(Calcu!G62="","",Calcu!G62)</f>
        <v/>
      </c>
      <c r="G62" s="136" t="str">
        <f>IF(Calcu!$B62=FALSE,"",Calcu!H62)</f>
        <v/>
      </c>
      <c r="H62" s="136" t="str">
        <f>IF(Calcu!$B62=FALSE,"",Calcu!I62)</f>
        <v/>
      </c>
      <c r="I62" s="34" t="str">
        <f>IF(Calcu!$B62=FALSE,"",TEXT(Calcu!J62,Calcu!$AB62))</f>
        <v/>
      </c>
      <c r="J62" s="34" t="str">
        <f>IF(Calcu!$B62=FALSE,"",TEXT(Calcu!K62,Calcu!$AB62))</f>
        <v/>
      </c>
      <c r="K62" s="34" t="str">
        <f>IF(Calcu!$B62=FALSE,"",TEXT(Calcu!L62,Calcu!$AB62))</f>
        <v/>
      </c>
      <c r="L62" s="34" t="str">
        <f>IF(Calcu!$B62=FALSE,"",TEXT(Calcu!M62,Calcu!$AB62))</f>
        <v/>
      </c>
      <c r="M62" s="34" t="str">
        <f>IF(Calcu!$B62=FALSE,"",TEXT(Calcu!N62,Calcu!$AB62))</f>
        <v/>
      </c>
    </row>
    <row r="63" spans="1:13" s="70" customFormat="1" ht="15" customHeight="1">
      <c r="A63" s="83"/>
      <c r="B63" s="136" t="str">
        <f>IF(Calcu!C63="","",Calcu!C63)</f>
        <v/>
      </c>
      <c r="C63" s="136" t="str">
        <f>IF(Calcu!D63="","",Calcu!D63)</f>
        <v/>
      </c>
      <c r="D63" s="136" t="str">
        <f>IF(Calcu!E63="","",Calcu!E63)</f>
        <v/>
      </c>
      <c r="E63" s="136" t="str">
        <f>IF(Calcu!F63="","",Calcu!F63)</f>
        <v/>
      </c>
      <c r="F63" s="136" t="str">
        <f>IF(Calcu!G63="","",Calcu!G63)</f>
        <v/>
      </c>
      <c r="G63" s="136" t="str">
        <f>IF(Calcu!$B63=FALSE,"",Calcu!H63)</f>
        <v/>
      </c>
      <c r="H63" s="136" t="str">
        <f>IF(Calcu!$B63=FALSE,"",Calcu!I63)</f>
        <v/>
      </c>
      <c r="I63" s="34" t="str">
        <f>IF(Calcu!$B63=FALSE,"",TEXT(Calcu!J63,Calcu!$AB63))</f>
        <v/>
      </c>
      <c r="J63" s="34" t="str">
        <f>IF(Calcu!$B63=FALSE,"",TEXT(Calcu!K63,Calcu!$AB63))</f>
        <v/>
      </c>
      <c r="K63" s="34" t="str">
        <f>IF(Calcu!$B63=FALSE,"",TEXT(Calcu!L63,Calcu!$AB63))</f>
        <v/>
      </c>
      <c r="L63" s="34" t="str">
        <f>IF(Calcu!$B63=FALSE,"",TEXT(Calcu!M63,Calcu!$AB63))</f>
        <v/>
      </c>
      <c r="M63" s="34" t="str">
        <f>IF(Calcu!$B63=FALSE,"",TEXT(Calcu!N63,Calcu!$AB63))</f>
        <v/>
      </c>
    </row>
    <row r="64" spans="1:13" s="70" customFormat="1" ht="15" customHeight="1">
      <c r="A64" s="83"/>
      <c r="B64" s="136" t="str">
        <f>IF(Calcu!C64="","",Calcu!C64)</f>
        <v/>
      </c>
      <c r="C64" s="136" t="str">
        <f>IF(Calcu!D64="","",Calcu!D64)</f>
        <v/>
      </c>
      <c r="D64" s="136" t="str">
        <f>IF(Calcu!E64="","",Calcu!E64)</f>
        <v/>
      </c>
      <c r="E64" s="136" t="str">
        <f>IF(Calcu!F64="","",Calcu!F64)</f>
        <v/>
      </c>
      <c r="F64" s="136" t="str">
        <f>IF(Calcu!G64="","",Calcu!G64)</f>
        <v/>
      </c>
      <c r="G64" s="136" t="str">
        <f>IF(Calcu!$B64=FALSE,"",Calcu!H64)</f>
        <v/>
      </c>
      <c r="H64" s="136" t="str">
        <f>IF(Calcu!$B64=FALSE,"",Calcu!I64)</f>
        <v/>
      </c>
      <c r="I64" s="34" t="str">
        <f>IF(Calcu!$B64=FALSE,"",TEXT(Calcu!J64,Calcu!$AB64))</f>
        <v/>
      </c>
      <c r="J64" s="34" t="str">
        <f>IF(Calcu!$B64=FALSE,"",TEXT(Calcu!K64,Calcu!$AB64))</f>
        <v/>
      </c>
      <c r="K64" s="34" t="str">
        <f>IF(Calcu!$B64=FALSE,"",TEXT(Calcu!L64,Calcu!$AB64))</f>
        <v/>
      </c>
      <c r="L64" s="34" t="str">
        <f>IF(Calcu!$B64=FALSE,"",TEXT(Calcu!M64,Calcu!$AB64))</f>
        <v/>
      </c>
      <c r="M64" s="34" t="str">
        <f>IF(Calcu!$B64=FALSE,"",TEXT(Calcu!N64,Calcu!$AB64))</f>
        <v/>
      </c>
    </row>
    <row r="65" spans="1:13" s="70" customFormat="1" ht="15" customHeight="1">
      <c r="A65" s="83"/>
      <c r="B65" s="136" t="str">
        <f>IF(Calcu!C65="","",Calcu!C65)</f>
        <v/>
      </c>
      <c r="C65" s="136" t="str">
        <f>IF(Calcu!D65="","",Calcu!D65)</f>
        <v/>
      </c>
      <c r="D65" s="136" t="str">
        <f>IF(Calcu!E65="","",Calcu!E65)</f>
        <v/>
      </c>
      <c r="E65" s="136" t="str">
        <f>IF(Calcu!F65="","",Calcu!F65)</f>
        <v/>
      </c>
      <c r="F65" s="136" t="str">
        <f>IF(Calcu!G65="","",Calcu!G65)</f>
        <v/>
      </c>
      <c r="G65" s="136" t="str">
        <f>IF(Calcu!$B65=FALSE,"",Calcu!H65)</f>
        <v/>
      </c>
      <c r="H65" s="136" t="str">
        <f>IF(Calcu!$B65=FALSE,"",Calcu!I65)</f>
        <v/>
      </c>
      <c r="I65" s="34" t="str">
        <f>IF(Calcu!$B65=FALSE,"",TEXT(Calcu!J65,Calcu!$AB65))</f>
        <v/>
      </c>
      <c r="J65" s="34" t="str">
        <f>IF(Calcu!$B65=FALSE,"",TEXT(Calcu!K65,Calcu!$AB65))</f>
        <v/>
      </c>
      <c r="K65" s="34" t="str">
        <f>IF(Calcu!$B65=FALSE,"",TEXT(Calcu!L65,Calcu!$AB65))</f>
        <v/>
      </c>
      <c r="L65" s="34" t="str">
        <f>IF(Calcu!$B65=FALSE,"",TEXT(Calcu!M65,Calcu!$AB65))</f>
        <v/>
      </c>
      <c r="M65" s="34" t="str">
        <f>IF(Calcu!$B65=FALSE,"",TEXT(Calcu!N65,Calcu!$AB65))</f>
        <v/>
      </c>
    </row>
    <row r="66" spans="1:13" s="70" customFormat="1" ht="15" customHeight="1">
      <c r="A66" s="83"/>
      <c r="B66" s="136" t="str">
        <f>IF(Calcu!C66="","",Calcu!C66)</f>
        <v/>
      </c>
      <c r="C66" s="136" t="str">
        <f>IF(Calcu!D66="","",Calcu!D66)</f>
        <v/>
      </c>
      <c r="D66" s="136" t="str">
        <f>IF(Calcu!E66="","",Calcu!E66)</f>
        <v/>
      </c>
      <c r="E66" s="136" t="str">
        <f>IF(Calcu!F66="","",Calcu!F66)</f>
        <v/>
      </c>
      <c r="F66" s="136" t="str">
        <f>IF(Calcu!G66="","",Calcu!G66)</f>
        <v/>
      </c>
      <c r="G66" s="136" t="str">
        <f>IF(Calcu!$B66=FALSE,"",Calcu!H66)</f>
        <v/>
      </c>
      <c r="H66" s="136" t="str">
        <f>IF(Calcu!$B66=FALSE,"",Calcu!I66)</f>
        <v/>
      </c>
      <c r="I66" s="34" t="str">
        <f>IF(Calcu!$B66=FALSE,"",TEXT(Calcu!J66,Calcu!$AB66))</f>
        <v/>
      </c>
      <c r="J66" s="34" t="str">
        <f>IF(Calcu!$B66=FALSE,"",TEXT(Calcu!K66,Calcu!$AB66))</f>
        <v/>
      </c>
      <c r="K66" s="34" t="str">
        <f>IF(Calcu!$B66=FALSE,"",TEXT(Calcu!L66,Calcu!$AB66))</f>
        <v/>
      </c>
      <c r="L66" s="34" t="str">
        <f>IF(Calcu!$B66=FALSE,"",TEXT(Calcu!M66,Calcu!$AB66))</f>
        <v/>
      </c>
      <c r="M66" s="34" t="str">
        <f>IF(Calcu!$B66=FALSE,"",TEXT(Calcu!N66,Calcu!$AB66))</f>
        <v/>
      </c>
    </row>
    <row r="67" spans="1:13" s="70" customFormat="1" ht="15" customHeight="1">
      <c r="A67" s="83"/>
      <c r="B67" s="136" t="str">
        <f>IF(Calcu!C67="","",Calcu!C67)</f>
        <v/>
      </c>
      <c r="C67" s="136" t="str">
        <f>IF(Calcu!D67="","",Calcu!D67)</f>
        <v/>
      </c>
      <c r="D67" s="136" t="str">
        <f>IF(Calcu!E67="","",Calcu!E67)</f>
        <v/>
      </c>
      <c r="E67" s="136" t="str">
        <f>IF(Calcu!F67="","",Calcu!F67)</f>
        <v/>
      </c>
      <c r="F67" s="136" t="str">
        <f>IF(Calcu!G67="","",Calcu!G67)</f>
        <v/>
      </c>
      <c r="G67" s="136" t="str">
        <f>IF(Calcu!$B67=FALSE,"",Calcu!H67)</f>
        <v/>
      </c>
      <c r="H67" s="136" t="str">
        <f>IF(Calcu!$B67=FALSE,"",Calcu!I67)</f>
        <v/>
      </c>
      <c r="I67" s="34" t="str">
        <f>IF(Calcu!$B67=FALSE,"",TEXT(Calcu!J67,Calcu!$AB67))</f>
        <v/>
      </c>
      <c r="J67" s="34" t="str">
        <f>IF(Calcu!$B67=FALSE,"",TEXT(Calcu!K67,Calcu!$AB67))</f>
        <v/>
      </c>
      <c r="K67" s="34" t="str">
        <f>IF(Calcu!$B67=FALSE,"",TEXT(Calcu!L67,Calcu!$AB67))</f>
        <v/>
      </c>
      <c r="L67" s="34" t="str">
        <f>IF(Calcu!$B67=FALSE,"",TEXT(Calcu!M67,Calcu!$AB67))</f>
        <v/>
      </c>
      <c r="M67" s="34" t="str">
        <f>IF(Calcu!$B67=FALSE,"",TEXT(Calcu!N67,Calcu!$AB67))</f>
        <v/>
      </c>
    </row>
    <row r="68" spans="1:13" s="70" customFormat="1" ht="15" customHeight="1">
      <c r="A68" s="83"/>
      <c r="B68" s="136" t="str">
        <f>IF(Calcu!C68="","",Calcu!C68)</f>
        <v/>
      </c>
      <c r="C68" s="136" t="str">
        <f>IF(Calcu!D68="","",Calcu!D68)</f>
        <v/>
      </c>
      <c r="D68" s="136" t="str">
        <f>IF(Calcu!E68="","",Calcu!E68)</f>
        <v/>
      </c>
      <c r="E68" s="136" t="str">
        <f>IF(Calcu!F68="","",Calcu!F68)</f>
        <v/>
      </c>
      <c r="F68" s="136" t="str">
        <f>IF(Calcu!G68="","",Calcu!G68)</f>
        <v/>
      </c>
      <c r="G68" s="136" t="str">
        <f>IF(Calcu!$B68=FALSE,"",Calcu!H68)</f>
        <v/>
      </c>
      <c r="H68" s="136" t="str">
        <f>IF(Calcu!$B68=FALSE,"",Calcu!I68)</f>
        <v/>
      </c>
      <c r="I68" s="34" t="str">
        <f>IF(Calcu!$B68=FALSE,"",TEXT(Calcu!J68,Calcu!$AB68))</f>
        <v/>
      </c>
      <c r="J68" s="34" t="str">
        <f>IF(Calcu!$B68=FALSE,"",TEXT(Calcu!K68,Calcu!$AB68))</f>
        <v/>
      </c>
      <c r="K68" s="34" t="str">
        <f>IF(Calcu!$B68=FALSE,"",TEXT(Calcu!L68,Calcu!$AB68))</f>
        <v/>
      </c>
      <c r="L68" s="34" t="str">
        <f>IF(Calcu!$B68=FALSE,"",TEXT(Calcu!M68,Calcu!$AB68))</f>
        <v/>
      </c>
      <c r="M68" s="34" t="str">
        <f>IF(Calcu!$B68=FALSE,"",TEXT(Calcu!N68,Calcu!$AB68))</f>
        <v/>
      </c>
    </row>
    <row r="69" spans="1:13" s="70" customFormat="1" ht="15" customHeight="1">
      <c r="A69" s="83"/>
      <c r="B69" s="136" t="str">
        <f>IF(Calcu!C69="","",Calcu!C69)</f>
        <v/>
      </c>
      <c r="C69" s="136" t="str">
        <f>IF(Calcu!D69="","",Calcu!D69)</f>
        <v/>
      </c>
      <c r="D69" s="136" t="str">
        <f>IF(Calcu!E69="","",Calcu!E69)</f>
        <v/>
      </c>
      <c r="E69" s="136" t="str">
        <f>IF(Calcu!F69="","",Calcu!F69)</f>
        <v/>
      </c>
      <c r="F69" s="136" t="str">
        <f>IF(Calcu!G69="","",Calcu!G69)</f>
        <v/>
      </c>
      <c r="G69" s="136" t="str">
        <f>IF(Calcu!$B69=FALSE,"",Calcu!H69)</f>
        <v/>
      </c>
      <c r="H69" s="136" t="str">
        <f>IF(Calcu!$B69=FALSE,"",Calcu!I69)</f>
        <v/>
      </c>
      <c r="I69" s="34" t="str">
        <f>IF(Calcu!$B69=FALSE,"",TEXT(Calcu!J69,Calcu!$AB69))</f>
        <v/>
      </c>
      <c r="J69" s="34" t="str">
        <f>IF(Calcu!$B69=FALSE,"",TEXT(Calcu!K69,Calcu!$AB69))</f>
        <v/>
      </c>
      <c r="K69" s="34" t="str">
        <f>IF(Calcu!$B69=FALSE,"",TEXT(Calcu!L69,Calcu!$AB69))</f>
        <v/>
      </c>
      <c r="L69" s="34" t="str">
        <f>IF(Calcu!$B69=FALSE,"",TEXT(Calcu!M69,Calcu!$AB69))</f>
        <v/>
      </c>
      <c r="M69" s="34" t="str">
        <f>IF(Calcu!$B69=FALSE,"",TEXT(Calcu!N69,Calcu!$AB69))</f>
        <v/>
      </c>
    </row>
    <row r="70" spans="1:13" s="70" customFormat="1" ht="15" customHeight="1">
      <c r="A70" s="83"/>
      <c r="B70" s="136" t="str">
        <f>IF(Calcu!C70="","",Calcu!C70)</f>
        <v/>
      </c>
      <c r="C70" s="136" t="str">
        <f>IF(Calcu!D70="","",Calcu!D70)</f>
        <v/>
      </c>
      <c r="D70" s="136" t="str">
        <f>IF(Calcu!E70="","",Calcu!E70)</f>
        <v/>
      </c>
      <c r="E70" s="136" t="str">
        <f>IF(Calcu!F70="","",Calcu!F70)</f>
        <v/>
      </c>
      <c r="F70" s="136" t="str">
        <f>IF(Calcu!G70="","",Calcu!G70)</f>
        <v/>
      </c>
      <c r="G70" s="136" t="str">
        <f>IF(Calcu!$B70=FALSE,"",Calcu!H70)</f>
        <v/>
      </c>
      <c r="H70" s="136" t="str">
        <f>IF(Calcu!$B70=FALSE,"",Calcu!I70)</f>
        <v/>
      </c>
      <c r="I70" s="34" t="str">
        <f>IF(Calcu!$B70=FALSE,"",TEXT(Calcu!J70,Calcu!$AB70))</f>
        <v/>
      </c>
      <c r="J70" s="34" t="str">
        <f>IF(Calcu!$B70=FALSE,"",TEXT(Calcu!K70,Calcu!$AB70))</f>
        <v/>
      </c>
      <c r="K70" s="34" t="str">
        <f>IF(Calcu!$B70=FALSE,"",TEXT(Calcu!L70,Calcu!$AB70))</f>
        <v/>
      </c>
      <c r="L70" s="34" t="str">
        <f>IF(Calcu!$B70=FALSE,"",TEXT(Calcu!M70,Calcu!$AB70))</f>
        <v/>
      </c>
      <c r="M70" s="34" t="str">
        <f>IF(Calcu!$B70=FALSE,"",TEXT(Calcu!N70,Calcu!$AB70))</f>
        <v/>
      </c>
    </row>
    <row r="71" spans="1:13" s="70" customFormat="1" ht="15" customHeight="1">
      <c r="A71" s="83"/>
      <c r="B71" s="136" t="str">
        <f>IF(Calcu!C71="","",Calcu!C71)</f>
        <v/>
      </c>
      <c r="C71" s="136" t="str">
        <f>IF(Calcu!D71="","",Calcu!D71)</f>
        <v/>
      </c>
      <c r="D71" s="136" t="str">
        <f>IF(Calcu!E71="","",Calcu!E71)</f>
        <v/>
      </c>
      <c r="E71" s="136" t="str">
        <f>IF(Calcu!F71="","",Calcu!F71)</f>
        <v/>
      </c>
      <c r="F71" s="136" t="str">
        <f>IF(Calcu!G71="","",Calcu!G71)</f>
        <v/>
      </c>
      <c r="G71" s="136" t="str">
        <f>IF(Calcu!$B71=FALSE,"",Calcu!H71)</f>
        <v/>
      </c>
      <c r="H71" s="136" t="str">
        <f>IF(Calcu!$B71=FALSE,"",Calcu!I71)</f>
        <v/>
      </c>
      <c r="I71" s="34" t="str">
        <f>IF(Calcu!$B71=FALSE,"",TEXT(Calcu!J71,Calcu!$AB71))</f>
        <v/>
      </c>
      <c r="J71" s="34" t="str">
        <f>IF(Calcu!$B71=FALSE,"",TEXT(Calcu!K71,Calcu!$AB71))</f>
        <v/>
      </c>
      <c r="K71" s="34" t="str">
        <f>IF(Calcu!$B71=FALSE,"",TEXT(Calcu!L71,Calcu!$AB71))</f>
        <v/>
      </c>
      <c r="L71" s="34" t="str">
        <f>IF(Calcu!$B71=FALSE,"",TEXT(Calcu!M71,Calcu!$AB71))</f>
        <v/>
      </c>
      <c r="M71" s="34" t="str">
        <f>IF(Calcu!$B71=FALSE,"",TEXT(Calcu!N71,Calcu!$AB71))</f>
        <v/>
      </c>
    </row>
    <row r="72" spans="1:13" s="70" customFormat="1" ht="15" customHeight="1">
      <c r="A72" s="83"/>
      <c r="B72" s="136" t="str">
        <f>IF(Calcu!C72="","",Calcu!C72)</f>
        <v/>
      </c>
      <c r="C72" s="136" t="str">
        <f>IF(Calcu!D72="","",Calcu!D72)</f>
        <v/>
      </c>
      <c r="D72" s="136" t="str">
        <f>IF(Calcu!E72="","",Calcu!E72)</f>
        <v/>
      </c>
      <c r="E72" s="136" t="str">
        <f>IF(Calcu!F72="","",Calcu!F72)</f>
        <v/>
      </c>
      <c r="F72" s="136" t="str">
        <f>IF(Calcu!G72="","",Calcu!G72)</f>
        <v/>
      </c>
      <c r="G72" s="136" t="str">
        <f>IF(Calcu!$B72=FALSE,"",Calcu!H72)</f>
        <v/>
      </c>
      <c r="H72" s="136" t="str">
        <f>IF(Calcu!$B72=FALSE,"",Calcu!I72)</f>
        <v/>
      </c>
      <c r="I72" s="34" t="str">
        <f>IF(Calcu!$B72=FALSE,"",TEXT(Calcu!J72,Calcu!$AB72))</f>
        <v/>
      </c>
      <c r="J72" s="34" t="str">
        <f>IF(Calcu!$B72=FALSE,"",TEXT(Calcu!K72,Calcu!$AB72))</f>
        <v/>
      </c>
      <c r="K72" s="34" t="str">
        <f>IF(Calcu!$B72=FALSE,"",TEXT(Calcu!L72,Calcu!$AB72))</f>
        <v/>
      </c>
      <c r="L72" s="34" t="str">
        <f>IF(Calcu!$B72=FALSE,"",TEXT(Calcu!M72,Calcu!$AB72))</f>
        <v/>
      </c>
      <c r="M72" s="34" t="str">
        <f>IF(Calcu!$B72=FALSE,"",TEXT(Calcu!N72,Calcu!$AB72))</f>
        <v/>
      </c>
    </row>
    <row r="73" spans="1:13" s="70" customFormat="1" ht="15" customHeight="1">
      <c r="A73" s="84"/>
      <c r="B73" s="72"/>
      <c r="C73" s="72"/>
      <c r="D73" s="72"/>
      <c r="E73" s="72"/>
      <c r="F73" s="72"/>
      <c r="G73" s="72"/>
      <c r="H73" s="69"/>
      <c r="I73" s="81"/>
      <c r="J73" s="81"/>
      <c r="K73" s="81"/>
      <c r="L73" s="81"/>
      <c r="M73" s="81"/>
    </row>
    <row r="74" spans="1:13" s="70" customFormat="1" ht="15" customHeight="1">
      <c r="A74" s="84"/>
      <c r="B74" s="72"/>
      <c r="C74" s="72"/>
      <c r="D74" s="72"/>
      <c r="E74" s="72"/>
      <c r="F74" s="72"/>
      <c r="G74" s="72"/>
      <c r="H74" s="69"/>
      <c r="I74" s="81"/>
      <c r="J74" s="81"/>
      <c r="K74" s="81"/>
      <c r="L74" s="81"/>
      <c r="M74" s="81"/>
    </row>
    <row r="75" spans="1:13" s="70" customFormat="1" ht="15" customHeight="1">
      <c r="A75" s="84"/>
      <c r="B75" s="72"/>
      <c r="C75" s="72"/>
      <c r="D75" s="72"/>
      <c r="E75" s="72"/>
      <c r="F75" s="72"/>
      <c r="G75" s="72"/>
      <c r="H75" s="69"/>
      <c r="I75" s="81"/>
      <c r="J75" s="81"/>
      <c r="K75" s="81"/>
      <c r="L75" s="81"/>
      <c r="M75" s="81"/>
    </row>
    <row r="76" spans="1:13" ht="15" customHeight="1">
      <c r="A76" s="71" t="str">
        <f>Calcu!A76</f>
        <v xml:space="preserve">3. Resistance Calibration </v>
      </c>
      <c r="B76" s="74"/>
      <c r="C76" s="72"/>
      <c r="D76" s="72"/>
      <c r="E76" s="72"/>
      <c r="F76" s="72"/>
      <c r="G76" s="72"/>
      <c r="H76" s="69"/>
      <c r="I76" s="85"/>
      <c r="J76" s="85"/>
      <c r="K76" s="85"/>
      <c r="L76" s="85"/>
      <c r="M76" s="85"/>
    </row>
    <row r="77" spans="1:13" s="70" customFormat="1" ht="15" customHeight="1">
      <c r="A77" s="77"/>
      <c r="B77" s="238" t="s">
        <v>80</v>
      </c>
      <c r="C77" s="239"/>
      <c r="D77" s="239"/>
      <c r="E77" s="239"/>
      <c r="F77" s="240"/>
      <c r="G77" s="241" t="s">
        <v>83</v>
      </c>
      <c r="H77" s="242" t="s">
        <v>90</v>
      </c>
      <c r="I77" s="238" t="s">
        <v>1</v>
      </c>
      <c r="J77" s="239"/>
      <c r="K77" s="239"/>
      <c r="L77" s="239"/>
      <c r="M77" s="240"/>
    </row>
    <row r="78" spans="1:13" s="70" customFormat="1" ht="15" customHeight="1">
      <c r="A78" s="77"/>
      <c r="B78" s="170" t="str">
        <f>IF(Calcu!C78="","",Calcu!C78)</f>
        <v>Range</v>
      </c>
      <c r="C78" s="170" t="str">
        <f>IF(Calcu!D78="","",Calcu!D78)</f>
        <v>Wiring</v>
      </c>
      <c r="D78" s="170" t="str">
        <f>IF(Calcu!E78="","",Calcu!E78)</f>
        <v/>
      </c>
      <c r="E78" s="170" t="str">
        <f>IF(Calcu!F78="","",Calcu!F78)</f>
        <v/>
      </c>
      <c r="F78" s="170" t="str">
        <f>IF(Calcu!G78="","",Calcu!G78)</f>
        <v/>
      </c>
      <c r="G78" s="241"/>
      <c r="H78" s="243"/>
      <c r="I78" s="91" t="s">
        <v>4</v>
      </c>
      <c r="J78" s="147" t="s">
        <v>2</v>
      </c>
      <c r="K78" s="91" t="s">
        <v>12</v>
      </c>
      <c r="L78" s="147" t="s">
        <v>13</v>
      </c>
      <c r="M78" s="91" t="s">
        <v>14</v>
      </c>
    </row>
    <row r="79" spans="1:13" s="70" customFormat="1" ht="15" customHeight="1">
      <c r="A79" s="77"/>
      <c r="B79" s="136" t="str">
        <f>IF(Calcu!C79="","",Calcu!C79)</f>
        <v/>
      </c>
      <c r="C79" s="136" t="str">
        <f>IF(Calcu!D79="","",Calcu!D79)</f>
        <v/>
      </c>
      <c r="D79" s="136" t="str">
        <f>IF(Calcu!E79="","",Calcu!E79)</f>
        <v/>
      </c>
      <c r="E79" s="136" t="str">
        <f>IF(Calcu!F79="","",Calcu!F79)</f>
        <v/>
      </c>
      <c r="F79" s="136" t="str">
        <f>IF(Calcu!G79="","",Calcu!G79)</f>
        <v/>
      </c>
      <c r="G79" s="136" t="str">
        <f>IF(Calcu!$B79=FALSE,"",Calcu!H79)</f>
        <v/>
      </c>
      <c r="H79" s="136" t="str">
        <f>IF(Calcu!$B79=FALSE,"",Calcu!I79)</f>
        <v/>
      </c>
      <c r="I79" s="34" t="str">
        <f>IF(Calcu!$B79=FALSE,"",TEXT(Calcu!J79,Calcu!$AB79))</f>
        <v/>
      </c>
      <c r="J79" s="34" t="str">
        <f>IF(Calcu!$B79=FALSE,"",TEXT(Calcu!K79,Calcu!$AB79))</f>
        <v/>
      </c>
      <c r="K79" s="34" t="str">
        <f>IF(Calcu!$B79=FALSE,"",TEXT(Calcu!L79,Calcu!$AB79))</f>
        <v/>
      </c>
      <c r="L79" s="34" t="str">
        <f>IF(Calcu!$B79=FALSE,"",TEXT(Calcu!M79,Calcu!$AB79))</f>
        <v/>
      </c>
      <c r="M79" s="34" t="str">
        <f>IF(Calcu!$B79=FALSE,"",TEXT(Calcu!N79,Calcu!$AB79))</f>
        <v/>
      </c>
    </row>
    <row r="80" spans="1:13" s="70" customFormat="1" ht="15" customHeight="1">
      <c r="A80" s="77"/>
      <c r="B80" s="136" t="str">
        <f>IF(Calcu!C80="","",Calcu!C80)</f>
        <v/>
      </c>
      <c r="C80" s="136" t="str">
        <f>IF(Calcu!D80="","",Calcu!D80)</f>
        <v/>
      </c>
      <c r="D80" s="136" t="str">
        <f>IF(Calcu!E80="","",Calcu!E80)</f>
        <v/>
      </c>
      <c r="E80" s="136" t="str">
        <f>IF(Calcu!F80="","",Calcu!F80)</f>
        <v/>
      </c>
      <c r="F80" s="136" t="str">
        <f>IF(Calcu!G80="","",Calcu!G80)</f>
        <v/>
      </c>
      <c r="G80" s="136" t="str">
        <f>IF(Calcu!$B80=FALSE,"",Calcu!H80)</f>
        <v/>
      </c>
      <c r="H80" s="136" t="str">
        <f>IF(Calcu!$B80=FALSE,"",Calcu!I80)</f>
        <v/>
      </c>
      <c r="I80" s="34" t="str">
        <f>IF(Calcu!$B80=FALSE,"",TEXT(Calcu!J80,Calcu!$AB80))</f>
        <v/>
      </c>
      <c r="J80" s="34" t="str">
        <f>IF(Calcu!$B80=FALSE,"",TEXT(Calcu!K80,Calcu!$AB80))</f>
        <v/>
      </c>
      <c r="K80" s="34" t="str">
        <f>IF(Calcu!$B80=FALSE,"",TEXT(Calcu!L80,Calcu!$AB80))</f>
        <v/>
      </c>
      <c r="L80" s="34" t="str">
        <f>IF(Calcu!$B80=FALSE,"",TEXT(Calcu!M80,Calcu!$AB80))</f>
        <v/>
      </c>
      <c r="M80" s="34" t="str">
        <f>IF(Calcu!$B80=FALSE,"",TEXT(Calcu!N80,Calcu!$AB80))</f>
        <v/>
      </c>
    </row>
    <row r="81" spans="1:13" s="70" customFormat="1" ht="15" customHeight="1">
      <c r="A81" s="77"/>
      <c r="B81" s="136" t="str">
        <f>IF(Calcu!C81="","",Calcu!C81)</f>
        <v/>
      </c>
      <c r="C81" s="136" t="str">
        <f>IF(Calcu!D81="","",Calcu!D81)</f>
        <v/>
      </c>
      <c r="D81" s="136" t="str">
        <f>IF(Calcu!E81="","",Calcu!E81)</f>
        <v/>
      </c>
      <c r="E81" s="136" t="str">
        <f>IF(Calcu!F81="","",Calcu!F81)</f>
        <v/>
      </c>
      <c r="F81" s="136" t="str">
        <f>IF(Calcu!G81="","",Calcu!G81)</f>
        <v/>
      </c>
      <c r="G81" s="136" t="str">
        <f>IF(Calcu!$B81=FALSE,"",Calcu!H81)</f>
        <v/>
      </c>
      <c r="H81" s="136" t="str">
        <f>IF(Calcu!$B81=FALSE,"",Calcu!I81)</f>
        <v/>
      </c>
      <c r="I81" s="34" t="str">
        <f>IF(Calcu!$B81=FALSE,"",TEXT(Calcu!J81,Calcu!$AB81))</f>
        <v/>
      </c>
      <c r="J81" s="34" t="str">
        <f>IF(Calcu!$B81=FALSE,"",TEXT(Calcu!K81,Calcu!$AB81))</f>
        <v/>
      </c>
      <c r="K81" s="34" t="str">
        <f>IF(Calcu!$B81=FALSE,"",TEXT(Calcu!L81,Calcu!$AB81))</f>
        <v/>
      </c>
      <c r="L81" s="34" t="str">
        <f>IF(Calcu!$B81=FALSE,"",TEXT(Calcu!M81,Calcu!$AB81))</f>
        <v/>
      </c>
      <c r="M81" s="34" t="str">
        <f>IF(Calcu!$B81=FALSE,"",TEXT(Calcu!N81,Calcu!$AB81))</f>
        <v/>
      </c>
    </row>
    <row r="82" spans="1:13" s="70" customFormat="1" ht="15" customHeight="1">
      <c r="A82" s="77"/>
      <c r="B82" s="136" t="str">
        <f>IF(Calcu!C82="","",Calcu!C82)</f>
        <v/>
      </c>
      <c r="C82" s="136" t="str">
        <f>IF(Calcu!D82="","",Calcu!D82)</f>
        <v/>
      </c>
      <c r="D82" s="136" t="str">
        <f>IF(Calcu!E82="","",Calcu!E82)</f>
        <v/>
      </c>
      <c r="E82" s="136" t="str">
        <f>IF(Calcu!F82="","",Calcu!F82)</f>
        <v/>
      </c>
      <c r="F82" s="136" t="str">
        <f>IF(Calcu!G82="","",Calcu!G82)</f>
        <v/>
      </c>
      <c r="G82" s="136" t="str">
        <f>IF(Calcu!$B82=FALSE,"",Calcu!H82)</f>
        <v/>
      </c>
      <c r="H82" s="136" t="str">
        <f>IF(Calcu!$B82=FALSE,"",Calcu!I82)</f>
        <v/>
      </c>
      <c r="I82" s="34" t="str">
        <f>IF(Calcu!$B82=FALSE,"",TEXT(Calcu!J82,Calcu!$AB82))</f>
        <v/>
      </c>
      <c r="J82" s="34" t="str">
        <f>IF(Calcu!$B82=FALSE,"",TEXT(Calcu!K82,Calcu!$AB82))</f>
        <v/>
      </c>
      <c r="K82" s="34" t="str">
        <f>IF(Calcu!$B82=FALSE,"",TEXT(Calcu!L82,Calcu!$AB82))</f>
        <v/>
      </c>
      <c r="L82" s="34" t="str">
        <f>IF(Calcu!$B82=FALSE,"",TEXT(Calcu!M82,Calcu!$AB82))</f>
        <v/>
      </c>
      <c r="M82" s="34" t="str">
        <f>IF(Calcu!$B82=FALSE,"",TEXT(Calcu!N82,Calcu!$AB82))</f>
        <v/>
      </c>
    </row>
    <row r="83" spans="1:13" ht="15" customHeight="1">
      <c r="A83" s="77"/>
      <c r="B83" s="136" t="str">
        <f>IF(Calcu!C83="","",Calcu!C83)</f>
        <v/>
      </c>
      <c r="C83" s="136" t="str">
        <f>IF(Calcu!D83="","",Calcu!D83)</f>
        <v/>
      </c>
      <c r="D83" s="136" t="str">
        <f>IF(Calcu!E83="","",Calcu!E83)</f>
        <v/>
      </c>
      <c r="E83" s="136" t="str">
        <f>IF(Calcu!F83="","",Calcu!F83)</f>
        <v/>
      </c>
      <c r="F83" s="136" t="str">
        <f>IF(Calcu!G83="","",Calcu!G83)</f>
        <v/>
      </c>
      <c r="G83" s="136" t="str">
        <f>IF(Calcu!$B83=FALSE,"",Calcu!H83)</f>
        <v/>
      </c>
      <c r="H83" s="136" t="str">
        <f>IF(Calcu!$B83=FALSE,"",Calcu!I83)</f>
        <v/>
      </c>
      <c r="I83" s="34" t="str">
        <f>IF(Calcu!$B83=FALSE,"",TEXT(Calcu!J83,Calcu!$AB83))</f>
        <v/>
      </c>
      <c r="J83" s="34" t="str">
        <f>IF(Calcu!$B83=FALSE,"",TEXT(Calcu!K83,Calcu!$AB83))</f>
        <v/>
      </c>
      <c r="K83" s="34" t="str">
        <f>IF(Calcu!$B83=FALSE,"",TEXT(Calcu!L83,Calcu!$AB83))</f>
        <v/>
      </c>
      <c r="L83" s="34" t="str">
        <f>IF(Calcu!$B83=FALSE,"",TEXT(Calcu!M83,Calcu!$AB83))</f>
        <v/>
      </c>
      <c r="M83" s="34" t="str">
        <f>IF(Calcu!$B83=FALSE,"",TEXT(Calcu!N83,Calcu!$AB83))</f>
        <v/>
      </c>
    </row>
    <row r="84" spans="1:13" s="70" customFormat="1" ht="15" customHeight="1">
      <c r="A84" s="77"/>
      <c r="B84" s="136" t="str">
        <f>IF(Calcu!C84="","",Calcu!C84)</f>
        <v/>
      </c>
      <c r="C84" s="136" t="str">
        <f>IF(Calcu!D84="","",Calcu!D84)</f>
        <v/>
      </c>
      <c r="D84" s="136" t="str">
        <f>IF(Calcu!E84="","",Calcu!E84)</f>
        <v/>
      </c>
      <c r="E84" s="136" t="str">
        <f>IF(Calcu!F84="","",Calcu!F84)</f>
        <v/>
      </c>
      <c r="F84" s="136" t="str">
        <f>IF(Calcu!G84="","",Calcu!G84)</f>
        <v/>
      </c>
      <c r="G84" s="136" t="str">
        <f>IF(Calcu!$B84=FALSE,"",Calcu!H84)</f>
        <v/>
      </c>
      <c r="H84" s="136" t="str">
        <f>IF(Calcu!$B84=FALSE,"",Calcu!I84)</f>
        <v/>
      </c>
      <c r="I84" s="34" t="str">
        <f>IF(Calcu!$B84=FALSE,"",TEXT(Calcu!J84,Calcu!$AB84))</f>
        <v/>
      </c>
      <c r="J84" s="34" t="str">
        <f>IF(Calcu!$B84=FALSE,"",TEXT(Calcu!K84,Calcu!$AB84))</f>
        <v/>
      </c>
      <c r="K84" s="34" t="str">
        <f>IF(Calcu!$B84=FALSE,"",TEXT(Calcu!L84,Calcu!$AB84))</f>
        <v/>
      </c>
      <c r="L84" s="34" t="str">
        <f>IF(Calcu!$B84=FALSE,"",TEXT(Calcu!M84,Calcu!$AB84))</f>
        <v/>
      </c>
      <c r="M84" s="34" t="str">
        <f>IF(Calcu!$B84=FALSE,"",TEXT(Calcu!N84,Calcu!$AB84))</f>
        <v/>
      </c>
    </row>
    <row r="85" spans="1:13" s="70" customFormat="1" ht="15" customHeight="1">
      <c r="A85" s="77"/>
      <c r="B85" s="136" t="str">
        <f>IF(Calcu!C85="","",Calcu!C85)</f>
        <v/>
      </c>
      <c r="C85" s="136" t="str">
        <f>IF(Calcu!D85="","",Calcu!D85)</f>
        <v/>
      </c>
      <c r="D85" s="136" t="str">
        <f>IF(Calcu!E85="","",Calcu!E85)</f>
        <v/>
      </c>
      <c r="E85" s="136" t="str">
        <f>IF(Calcu!F85="","",Calcu!F85)</f>
        <v/>
      </c>
      <c r="F85" s="136" t="str">
        <f>IF(Calcu!G85="","",Calcu!G85)</f>
        <v/>
      </c>
      <c r="G85" s="136" t="str">
        <f>IF(Calcu!$B85=FALSE,"",Calcu!H85)</f>
        <v/>
      </c>
      <c r="H85" s="136" t="str">
        <f>IF(Calcu!$B85=FALSE,"",Calcu!I85)</f>
        <v/>
      </c>
      <c r="I85" s="34" t="str">
        <f>IF(Calcu!$B85=FALSE,"",TEXT(Calcu!J85,Calcu!$AB85))</f>
        <v/>
      </c>
      <c r="J85" s="34" t="str">
        <f>IF(Calcu!$B85=FALSE,"",TEXT(Calcu!K85,Calcu!$AB85))</f>
        <v/>
      </c>
      <c r="K85" s="34" t="str">
        <f>IF(Calcu!$B85=FALSE,"",TEXT(Calcu!L85,Calcu!$AB85))</f>
        <v/>
      </c>
      <c r="L85" s="34" t="str">
        <f>IF(Calcu!$B85=FALSE,"",TEXT(Calcu!M85,Calcu!$AB85))</f>
        <v/>
      </c>
      <c r="M85" s="34" t="str">
        <f>IF(Calcu!$B85=FALSE,"",TEXT(Calcu!N85,Calcu!$AB85))</f>
        <v/>
      </c>
    </row>
    <row r="86" spans="1:13" s="70" customFormat="1" ht="15" customHeight="1">
      <c r="A86" s="77"/>
      <c r="B86" s="136" t="str">
        <f>IF(Calcu!C86="","",Calcu!C86)</f>
        <v/>
      </c>
      <c r="C86" s="136" t="str">
        <f>IF(Calcu!D86="","",Calcu!D86)</f>
        <v/>
      </c>
      <c r="D86" s="136" t="str">
        <f>IF(Calcu!E86="","",Calcu!E86)</f>
        <v/>
      </c>
      <c r="E86" s="136" t="str">
        <f>IF(Calcu!F86="","",Calcu!F86)</f>
        <v/>
      </c>
      <c r="F86" s="136" t="str">
        <f>IF(Calcu!G86="","",Calcu!G86)</f>
        <v/>
      </c>
      <c r="G86" s="136" t="str">
        <f>IF(Calcu!$B86=FALSE,"",Calcu!H86)</f>
        <v/>
      </c>
      <c r="H86" s="136" t="str">
        <f>IF(Calcu!$B86=FALSE,"",Calcu!I86)</f>
        <v/>
      </c>
      <c r="I86" s="34" t="str">
        <f>IF(Calcu!$B86=FALSE,"",TEXT(Calcu!J86,Calcu!$AB86))</f>
        <v/>
      </c>
      <c r="J86" s="34" t="str">
        <f>IF(Calcu!$B86=FALSE,"",TEXT(Calcu!K86,Calcu!$AB86))</f>
        <v/>
      </c>
      <c r="K86" s="34" t="str">
        <f>IF(Calcu!$B86=FALSE,"",TEXT(Calcu!L86,Calcu!$AB86))</f>
        <v/>
      </c>
      <c r="L86" s="34" t="str">
        <f>IF(Calcu!$B86=FALSE,"",TEXT(Calcu!M86,Calcu!$AB86))</f>
        <v/>
      </c>
      <c r="M86" s="34" t="str">
        <f>IF(Calcu!$B86=FALSE,"",TEXT(Calcu!N86,Calcu!$AB86))</f>
        <v/>
      </c>
    </row>
    <row r="87" spans="1:13" s="70" customFormat="1" ht="15" customHeight="1">
      <c r="A87" s="77"/>
      <c r="B87" s="136" t="str">
        <f>IF(Calcu!C87="","",Calcu!C87)</f>
        <v/>
      </c>
      <c r="C87" s="136" t="str">
        <f>IF(Calcu!D87="","",Calcu!D87)</f>
        <v/>
      </c>
      <c r="D87" s="136" t="str">
        <f>IF(Calcu!E87="","",Calcu!E87)</f>
        <v/>
      </c>
      <c r="E87" s="136" t="str">
        <f>IF(Calcu!F87="","",Calcu!F87)</f>
        <v/>
      </c>
      <c r="F87" s="136" t="str">
        <f>IF(Calcu!G87="","",Calcu!G87)</f>
        <v/>
      </c>
      <c r="G87" s="136" t="str">
        <f>IF(Calcu!$B87=FALSE,"",Calcu!H87)</f>
        <v/>
      </c>
      <c r="H87" s="136" t="str">
        <f>IF(Calcu!$B87=FALSE,"",Calcu!I87)</f>
        <v/>
      </c>
      <c r="I87" s="34" t="str">
        <f>IF(Calcu!$B87=FALSE,"",TEXT(Calcu!J87,Calcu!$AB87))</f>
        <v/>
      </c>
      <c r="J87" s="34" t="str">
        <f>IF(Calcu!$B87=FALSE,"",TEXT(Calcu!K87,Calcu!$AB87))</f>
        <v/>
      </c>
      <c r="K87" s="34" t="str">
        <f>IF(Calcu!$B87=FALSE,"",TEXT(Calcu!L87,Calcu!$AB87))</f>
        <v/>
      </c>
      <c r="L87" s="34" t="str">
        <f>IF(Calcu!$B87=FALSE,"",TEXT(Calcu!M87,Calcu!$AB87))</f>
        <v/>
      </c>
      <c r="M87" s="34" t="str">
        <f>IF(Calcu!$B87=FALSE,"",TEXT(Calcu!N87,Calcu!$AB87))</f>
        <v/>
      </c>
    </row>
    <row r="88" spans="1:13" s="70" customFormat="1" ht="15" customHeight="1">
      <c r="A88" s="77"/>
      <c r="B88" s="136" t="str">
        <f>IF(Calcu!C88="","",Calcu!C88)</f>
        <v/>
      </c>
      <c r="C88" s="136" t="str">
        <f>IF(Calcu!D88="","",Calcu!D88)</f>
        <v/>
      </c>
      <c r="D88" s="136" t="str">
        <f>IF(Calcu!E88="","",Calcu!E88)</f>
        <v/>
      </c>
      <c r="E88" s="136" t="str">
        <f>IF(Calcu!F88="","",Calcu!F88)</f>
        <v/>
      </c>
      <c r="F88" s="136" t="str">
        <f>IF(Calcu!G88="","",Calcu!G88)</f>
        <v/>
      </c>
      <c r="G88" s="136" t="str">
        <f>IF(Calcu!$B88=FALSE,"",Calcu!H88)</f>
        <v/>
      </c>
      <c r="H88" s="136" t="str">
        <f>IF(Calcu!$B88=FALSE,"",Calcu!I88)</f>
        <v/>
      </c>
      <c r="I88" s="34" t="str">
        <f>IF(Calcu!$B88=FALSE,"",TEXT(Calcu!J88,Calcu!$AB88))</f>
        <v/>
      </c>
      <c r="J88" s="34" t="str">
        <f>IF(Calcu!$B88=FALSE,"",TEXT(Calcu!K88,Calcu!$AB88))</f>
        <v/>
      </c>
      <c r="K88" s="34" t="str">
        <f>IF(Calcu!$B88=FALSE,"",TEXT(Calcu!L88,Calcu!$AB88))</f>
        <v/>
      </c>
      <c r="L88" s="34" t="str">
        <f>IF(Calcu!$B88=FALSE,"",TEXT(Calcu!M88,Calcu!$AB88))</f>
        <v/>
      </c>
      <c r="M88" s="34" t="str">
        <f>IF(Calcu!$B88=FALSE,"",TEXT(Calcu!N88,Calcu!$AB88))</f>
        <v/>
      </c>
    </row>
    <row r="89" spans="1:13" s="70" customFormat="1" ht="15" customHeight="1">
      <c r="A89" s="77"/>
      <c r="B89" s="136" t="str">
        <f>IF(Calcu!C89="","",Calcu!C89)</f>
        <v/>
      </c>
      <c r="C89" s="136" t="str">
        <f>IF(Calcu!D89="","",Calcu!D89)</f>
        <v/>
      </c>
      <c r="D89" s="136" t="str">
        <f>IF(Calcu!E89="","",Calcu!E89)</f>
        <v/>
      </c>
      <c r="E89" s="136" t="str">
        <f>IF(Calcu!F89="","",Calcu!F89)</f>
        <v/>
      </c>
      <c r="F89" s="136" t="str">
        <f>IF(Calcu!G89="","",Calcu!G89)</f>
        <v/>
      </c>
      <c r="G89" s="136" t="str">
        <f>IF(Calcu!$B89=FALSE,"",Calcu!H89)</f>
        <v/>
      </c>
      <c r="H89" s="136" t="str">
        <f>IF(Calcu!$B89=FALSE,"",Calcu!I89)</f>
        <v/>
      </c>
      <c r="I89" s="34" t="str">
        <f>IF(Calcu!$B89=FALSE,"",TEXT(Calcu!J89,Calcu!$AB89))</f>
        <v/>
      </c>
      <c r="J89" s="34" t="str">
        <f>IF(Calcu!$B89=FALSE,"",TEXT(Calcu!K89,Calcu!$AB89))</f>
        <v/>
      </c>
      <c r="K89" s="34" t="str">
        <f>IF(Calcu!$B89=FALSE,"",TEXT(Calcu!L89,Calcu!$AB89))</f>
        <v/>
      </c>
      <c r="L89" s="34" t="str">
        <f>IF(Calcu!$B89=FALSE,"",TEXT(Calcu!M89,Calcu!$AB89))</f>
        <v/>
      </c>
      <c r="M89" s="34" t="str">
        <f>IF(Calcu!$B89=FALSE,"",TEXT(Calcu!N89,Calcu!$AB89))</f>
        <v/>
      </c>
    </row>
    <row r="90" spans="1:13" s="70" customFormat="1" ht="15" customHeight="1">
      <c r="A90" s="77"/>
      <c r="B90" s="136" t="str">
        <f>IF(Calcu!C90="","",Calcu!C90)</f>
        <v/>
      </c>
      <c r="C90" s="136" t="str">
        <f>IF(Calcu!D90="","",Calcu!D90)</f>
        <v/>
      </c>
      <c r="D90" s="136" t="str">
        <f>IF(Calcu!E90="","",Calcu!E90)</f>
        <v/>
      </c>
      <c r="E90" s="136" t="str">
        <f>IF(Calcu!F90="","",Calcu!F90)</f>
        <v/>
      </c>
      <c r="F90" s="136" t="str">
        <f>IF(Calcu!G90="","",Calcu!G90)</f>
        <v/>
      </c>
      <c r="G90" s="136" t="str">
        <f>IF(Calcu!$B90=FALSE,"",Calcu!H90)</f>
        <v/>
      </c>
      <c r="H90" s="136" t="str">
        <f>IF(Calcu!$B90=FALSE,"",Calcu!I90)</f>
        <v/>
      </c>
      <c r="I90" s="34" t="str">
        <f>IF(Calcu!$B90=FALSE,"",TEXT(Calcu!J90,Calcu!$AB90))</f>
        <v/>
      </c>
      <c r="J90" s="34" t="str">
        <f>IF(Calcu!$B90=FALSE,"",TEXT(Calcu!K90,Calcu!$AB90))</f>
        <v/>
      </c>
      <c r="K90" s="34" t="str">
        <f>IF(Calcu!$B90=FALSE,"",TEXT(Calcu!L90,Calcu!$AB90))</f>
        <v/>
      </c>
      <c r="L90" s="34" t="str">
        <f>IF(Calcu!$B90=FALSE,"",TEXT(Calcu!M90,Calcu!$AB90))</f>
        <v/>
      </c>
      <c r="M90" s="34" t="str">
        <f>IF(Calcu!$B90=FALSE,"",TEXT(Calcu!N90,Calcu!$AB90))</f>
        <v/>
      </c>
    </row>
    <row r="91" spans="1:13" s="70" customFormat="1" ht="15" customHeight="1">
      <c r="A91" s="77"/>
      <c r="B91" s="136" t="str">
        <f>IF(Calcu!C91="","",Calcu!C91)</f>
        <v/>
      </c>
      <c r="C91" s="136" t="str">
        <f>IF(Calcu!D91="","",Calcu!D91)</f>
        <v/>
      </c>
      <c r="D91" s="136" t="str">
        <f>IF(Calcu!E91="","",Calcu!E91)</f>
        <v/>
      </c>
      <c r="E91" s="136" t="str">
        <f>IF(Calcu!F91="","",Calcu!F91)</f>
        <v/>
      </c>
      <c r="F91" s="136" t="str">
        <f>IF(Calcu!G91="","",Calcu!G91)</f>
        <v/>
      </c>
      <c r="G91" s="136" t="str">
        <f>IF(Calcu!$B91=FALSE,"",Calcu!H91)</f>
        <v/>
      </c>
      <c r="H91" s="136" t="str">
        <f>IF(Calcu!$B91=FALSE,"",Calcu!I91)</f>
        <v/>
      </c>
      <c r="I91" s="34" t="str">
        <f>IF(Calcu!$B91=FALSE,"",TEXT(Calcu!J91,Calcu!$AB91))</f>
        <v/>
      </c>
      <c r="J91" s="34" t="str">
        <f>IF(Calcu!$B91=FALSE,"",TEXT(Calcu!K91,Calcu!$AB91))</f>
        <v/>
      </c>
      <c r="K91" s="34" t="str">
        <f>IF(Calcu!$B91=FALSE,"",TEXT(Calcu!L91,Calcu!$AB91))</f>
        <v/>
      </c>
      <c r="L91" s="34" t="str">
        <f>IF(Calcu!$B91=FALSE,"",TEXT(Calcu!M91,Calcu!$AB91))</f>
        <v/>
      </c>
      <c r="M91" s="34" t="str">
        <f>IF(Calcu!$B91=FALSE,"",TEXT(Calcu!N91,Calcu!$AB91))</f>
        <v/>
      </c>
    </row>
    <row r="92" spans="1:13" s="70" customFormat="1" ht="15" customHeight="1">
      <c r="A92" s="77"/>
      <c r="B92" s="136" t="str">
        <f>IF(Calcu!C92="","",Calcu!C92)</f>
        <v/>
      </c>
      <c r="C92" s="136" t="str">
        <f>IF(Calcu!D92="","",Calcu!D92)</f>
        <v/>
      </c>
      <c r="D92" s="136" t="str">
        <f>IF(Calcu!E92="","",Calcu!E92)</f>
        <v/>
      </c>
      <c r="E92" s="136" t="str">
        <f>IF(Calcu!F92="","",Calcu!F92)</f>
        <v/>
      </c>
      <c r="F92" s="136" t="str">
        <f>IF(Calcu!G92="","",Calcu!G92)</f>
        <v/>
      </c>
      <c r="G92" s="136" t="str">
        <f>IF(Calcu!$B92=FALSE,"",Calcu!H92)</f>
        <v/>
      </c>
      <c r="H92" s="136" t="str">
        <f>IF(Calcu!$B92=FALSE,"",Calcu!I92)</f>
        <v/>
      </c>
      <c r="I92" s="34" t="str">
        <f>IF(Calcu!$B92=FALSE,"",TEXT(Calcu!J92,Calcu!$AB92))</f>
        <v/>
      </c>
      <c r="J92" s="34" t="str">
        <f>IF(Calcu!$B92=FALSE,"",TEXT(Calcu!K92,Calcu!$AB92))</f>
        <v/>
      </c>
      <c r="K92" s="34" t="str">
        <f>IF(Calcu!$B92=FALSE,"",TEXT(Calcu!L92,Calcu!$AB92))</f>
        <v/>
      </c>
      <c r="L92" s="34" t="str">
        <f>IF(Calcu!$B92=FALSE,"",TEXT(Calcu!M92,Calcu!$AB92))</f>
        <v/>
      </c>
      <c r="M92" s="34" t="str">
        <f>IF(Calcu!$B92=FALSE,"",TEXT(Calcu!N92,Calcu!$AB92))</f>
        <v/>
      </c>
    </row>
    <row r="93" spans="1:13" s="70" customFormat="1" ht="15" customHeight="1">
      <c r="A93" s="77"/>
      <c r="B93" s="136" t="str">
        <f>IF(Calcu!C93="","",Calcu!C93)</f>
        <v/>
      </c>
      <c r="C93" s="136" t="str">
        <f>IF(Calcu!D93="","",Calcu!D93)</f>
        <v/>
      </c>
      <c r="D93" s="136" t="str">
        <f>IF(Calcu!E93="","",Calcu!E93)</f>
        <v/>
      </c>
      <c r="E93" s="136" t="str">
        <f>IF(Calcu!F93="","",Calcu!F93)</f>
        <v/>
      </c>
      <c r="F93" s="136" t="str">
        <f>IF(Calcu!G93="","",Calcu!G93)</f>
        <v/>
      </c>
      <c r="G93" s="136" t="str">
        <f>IF(Calcu!$B93=FALSE,"",Calcu!H93)</f>
        <v/>
      </c>
      <c r="H93" s="136" t="str">
        <f>IF(Calcu!$B93=FALSE,"",Calcu!I93)</f>
        <v/>
      </c>
      <c r="I93" s="34" t="str">
        <f>IF(Calcu!$B93=FALSE,"",TEXT(Calcu!J93,Calcu!$AB93))</f>
        <v/>
      </c>
      <c r="J93" s="34" t="str">
        <f>IF(Calcu!$B93=FALSE,"",TEXT(Calcu!K93,Calcu!$AB93))</f>
        <v/>
      </c>
      <c r="K93" s="34" t="str">
        <f>IF(Calcu!$B93=FALSE,"",TEXT(Calcu!L93,Calcu!$AB93))</f>
        <v/>
      </c>
      <c r="L93" s="34" t="str">
        <f>IF(Calcu!$B93=FALSE,"",TEXT(Calcu!M93,Calcu!$AB93))</f>
        <v/>
      </c>
      <c r="M93" s="34" t="str">
        <f>IF(Calcu!$B93=FALSE,"",TEXT(Calcu!N93,Calcu!$AB93))</f>
        <v/>
      </c>
    </row>
    <row r="94" spans="1:13" s="70" customFormat="1" ht="15" customHeight="1">
      <c r="A94" s="77"/>
      <c r="B94" s="136" t="str">
        <f>IF(Calcu!C94="","",Calcu!C94)</f>
        <v/>
      </c>
      <c r="C94" s="136" t="str">
        <f>IF(Calcu!D94="","",Calcu!D94)</f>
        <v/>
      </c>
      <c r="D94" s="136" t="str">
        <f>IF(Calcu!E94="","",Calcu!E94)</f>
        <v/>
      </c>
      <c r="E94" s="136" t="str">
        <f>IF(Calcu!F94="","",Calcu!F94)</f>
        <v/>
      </c>
      <c r="F94" s="136" t="str">
        <f>IF(Calcu!G94="","",Calcu!G94)</f>
        <v/>
      </c>
      <c r="G94" s="136" t="str">
        <f>IF(Calcu!$B94=FALSE,"",Calcu!H94)</f>
        <v/>
      </c>
      <c r="H94" s="136" t="str">
        <f>IF(Calcu!$B94=FALSE,"",Calcu!I94)</f>
        <v/>
      </c>
      <c r="I94" s="34" t="str">
        <f>IF(Calcu!$B94=FALSE,"",TEXT(Calcu!J94,Calcu!$AB94))</f>
        <v/>
      </c>
      <c r="J94" s="34" t="str">
        <f>IF(Calcu!$B94=FALSE,"",TEXT(Calcu!K94,Calcu!$AB94))</f>
        <v/>
      </c>
      <c r="K94" s="34" t="str">
        <f>IF(Calcu!$B94=FALSE,"",TEXT(Calcu!L94,Calcu!$AB94))</f>
        <v/>
      </c>
      <c r="L94" s="34" t="str">
        <f>IF(Calcu!$B94=FALSE,"",TEXT(Calcu!M94,Calcu!$AB94))</f>
        <v/>
      </c>
      <c r="M94" s="34" t="str">
        <f>IF(Calcu!$B94=FALSE,"",TEXT(Calcu!N94,Calcu!$AB94))</f>
        <v/>
      </c>
    </row>
    <row r="95" spans="1:13" s="70" customFormat="1" ht="15" customHeight="1">
      <c r="A95" s="77"/>
      <c r="B95" s="136" t="str">
        <f>IF(Calcu!C95="","",Calcu!C95)</f>
        <v/>
      </c>
      <c r="C95" s="136" t="str">
        <f>IF(Calcu!D95="","",Calcu!D95)</f>
        <v/>
      </c>
      <c r="D95" s="136" t="str">
        <f>IF(Calcu!E95="","",Calcu!E95)</f>
        <v/>
      </c>
      <c r="E95" s="136" t="str">
        <f>IF(Calcu!F95="","",Calcu!F95)</f>
        <v/>
      </c>
      <c r="F95" s="136" t="str">
        <f>IF(Calcu!G95="","",Calcu!G95)</f>
        <v/>
      </c>
      <c r="G95" s="136" t="str">
        <f>IF(Calcu!$B95=FALSE,"",Calcu!H95)</f>
        <v/>
      </c>
      <c r="H95" s="136" t="str">
        <f>IF(Calcu!$B95=FALSE,"",Calcu!I95)</f>
        <v/>
      </c>
      <c r="I95" s="34" t="str">
        <f>IF(Calcu!$B95=FALSE,"",TEXT(Calcu!J95,Calcu!$AB95))</f>
        <v/>
      </c>
      <c r="J95" s="34" t="str">
        <f>IF(Calcu!$B95=FALSE,"",TEXT(Calcu!K95,Calcu!$AB95))</f>
        <v/>
      </c>
      <c r="K95" s="34" t="str">
        <f>IF(Calcu!$B95=FALSE,"",TEXT(Calcu!L95,Calcu!$AB95))</f>
        <v/>
      </c>
      <c r="L95" s="34" t="str">
        <f>IF(Calcu!$B95=FALSE,"",TEXT(Calcu!M95,Calcu!$AB95))</f>
        <v/>
      </c>
      <c r="M95" s="34" t="str">
        <f>IF(Calcu!$B95=FALSE,"",TEXT(Calcu!N95,Calcu!$AB95))</f>
        <v/>
      </c>
    </row>
    <row r="96" spans="1:13" s="70" customFormat="1" ht="15" customHeight="1">
      <c r="A96" s="77"/>
      <c r="B96" s="136" t="str">
        <f>IF(Calcu!C96="","",Calcu!C96)</f>
        <v/>
      </c>
      <c r="C96" s="136" t="str">
        <f>IF(Calcu!D96="","",Calcu!D96)</f>
        <v/>
      </c>
      <c r="D96" s="136" t="str">
        <f>IF(Calcu!E96="","",Calcu!E96)</f>
        <v/>
      </c>
      <c r="E96" s="136" t="str">
        <f>IF(Calcu!F96="","",Calcu!F96)</f>
        <v/>
      </c>
      <c r="F96" s="136" t="str">
        <f>IF(Calcu!G96="","",Calcu!G96)</f>
        <v/>
      </c>
      <c r="G96" s="136" t="str">
        <f>IF(Calcu!$B96=FALSE,"",Calcu!H96)</f>
        <v/>
      </c>
      <c r="H96" s="136" t="str">
        <f>IF(Calcu!$B96=FALSE,"",Calcu!I96)</f>
        <v/>
      </c>
      <c r="I96" s="34" t="str">
        <f>IF(Calcu!$B96=FALSE,"",TEXT(Calcu!J96,Calcu!$AB96))</f>
        <v/>
      </c>
      <c r="J96" s="34" t="str">
        <f>IF(Calcu!$B96=FALSE,"",TEXT(Calcu!K96,Calcu!$AB96))</f>
        <v/>
      </c>
      <c r="K96" s="34" t="str">
        <f>IF(Calcu!$B96=FALSE,"",TEXT(Calcu!L96,Calcu!$AB96))</f>
        <v/>
      </c>
      <c r="L96" s="34" t="str">
        <f>IF(Calcu!$B96=FALSE,"",TEXT(Calcu!M96,Calcu!$AB96))</f>
        <v/>
      </c>
      <c r="M96" s="34" t="str">
        <f>IF(Calcu!$B96=FALSE,"",TEXT(Calcu!N96,Calcu!$AB96))</f>
        <v/>
      </c>
    </row>
    <row r="97" spans="1:34" s="70" customFormat="1" ht="15" customHeight="1">
      <c r="A97" s="77"/>
      <c r="B97" s="136" t="str">
        <f>IF(Calcu!C97="","",Calcu!C97)</f>
        <v/>
      </c>
      <c r="C97" s="136" t="str">
        <f>IF(Calcu!D97="","",Calcu!D97)</f>
        <v/>
      </c>
      <c r="D97" s="136" t="str">
        <f>IF(Calcu!E97="","",Calcu!E97)</f>
        <v/>
      </c>
      <c r="E97" s="136" t="str">
        <f>IF(Calcu!F97="","",Calcu!F97)</f>
        <v/>
      </c>
      <c r="F97" s="136" t="str">
        <f>IF(Calcu!G97="","",Calcu!G97)</f>
        <v/>
      </c>
      <c r="G97" s="136" t="str">
        <f>IF(Calcu!$B97=FALSE,"",Calcu!H97)</f>
        <v/>
      </c>
      <c r="H97" s="136" t="str">
        <f>IF(Calcu!$B97=FALSE,"",Calcu!I97)</f>
        <v/>
      </c>
      <c r="I97" s="34" t="str">
        <f>IF(Calcu!$B97=FALSE,"",TEXT(Calcu!J97,Calcu!$AB97))</f>
        <v/>
      </c>
      <c r="J97" s="34" t="str">
        <f>IF(Calcu!$B97=FALSE,"",TEXT(Calcu!K97,Calcu!$AB97))</f>
        <v/>
      </c>
      <c r="K97" s="34" t="str">
        <f>IF(Calcu!$B97=FALSE,"",TEXT(Calcu!L97,Calcu!$AB97))</f>
        <v/>
      </c>
      <c r="L97" s="34" t="str">
        <f>IF(Calcu!$B97=FALSE,"",TEXT(Calcu!M97,Calcu!$AB97))</f>
        <v/>
      </c>
      <c r="M97" s="34" t="str">
        <f>IF(Calcu!$B97=FALSE,"",TEXT(Calcu!N97,Calcu!$AB97))</f>
        <v/>
      </c>
    </row>
    <row r="98" spans="1:34" s="70" customFormat="1" ht="15" customHeight="1">
      <c r="A98" s="77"/>
      <c r="B98" s="136" t="str">
        <f>IF(Calcu!C98="","",Calcu!C98)</f>
        <v/>
      </c>
      <c r="C98" s="136" t="str">
        <f>IF(Calcu!D98="","",Calcu!D98)</f>
        <v/>
      </c>
      <c r="D98" s="136" t="str">
        <f>IF(Calcu!E98="","",Calcu!E98)</f>
        <v/>
      </c>
      <c r="E98" s="136" t="str">
        <f>IF(Calcu!F98="","",Calcu!F98)</f>
        <v/>
      </c>
      <c r="F98" s="136" t="str">
        <f>IF(Calcu!G98="","",Calcu!G98)</f>
        <v/>
      </c>
      <c r="G98" s="136" t="str">
        <f>IF(Calcu!$B98=FALSE,"",Calcu!H98)</f>
        <v/>
      </c>
      <c r="H98" s="136" t="str">
        <f>IF(Calcu!$B98=FALSE,"",Calcu!I98)</f>
        <v/>
      </c>
      <c r="I98" s="34" t="str">
        <f>IF(Calcu!$B98=FALSE,"",TEXT(Calcu!J98,Calcu!$AB98))</f>
        <v/>
      </c>
      <c r="J98" s="34" t="str">
        <f>IF(Calcu!$B98=FALSE,"",TEXT(Calcu!K98,Calcu!$AB98))</f>
        <v/>
      </c>
      <c r="K98" s="34" t="str">
        <f>IF(Calcu!$B98=FALSE,"",TEXT(Calcu!L98,Calcu!$AB98))</f>
        <v/>
      </c>
      <c r="L98" s="34" t="str">
        <f>IF(Calcu!$B98=FALSE,"",TEXT(Calcu!M98,Calcu!$AB98))</f>
        <v/>
      </c>
      <c r="M98" s="34" t="str">
        <f>IF(Calcu!$B98=FALSE,"",TEXT(Calcu!N98,Calcu!$AB98))</f>
        <v/>
      </c>
    </row>
    <row r="99" spans="1:34" s="70" customFormat="1" ht="15" customHeight="1">
      <c r="A99" s="77"/>
      <c r="B99" s="136" t="str">
        <f>IF(Calcu!C99="","",Calcu!C99)</f>
        <v/>
      </c>
      <c r="C99" s="136" t="str">
        <f>IF(Calcu!D99="","",Calcu!D99)</f>
        <v/>
      </c>
      <c r="D99" s="136" t="str">
        <f>IF(Calcu!E99="","",Calcu!E99)</f>
        <v/>
      </c>
      <c r="E99" s="136" t="str">
        <f>IF(Calcu!F99="","",Calcu!F99)</f>
        <v/>
      </c>
      <c r="F99" s="136" t="str">
        <f>IF(Calcu!G99="","",Calcu!G99)</f>
        <v/>
      </c>
      <c r="G99" s="136" t="str">
        <f>IF(Calcu!$B99=FALSE,"",Calcu!H99)</f>
        <v/>
      </c>
      <c r="H99" s="136" t="str">
        <f>IF(Calcu!$B99=FALSE,"",Calcu!I99)</f>
        <v/>
      </c>
      <c r="I99" s="34" t="str">
        <f>IF(Calcu!$B99=FALSE,"",TEXT(Calcu!J99,Calcu!$AB99))</f>
        <v/>
      </c>
      <c r="J99" s="34" t="str">
        <f>IF(Calcu!$B99=FALSE,"",TEXT(Calcu!K99,Calcu!$AB99))</f>
        <v/>
      </c>
      <c r="K99" s="34" t="str">
        <f>IF(Calcu!$B99=FALSE,"",TEXT(Calcu!L99,Calcu!$AB99))</f>
        <v/>
      </c>
      <c r="L99" s="34" t="str">
        <f>IF(Calcu!$B99=FALSE,"",TEXT(Calcu!M99,Calcu!$AB99))</f>
        <v/>
      </c>
      <c r="M99" s="34" t="str">
        <f>IF(Calcu!$B99=FALSE,"",TEXT(Calcu!N99,Calcu!$AB99))</f>
        <v/>
      </c>
    </row>
    <row r="100" spans="1:34" s="70" customFormat="1" ht="15" customHeight="1">
      <c r="A100" s="77"/>
      <c r="B100" s="136" t="str">
        <f>IF(Calcu!C100="","",Calcu!C100)</f>
        <v/>
      </c>
      <c r="C100" s="136" t="str">
        <f>IF(Calcu!D100="","",Calcu!D100)</f>
        <v/>
      </c>
      <c r="D100" s="136" t="str">
        <f>IF(Calcu!E100="","",Calcu!E100)</f>
        <v/>
      </c>
      <c r="E100" s="136" t="str">
        <f>IF(Calcu!F100="","",Calcu!F100)</f>
        <v/>
      </c>
      <c r="F100" s="136" t="str">
        <f>IF(Calcu!G100="","",Calcu!G100)</f>
        <v/>
      </c>
      <c r="G100" s="136" t="str">
        <f>IF(Calcu!$B100=FALSE,"",Calcu!H100)</f>
        <v/>
      </c>
      <c r="H100" s="136" t="str">
        <f>IF(Calcu!$B100=FALSE,"",Calcu!I100)</f>
        <v/>
      </c>
      <c r="I100" s="34" t="str">
        <f>IF(Calcu!$B100=FALSE,"",TEXT(Calcu!J100,Calcu!$AB100))</f>
        <v/>
      </c>
      <c r="J100" s="34" t="str">
        <f>IF(Calcu!$B100=FALSE,"",TEXT(Calcu!K100,Calcu!$AB100))</f>
        <v/>
      </c>
      <c r="K100" s="34" t="str">
        <f>IF(Calcu!$B100=FALSE,"",TEXT(Calcu!L100,Calcu!$AB100))</f>
        <v/>
      </c>
      <c r="L100" s="34" t="str">
        <f>IF(Calcu!$B100=FALSE,"",TEXT(Calcu!M100,Calcu!$AB100))</f>
        <v/>
      </c>
      <c r="M100" s="34" t="str">
        <f>IF(Calcu!$B100=FALSE,"",TEXT(Calcu!N100,Calcu!$AB100))</f>
        <v/>
      </c>
    </row>
    <row r="101" spans="1:34" s="70" customFormat="1" ht="15" customHeight="1">
      <c r="A101" s="77"/>
      <c r="B101" s="136" t="str">
        <f>IF(Calcu!C101="","",Calcu!C101)</f>
        <v/>
      </c>
      <c r="C101" s="136" t="str">
        <f>IF(Calcu!D101="","",Calcu!D101)</f>
        <v/>
      </c>
      <c r="D101" s="136" t="str">
        <f>IF(Calcu!E101="","",Calcu!E101)</f>
        <v/>
      </c>
      <c r="E101" s="136" t="str">
        <f>IF(Calcu!F101="","",Calcu!F101)</f>
        <v/>
      </c>
      <c r="F101" s="136" t="str">
        <f>IF(Calcu!G101="","",Calcu!G101)</f>
        <v/>
      </c>
      <c r="G101" s="136" t="str">
        <f>IF(Calcu!$B101=FALSE,"",Calcu!H101)</f>
        <v/>
      </c>
      <c r="H101" s="136" t="str">
        <f>IF(Calcu!$B101=FALSE,"",Calcu!I101)</f>
        <v/>
      </c>
      <c r="I101" s="34" t="str">
        <f>IF(Calcu!$B101=FALSE,"",TEXT(Calcu!J101,Calcu!$AB101))</f>
        <v/>
      </c>
      <c r="J101" s="34" t="str">
        <f>IF(Calcu!$B101=FALSE,"",TEXT(Calcu!K101,Calcu!$AB101))</f>
        <v/>
      </c>
      <c r="K101" s="34" t="str">
        <f>IF(Calcu!$B101=FALSE,"",TEXT(Calcu!L101,Calcu!$AB101))</f>
        <v/>
      </c>
      <c r="L101" s="34" t="str">
        <f>IF(Calcu!$B101=FALSE,"",TEXT(Calcu!M101,Calcu!$AB101))</f>
        <v/>
      </c>
      <c r="M101" s="34" t="str">
        <f>IF(Calcu!$B101=FALSE,"",TEXT(Calcu!N101,Calcu!$AB101))</f>
        <v/>
      </c>
    </row>
    <row r="102" spans="1:34" s="70" customFormat="1" ht="15" customHeight="1">
      <c r="A102" s="77"/>
      <c r="B102" s="136" t="str">
        <f>IF(Calcu!C102="","",Calcu!C102)</f>
        <v/>
      </c>
      <c r="C102" s="136" t="str">
        <f>IF(Calcu!D102="","",Calcu!D102)</f>
        <v/>
      </c>
      <c r="D102" s="136" t="str">
        <f>IF(Calcu!E102="","",Calcu!E102)</f>
        <v/>
      </c>
      <c r="E102" s="136" t="str">
        <f>IF(Calcu!F102="","",Calcu!F102)</f>
        <v/>
      </c>
      <c r="F102" s="136" t="str">
        <f>IF(Calcu!G102="","",Calcu!G102)</f>
        <v/>
      </c>
      <c r="G102" s="136" t="str">
        <f>IF(Calcu!$B102=FALSE,"",Calcu!H102)</f>
        <v/>
      </c>
      <c r="H102" s="136" t="str">
        <f>IF(Calcu!$B102=FALSE,"",Calcu!I102)</f>
        <v/>
      </c>
      <c r="I102" s="34" t="str">
        <f>IF(Calcu!$B102=FALSE,"",TEXT(Calcu!J102,Calcu!$AB102))</f>
        <v/>
      </c>
      <c r="J102" s="34" t="str">
        <f>IF(Calcu!$B102=FALSE,"",TEXT(Calcu!K102,Calcu!$AB102))</f>
        <v/>
      </c>
      <c r="K102" s="34" t="str">
        <f>IF(Calcu!$B102=FALSE,"",TEXT(Calcu!L102,Calcu!$AB102))</f>
        <v/>
      </c>
      <c r="L102" s="34" t="str">
        <f>IF(Calcu!$B102=FALSE,"",TEXT(Calcu!M102,Calcu!$AB102))</f>
        <v/>
      </c>
      <c r="M102" s="34" t="str">
        <f>IF(Calcu!$B102=FALSE,"",TEXT(Calcu!N102,Calcu!$AB102))</f>
        <v/>
      </c>
    </row>
    <row r="103" spans="1:34" s="70" customFormat="1" ht="15" customHeight="1">
      <c r="A103" s="77"/>
      <c r="B103" s="136" t="str">
        <f>IF(Calcu!C103="","",Calcu!C103)</f>
        <v/>
      </c>
      <c r="C103" s="136" t="str">
        <f>IF(Calcu!D103="","",Calcu!D103)</f>
        <v/>
      </c>
      <c r="D103" s="136" t="str">
        <f>IF(Calcu!E103="","",Calcu!E103)</f>
        <v/>
      </c>
      <c r="E103" s="136" t="str">
        <f>IF(Calcu!F103="","",Calcu!F103)</f>
        <v/>
      </c>
      <c r="F103" s="136" t="str">
        <f>IF(Calcu!G103="","",Calcu!G103)</f>
        <v/>
      </c>
      <c r="G103" s="136" t="str">
        <f>IF(Calcu!$B103=FALSE,"",Calcu!H103)</f>
        <v/>
      </c>
      <c r="H103" s="136" t="str">
        <f>IF(Calcu!$B103=FALSE,"",Calcu!I103)</f>
        <v/>
      </c>
      <c r="I103" s="34" t="str">
        <f>IF(Calcu!$B103=FALSE,"",TEXT(Calcu!J103,Calcu!$AB103))</f>
        <v/>
      </c>
      <c r="J103" s="34" t="str">
        <f>IF(Calcu!$B103=FALSE,"",TEXT(Calcu!K103,Calcu!$AB103))</f>
        <v/>
      </c>
      <c r="K103" s="34" t="str">
        <f>IF(Calcu!$B103=FALSE,"",TEXT(Calcu!L103,Calcu!$AB103))</f>
        <v/>
      </c>
      <c r="L103" s="34" t="str">
        <f>IF(Calcu!$B103=FALSE,"",TEXT(Calcu!M103,Calcu!$AB103))</f>
        <v/>
      </c>
      <c r="M103" s="34" t="str">
        <f>IF(Calcu!$B103=FALSE,"",TEXT(Calcu!N103,Calcu!$AB103))</f>
        <v/>
      </c>
    </row>
    <row r="104" spans="1:34" s="70" customFormat="1" ht="15" customHeight="1">
      <c r="A104" s="77"/>
      <c r="B104" s="136" t="str">
        <f>IF(Calcu!C104="","",Calcu!C104)</f>
        <v/>
      </c>
      <c r="C104" s="136" t="str">
        <f>IF(Calcu!D104="","",Calcu!D104)</f>
        <v/>
      </c>
      <c r="D104" s="136" t="str">
        <f>IF(Calcu!E104="","",Calcu!E104)</f>
        <v/>
      </c>
      <c r="E104" s="136" t="str">
        <f>IF(Calcu!F104="","",Calcu!F104)</f>
        <v/>
      </c>
      <c r="F104" s="136" t="str">
        <f>IF(Calcu!G104="","",Calcu!G104)</f>
        <v/>
      </c>
      <c r="G104" s="136" t="str">
        <f>IF(Calcu!$B104=FALSE,"",Calcu!H104)</f>
        <v/>
      </c>
      <c r="H104" s="136" t="str">
        <f>IF(Calcu!$B104=FALSE,"",Calcu!I104)</f>
        <v/>
      </c>
      <c r="I104" s="34" t="str">
        <f>IF(Calcu!$B104=FALSE,"",TEXT(Calcu!J104,Calcu!$AB104))</f>
        <v/>
      </c>
      <c r="J104" s="34" t="str">
        <f>IF(Calcu!$B104=FALSE,"",TEXT(Calcu!K104,Calcu!$AB104))</f>
        <v/>
      </c>
      <c r="K104" s="34" t="str">
        <f>IF(Calcu!$B104=FALSE,"",TEXT(Calcu!L104,Calcu!$AB104))</f>
        <v/>
      </c>
      <c r="L104" s="34" t="str">
        <f>IF(Calcu!$B104=FALSE,"",TEXT(Calcu!M104,Calcu!$AB104))</f>
        <v/>
      </c>
      <c r="M104" s="34" t="str">
        <f>IF(Calcu!$B104=FALSE,"",TEXT(Calcu!N104,Calcu!$AB104))</f>
        <v/>
      </c>
    </row>
    <row r="105" spans="1:34" s="70" customFormat="1" ht="15" customHeight="1">
      <c r="A105" s="77"/>
      <c r="B105" s="136" t="str">
        <f>IF(Calcu!C105="","",Calcu!C105)</f>
        <v/>
      </c>
      <c r="C105" s="136" t="str">
        <f>IF(Calcu!D105="","",Calcu!D105)</f>
        <v/>
      </c>
      <c r="D105" s="136" t="str">
        <f>IF(Calcu!E105="","",Calcu!E105)</f>
        <v/>
      </c>
      <c r="E105" s="136" t="str">
        <f>IF(Calcu!F105="","",Calcu!F105)</f>
        <v/>
      </c>
      <c r="F105" s="136" t="str">
        <f>IF(Calcu!G105="","",Calcu!G105)</f>
        <v/>
      </c>
      <c r="G105" s="136" t="str">
        <f>IF(Calcu!$B105=FALSE,"",Calcu!H105)</f>
        <v/>
      </c>
      <c r="H105" s="136" t="str">
        <f>IF(Calcu!$B105=FALSE,"",Calcu!I105)</f>
        <v/>
      </c>
      <c r="I105" s="34" t="str">
        <f>IF(Calcu!$B105=FALSE,"",TEXT(Calcu!J105,Calcu!$AB105))</f>
        <v/>
      </c>
      <c r="J105" s="34" t="str">
        <f>IF(Calcu!$B105=FALSE,"",TEXT(Calcu!K105,Calcu!$AB105))</f>
        <v/>
      </c>
      <c r="K105" s="34" t="str">
        <f>IF(Calcu!$B105=FALSE,"",TEXT(Calcu!L105,Calcu!$AB105))</f>
        <v/>
      </c>
      <c r="L105" s="34" t="str">
        <f>IF(Calcu!$B105=FALSE,"",TEXT(Calcu!M105,Calcu!$AB105))</f>
        <v/>
      </c>
      <c r="M105" s="34" t="str">
        <f>IF(Calcu!$B105=FALSE,"",TEXT(Calcu!N105,Calcu!$AB105))</f>
        <v/>
      </c>
    </row>
    <row r="106" spans="1:34" s="70" customFormat="1" ht="15" customHeight="1">
      <c r="A106" s="77"/>
      <c r="B106" s="136" t="str">
        <f>IF(Calcu!C106="","",Calcu!C106)</f>
        <v/>
      </c>
      <c r="C106" s="136" t="str">
        <f>IF(Calcu!D106="","",Calcu!D106)</f>
        <v/>
      </c>
      <c r="D106" s="136" t="str">
        <f>IF(Calcu!E106="","",Calcu!E106)</f>
        <v/>
      </c>
      <c r="E106" s="136" t="str">
        <f>IF(Calcu!F106="","",Calcu!F106)</f>
        <v/>
      </c>
      <c r="F106" s="136" t="str">
        <f>IF(Calcu!G106="","",Calcu!G106)</f>
        <v/>
      </c>
      <c r="G106" s="136" t="str">
        <f>IF(Calcu!$B106=FALSE,"",Calcu!H106)</f>
        <v/>
      </c>
      <c r="H106" s="136" t="str">
        <f>IF(Calcu!$B106=FALSE,"",Calcu!I106)</f>
        <v/>
      </c>
      <c r="I106" s="34" t="str">
        <f>IF(Calcu!$B106=FALSE,"",TEXT(Calcu!J106,Calcu!$AB106))</f>
        <v/>
      </c>
      <c r="J106" s="34" t="str">
        <f>IF(Calcu!$B106=FALSE,"",TEXT(Calcu!K106,Calcu!$AB106))</f>
        <v/>
      </c>
      <c r="K106" s="34" t="str">
        <f>IF(Calcu!$B106=FALSE,"",TEXT(Calcu!L106,Calcu!$AB106))</f>
        <v/>
      </c>
      <c r="L106" s="34" t="str">
        <f>IF(Calcu!$B106=FALSE,"",TEXT(Calcu!M106,Calcu!$AB106))</f>
        <v/>
      </c>
      <c r="M106" s="34" t="str">
        <f>IF(Calcu!$B106=FALSE,"",TEXT(Calcu!N106,Calcu!$AB106))</f>
        <v/>
      </c>
    </row>
    <row r="107" spans="1:34" s="70" customFormat="1" ht="15" customHeight="1">
      <c r="A107" s="77"/>
      <c r="B107" s="136" t="str">
        <f>IF(Calcu!C107="","",Calcu!C107)</f>
        <v/>
      </c>
      <c r="C107" s="136" t="str">
        <f>IF(Calcu!D107="","",Calcu!D107)</f>
        <v/>
      </c>
      <c r="D107" s="136" t="str">
        <f>IF(Calcu!E107="","",Calcu!E107)</f>
        <v/>
      </c>
      <c r="E107" s="136" t="str">
        <f>IF(Calcu!F107="","",Calcu!F107)</f>
        <v/>
      </c>
      <c r="F107" s="136" t="str">
        <f>IF(Calcu!G107="","",Calcu!G107)</f>
        <v/>
      </c>
      <c r="G107" s="136" t="str">
        <f>IF(Calcu!$B107=FALSE,"",Calcu!H107)</f>
        <v/>
      </c>
      <c r="H107" s="136" t="str">
        <f>IF(Calcu!$B107=FALSE,"",Calcu!I107)</f>
        <v/>
      </c>
      <c r="I107" s="34" t="str">
        <f>IF(Calcu!$B107=FALSE,"",TEXT(Calcu!J107,Calcu!$AB107))</f>
        <v/>
      </c>
      <c r="J107" s="34" t="str">
        <f>IF(Calcu!$B107=FALSE,"",TEXT(Calcu!K107,Calcu!$AB107))</f>
        <v/>
      </c>
      <c r="K107" s="34" t="str">
        <f>IF(Calcu!$B107=FALSE,"",TEXT(Calcu!L107,Calcu!$AB107))</f>
        <v/>
      </c>
      <c r="L107" s="34" t="str">
        <f>IF(Calcu!$B107=FALSE,"",TEXT(Calcu!M107,Calcu!$AB107))</f>
        <v/>
      </c>
      <c r="M107" s="34" t="str">
        <f>IF(Calcu!$B107=FALSE,"",TEXT(Calcu!N107,Calcu!$AB107))</f>
        <v/>
      </c>
    </row>
    <row r="108" spans="1:34" s="70" customFormat="1" ht="15" customHeight="1">
      <c r="A108" s="77"/>
      <c r="B108" s="136" t="str">
        <f>IF(Calcu!C108="","",Calcu!C108)</f>
        <v/>
      </c>
      <c r="C108" s="136" t="str">
        <f>IF(Calcu!D108="","",Calcu!D108)</f>
        <v/>
      </c>
      <c r="D108" s="136" t="str">
        <f>IF(Calcu!E108="","",Calcu!E108)</f>
        <v/>
      </c>
      <c r="E108" s="136" t="str">
        <f>IF(Calcu!F108="","",Calcu!F108)</f>
        <v/>
      </c>
      <c r="F108" s="136" t="str">
        <f>IF(Calcu!G108="","",Calcu!G108)</f>
        <v/>
      </c>
      <c r="G108" s="136" t="str">
        <f>IF(Calcu!$B108=FALSE,"",Calcu!H108)</f>
        <v/>
      </c>
      <c r="H108" s="136" t="str">
        <f>IF(Calcu!$B108=FALSE,"",Calcu!I108)</f>
        <v/>
      </c>
      <c r="I108" s="34" t="str">
        <f>IF(Calcu!$B108=FALSE,"",TEXT(Calcu!J108,Calcu!$AB108))</f>
        <v/>
      </c>
      <c r="J108" s="34" t="str">
        <f>IF(Calcu!$B108=FALSE,"",TEXT(Calcu!K108,Calcu!$AB108))</f>
        <v/>
      </c>
      <c r="K108" s="34" t="str">
        <f>IF(Calcu!$B108=FALSE,"",TEXT(Calcu!L108,Calcu!$AB108))</f>
        <v/>
      </c>
      <c r="L108" s="34" t="str">
        <f>IF(Calcu!$B108=FALSE,"",TEXT(Calcu!M108,Calcu!$AB108))</f>
        <v/>
      </c>
      <c r="M108" s="34" t="str">
        <f>IF(Calcu!$B108=FALSE,"",TEXT(Calcu!N108,Calcu!$AB108))</f>
        <v/>
      </c>
    </row>
    <row r="109" spans="1:34" ht="15" customHeight="1">
      <c r="A109" s="84"/>
      <c r="B109" s="72"/>
      <c r="C109" s="72"/>
      <c r="D109" s="72"/>
      <c r="E109" s="72"/>
      <c r="F109" s="72"/>
      <c r="G109" s="72"/>
      <c r="H109" s="69"/>
      <c r="I109" s="81"/>
      <c r="J109" s="81"/>
      <c r="K109" s="81"/>
      <c r="L109" s="81"/>
      <c r="M109" s="81"/>
    </row>
    <row r="110" spans="1:34" ht="15" customHeight="1">
      <c r="A110" s="84"/>
      <c r="B110" s="72"/>
      <c r="C110" s="72"/>
      <c r="D110" s="72"/>
      <c r="E110" s="72"/>
      <c r="F110" s="72"/>
      <c r="G110" s="72"/>
      <c r="H110" s="69"/>
      <c r="I110" s="81"/>
      <c r="J110" s="81"/>
      <c r="K110" s="81"/>
      <c r="L110" s="81"/>
      <c r="M110" s="81"/>
    </row>
    <row r="111" spans="1:34" ht="15" customHeight="1">
      <c r="A111" s="84"/>
      <c r="B111" s="72"/>
      <c r="C111" s="72"/>
      <c r="D111" s="72"/>
      <c r="E111" s="72"/>
      <c r="F111" s="72"/>
      <c r="G111" s="69"/>
      <c r="H111" s="81"/>
      <c r="I111" s="81"/>
      <c r="J111" s="81"/>
      <c r="K111" s="81"/>
      <c r="L111" s="81"/>
      <c r="M111"/>
      <c r="O111" s="82"/>
      <c r="AH111" s="60"/>
    </row>
    <row r="112" spans="1:34" s="59" customFormat="1" ht="15" customHeight="1">
      <c r="A112" s="71" t="str">
        <f>Calcu!A112</f>
        <v>4. AC Voltage Calibration</v>
      </c>
      <c r="B112" s="75"/>
      <c r="C112" s="72"/>
      <c r="D112" s="72"/>
      <c r="E112" s="72"/>
      <c r="F112" s="72"/>
      <c r="G112" s="69"/>
      <c r="H112" s="61"/>
      <c r="I112" s="61"/>
      <c r="J112" s="61"/>
      <c r="K112" s="61"/>
      <c r="L112" s="61"/>
    </row>
    <row r="113" spans="1:13" s="70" customFormat="1" ht="15" customHeight="1">
      <c r="A113" s="77"/>
      <c r="B113" s="238" t="s">
        <v>80</v>
      </c>
      <c r="C113" s="239"/>
      <c r="D113" s="239"/>
      <c r="E113" s="239"/>
      <c r="F113" s="240"/>
      <c r="G113" s="241" t="s">
        <v>83</v>
      </c>
      <c r="H113" s="242" t="s">
        <v>90</v>
      </c>
      <c r="I113" s="238" t="s">
        <v>1</v>
      </c>
      <c r="J113" s="239"/>
      <c r="K113" s="239"/>
      <c r="L113" s="239"/>
      <c r="M113" s="240"/>
    </row>
    <row r="114" spans="1:13" s="70" customFormat="1" ht="15" customHeight="1">
      <c r="A114" s="77"/>
      <c r="B114" s="170" t="str">
        <f>IF(Calcu!C114="","",Calcu!C114)</f>
        <v>Range</v>
      </c>
      <c r="C114" s="170" t="str">
        <f>IF(Calcu!D114="","",Calcu!D114)</f>
        <v>Frequency</v>
      </c>
      <c r="D114" s="170" t="str">
        <f>IF(Calcu!E114="","",Calcu!E114)</f>
        <v/>
      </c>
      <c r="E114" s="170" t="str">
        <f>IF(Calcu!F114="","",Calcu!F114)</f>
        <v/>
      </c>
      <c r="F114" s="170" t="str">
        <f>IF(Calcu!G114="","",Calcu!G114)</f>
        <v/>
      </c>
      <c r="G114" s="241"/>
      <c r="H114" s="243"/>
      <c r="I114" s="91" t="s">
        <v>4</v>
      </c>
      <c r="J114" s="147" t="s">
        <v>2</v>
      </c>
      <c r="K114" s="91" t="s">
        <v>12</v>
      </c>
      <c r="L114" s="147" t="s">
        <v>13</v>
      </c>
      <c r="M114" s="91" t="s">
        <v>14</v>
      </c>
    </row>
    <row r="115" spans="1:13" s="70" customFormat="1" ht="15" customHeight="1">
      <c r="A115" s="84"/>
      <c r="B115" s="136" t="str">
        <f>IF(Calcu!C115="","",Calcu!C115)</f>
        <v/>
      </c>
      <c r="C115" s="136" t="str">
        <f>IF(Calcu!D115="","",Calcu!D115)</f>
        <v/>
      </c>
      <c r="D115" s="136" t="str">
        <f>IF(Calcu!E115="","",Calcu!E115)</f>
        <v/>
      </c>
      <c r="E115" s="136" t="str">
        <f>IF(Calcu!F115="","",Calcu!F115)</f>
        <v/>
      </c>
      <c r="F115" s="136" t="str">
        <f>IF(Calcu!G115="","",Calcu!G115)</f>
        <v/>
      </c>
      <c r="G115" s="136" t="str">
        <f>IF(Calcu!$B115=FALSE,"",Calcu!H115)</f>
        <v/>
      </c>
      <c r="H115" s="136" t="str">
        <f>IF(Calcu!$B115=FALSE,"",Calcu!I115)</f>
        <v/>
      </c>
      <c r="I115" s="34" t="str">
        <f>IF(Calcu!$B115=FALSE,"",TEXT(Calcu!J115,Calcu!$AB115))</f>
        <v/>
      </c>
      <c r="J115" s="34" t="str">
        <f>IF(Calcu!$B115=FALSE,"",TEXT(Calcu!K115,Calcu!$AB115))</f>
        <v/>
      </c>
      <c r="K115" s="34" t="str">
        <f>IF(Calcu!$B115=FALSE,"",TEXT(Calcu!L115,Calcu!$AB115))</f>
        <v/>
      </c>
      <c r="L115" s="34" t="str">
        <f>IF(Calcu!$B115=FALSE,"",TEXT(Calcu!M115,Calcu!$AB115))</f>
        <v/>
      </c>
      <c r="M115" s="34" t="str">
        <f>IF(Calcu!$B115=FALSE,"",TEXT(Calcu!N115,Calcu!$AB115))</f>
        <v/>
      </c>
    </row>
    <row r="116" spans="1:13" s="70" customFormat="1" ht="15" customHeight="1">
      <c r="A116" s="84"/>
      <c r="B116" s="136" t="str">
        <f>IF(Calcu!C116="","",Calcu!C116)</f>
        <v/>
      </c>
      <c r="C116" s="136" t="str">
        <f>IF(Calcu!D116="","",Calcu!D116)</f>
        <v/>
      </c>
      <c r="D116" s="136" t="str">
        <f>IF(Calcu!E116="","",Calcu!E116)</f>
        <v/>
      </c>
      <c r="E116" s="136" t="str">
        <f>IF(Calcu!F116="","",Calcu!F116)</f>
        <v/>
      </c>
      <c r="F116" s="136" t="str">
        <f>IF(Calcu!G116="","",Calcu!G116)</f>
        <v/>
      </c>
      <c r="G116" s="136" t="str">
        <f>IF(Calcu!$B116=FALSE,"",Calcu!H116)</f>
        <v/>
      </c>
      <c r="H116" s="136" t="str">
        <f>IF(Calcu!$B116=FALSE,"",Calcu!I116)</f>
        <v/>
      </c>
      <c r="I116" s="34" t="str">
        <f>IF(Calcu!$B116=FALSE,"",TEXT(Calcu!J116,Calcu!$AB116))</f>
        <v/>
      </c>
      <c r="J116" s="34" t="str">
        <f>IF(Calcu!$B116=FALSE,"",TEXT(Calcu!K116,Calcu!$AB116))</f>
        <v/>
      </c>
      <c r="K116" s="34" t="str">
        <f>IF(Calcu!$B116=FALSE,"",TEXT(Calcu!L116,Calcu!$AB116))</f>
        <v/>
      </c>
      <c r="L116" s="34" t="str">
        <f>IF(Calcu!$B116=FALSE,"",TEXT(Calcu!M116,Calcu!$AB116))</f>
        <v/>
      </c>
      <c r="M116" s="34" t="str">
        <f>IF(Calcu!$B116=FALSE,"",TEXT(Calcu!N116,Calcu!$AB116))</f>
        <v/>
      </c>
    </row>
    <row r="117" spans="1:13" s="70" customFormat="1" ht="15" customHeight="1">
      <c r="A117" s="84"/>
      <c r="B117" s="136" t="str">
        <f>IF(Calcu!C117="","",Calcu!C117)</f>
        <v/>
      </c>
      <c r="C117" s="136" t="str">
        <f>IF(Calcu!D117="","",Calcu!D117)</f>
        <v/>
      </c>
      <c r="D117" s="136" t="str">
        <f>IF(Calcu!E117="","",Calcu!E117)</f>
        <v/>
      </c>
      <c r="E117" s="136" t="str">
        <f>IF(Calcu!F117="","",Calcu!F117)</f>
        <v/>
      </c>
      <c r="F117" s="136" t="str">
        <f>IF(Calcu!G117="","",Calcu!G117)</f>
        <v/>
      </c>
      <c r="G117" s="136" t="str">
        <f>IF(Calcu!$B117=FALSE,"",Calcu!H117)</f>
        <v/>
      </c>
      <c r="H117" s="136" t="str">
        <f>IF(Calcu!$B117=FALSE,"",Calcu!I117)</f>
        <v/>
      </c>
      <c r="I117" s="34" t="str">
        <f>IF(Calcu!$B117=FALSE,"",TEXT(Calcu!J117,Calcu!$AB117))</f>
        <v/>
      </c>
      <c r="J117" s="34" t="str">
        <f>IF(Calcu!$B117=FALSE,"",TEXT(Calcu!K117,Calcu!$AB117))</f>
        <v/>
      </c>
      <c r="K117" s="34" t="str">
        <f>IF(Calcu!$B117=FALSE,"",TEXT(Calcu!L117,Calcu!$AB117))</f>
        <v/>
      </c>
      <c r="L117" s="34" t="str">
        <f>IF(Calcu!$B117=FALSE,"",TEXT(Calcu!M117,Calcu!$AB117))</f>
        <v/>
      </c>
      <c r="M117" s="34" t="str">
        <f>IF(Calcu!$B117=FALSE,"",TEXT(Calcu!N117,Calcu!$AB117))</f>
        <v/>
      </c>
    </row>
    <row r="118" spans="1:13" s="70" customFormat="1" ht="15" customHeight="1">
      <c r="A118" s="84"/>
      <c r="B118" s="136" t="str">
        <f>IF(Calcu!C118="","",Calcu!C118)</f>
        <v/>
      </c>
      <c r="C118" s="136" t="str">
        <f>IF(Calcu!D118="","",Calcu!D118)</f>
        <v/>
      </c>
      <c r="D118" s="136" t="str">
        <f>IF(Calcu!E118="","",Calcu!E118)</f>
        <v/>
      </c>
      <c r="E118" s="136" t="str">
        <f>IF(Calcu!F118="","",Calcu!F118)</f>
        <v/>
      </c>
      <c r="F118" s="136" t="str">
        <f>IF(Calcu!G118="","",Calcu!G118)</f>
        <v/>
      </c>
      <c r="G118" s="136" t="str">
        <f>IF(Calcu!$B118=FALSE,"",Calcu!H118)</f>
        <v/>
      </c>
      <c r="H118" s="136" t="str">
        <f>IF(Calcu!$B118=FALSE,"",Calcu!I118)</f>
        <v/>
      </c>
      <c r="I118" s="34" t="str">
        <f>IF(Calcu!$B118=FALSE,"",TEXT(Calcu!J118,Calcu!$AB118))</f>
        <v/>
      </c>
      <c r="J118" s="34" t="str">
        <f>IF(Calcu!$B118=FALSE,"",TEXT(Calcu!K118,Calcu!$AB118))</f>
        <v/>
      </c>
      <c r="K118" s="34" t="str">
        <f>IF(Calcu!$B118=FALSE,"",TEXT(Calcu!L118,Calcu!$AB118))</f>
        <v/>
      </c>
      <c r="L118" s="34" t="str">
        <f>IF(Calcu!$B118=FALSE,"",TEXT(Calcu!M118,Calcu!$AB118))</f>
        <v/>
      </c>
      <c r="M118" s="34" t="str">
        <f>IF(Calcu!$B118=FALSE,"",TEXT(Calcu!N118,Calcu!$AB118))</f>
        <v/>
      </c>
    </row>
    <row r="119" spans="1:13" ht="15" customHeight="1">
      <c r="A119" s="84"/>
      <c r="B119" s="136" t="str">
        <f>IF(Calcu!C119="","",Calcu!C119)</f>
        <v/>
      </c>
      <c r="C119" s="136" t="str">
        <f>IF(Calcu!D119="","",Calcu!D119)</f>
        <v/>
      </c>
      <c r="D119" s="136" t="str">
        <f>IF(Calcu!E119="","",Calcu!E119)</f>
        <v/>
      </c>
      <c r="E119" s="136" t="str">
        <f>IF(Calcu!F119="","",Calcu!F119)</f>
        <v/>
      </c>
      <c r="F119" s="136" t="str">
        <f>IF(Calcu!G119="","",Calcu!G119)</f>
        <v/>
      </c>
      <c r="G119" s="136" t="str">
        <f>IF(Calcu!$B119=FALSE,"",Calcu!H119)</f>
        <v/>
      </c>
      <c r="H119" s="136" t="str">
        <f>IF(Calcu!$B119=FALSE,"",Calcu!I119)</f>
        <v/>
      </c>
      <c r="I119" s="34" t="str">
        <f>IF(Calcu!$B119=FALSE,"",TEXT(Calcu!J119,Calcu!$AB119))</f>
        <v/>
      </c>
      <c r="J119" s="34" t="str">
        <f>IF(Calcu!$B119=FALSE,"",TEXT(Calcu!K119,Calcu!$AB119))</f>
        <v/>
      </c>
      <c r="K119" s="34" t="str">
        <f>IF(Calcu!$B119=FALSE,"",TEXT(Calcu!L119,Calcu!$AB119))</f>
        <v/>
      </c>
      <c r="L119" s="34" t="str">
        <f>IF(Calcu!$B119=FALSE,"",TEXT(Calcu!M119,Calcu!$AB119))</f>
        <v/>
      </c>
      <c r="M119" s="34" t="str">
        <f>IF(Calcu!$B119=FALSE,"",TEXT(Calcu!N119,Calcu!$AB119))</f>
        <v/>
      </c>
    </row>
    <row r="120" spans="1:13" ht="15" customHeight="1">
      <c r="A120" s="84"/>
      <c r="B120" s="136" t="str">
        <f>IF(Calcu!C120="","",Calcu!C120)</f>
        <v/>
      </c>
      <c r="C120" s="136" t="str">
        <f>IF(Calcu!D120="","",Calcu!D120)</f>
        <v/>
      </c>
      <c r="D120" s="136" t="str">
        <f>IF(Calcu!E120="","",Calcu!E120)</f>
        <v/>
      </c>
      <c r="E120" s="136" t="str">
        <f>IF(Calcu!F120="","",Calcu!F120)</f>
        <v/>
      </c>
      <c r="F120" s="136" t="str">
        <f>IF(Calcu!G120="","",Calcu!G120)</f>
        <v/>
      </c>
      <c r="G120" s="136" t="str">
        <f>IF(Calcu!$B120=FALSE,"",Calcu!H120)</f>
        <v/>
      </c>
      <c r="H120" s="136" t="str">
        <f>IF(Calcu!$B120=FALSE,"",Calcu!I120)</f>
        <v/>
      </c>
      <c r="I120" s="34" t="str">
        <f>IF(Calcu!$B120=FALSE,"",TEXT(Calcu!J120,Calcu!$AB120))</f>
        <v/>
      </c>
      <c r="J120" s="34" t="str">
        <f>IF(Calcu!$B120=FALSE,"",TEXT(Calcu!K120,Calcu!$AB120))</f>
        <v/>
      </c>
      <c r="K120" s="34" t="str">
        <f>IF(Calcu!$B120=FALSE,"",TEXT(Calcu!L120,Calcu!$AB120))</f>
        <v/>
      </c>
      <c r="L120" s="34" t="str">
        <f>IF(Calcu!$B120=FALSE,"",TEXT(Calcu!M120,Calcu!$AB120))</f>
        <v/>
      </c>
      <c r="M120" s="34" t="str">
        <f>IF(Calcu!$B120=FALSE,"",TEXT(Calcu!N120,Calcu!$AB120))</f>
        <v/>
      </c>
    </row>
    <row r="121" spans="1:13" ht="15" customHeight="1">
      <c r="A121" s="84"/>
      <c r="B121" s="136" t="str">
        <f>IF(Calcu!C121="","",Calcu!C121)</f>
        <v/>
      </c>
      <c r="C121" s="136" t="str">
        <f>IF(Calcu!D121="","",Calcu!D121)</f>
        <v/>
      </c>
      <c r="D121" s="136" t="str">
        <f>IF(Calcu!E121="","",Calcu!E121)</f>
        <v/>
      </c>
      <c r="E121" s="136" t="str">
        <f>IF(Calcu!F121="","",Calcu!F121)</f>
        <v/>
      </c>
      <c r="F121" s="136" t="str">
        <f>IF(Calcu!G121="","",Calcu!G121)</f>
        <v/>
      </c>
      <c r="G121" s="136" t="str">
        <f>IF(Calcu!$B121=FALSE,"",Calcu!H121)</f>
        <v/>
      </c>
      <c r="H121" s="136" t="str">
        <f>IF(Calcu!$B121=FALSE,"",Calcu!I121)</f>
        <v/>
      </c>
      <c r="I121" s="34" t="str">
        <f>IF(Calcu!$B121=FALSE,"",TEXT(Calcu!J121,Calcu!$AB121))</f>
        <v/>
      </c>
      <c r="J121" s="34" t="str">
        <f>IF(Calcu!$B121=FALSE,"",TEXT(Calcu!K121,Calcu!$AB121))</f>
        <v/>
      </c>
      <c r="K121" s="34" t="str">
        <f>IF(Calcu!$B121=FALSE,"",TEXT(Calcu!L121,Calcu!$AB121))</f>
        <v/>
      </c>
      <c r="L121" s="34" t="str">
        <f>IF(Calcu!$B121=FALSE,"",TEXT(Calcu!M121,Calcu!$AB121))</f>
        <v/>
      </c>
      <c r="M121" s="34" t="str">
        <f>IF(Calcu!$B121=FALSE,"",TEXT(Calcu!N121,Calcu!$AB121))</f>
        <v/>
      </c>
    </row>
    <row r="122" spans="1:13" ht="15" customHeight="1">
      <c r="A122" s="84"/>
      <c r="B122" s="136" t="str">
        <f>IF(Calcu!C122="","",Calcu!C122)</f>
        <v/>
      </c>
      <c r="C122" s="136" t="str">
        <f>IF(Calcu!D122="","",Calcu!D122)</f>
        <v/>
      </c>
      <c r="D122" s="136" t="str">
        <f>IF(Calcu!E122="","",Calcu!E122)</f>
        <v/>
      </c>
      <c r="E122" s="136" t="str">
        <f>IF(Calcu!F122="","",Calcu!F122)</f>
        <v/>
      </c>
      <c r="F122" s="136" t="str">
        <f>IF(Calcu!G122="","",Calcu!G122)</f>
        <v/>
      </c>
      <c r="G122" s="136" t="str">
        <f>IF(Calcu!$B122=FALSE,"",Calcu!H122)</f>
        <v/>
      </c>
      <c r="H122" s="136" t="str">
        <f>IF(Calcu!$B122=FALSE,"",Calcu!I122)</f>
        <v/>
      </c>
      <c r="I122" s="34" t="str">
        <f>IF(Calcu!$B122=FALSE,"",TEXT(Calcu!J122,Calcu!$AB122))</f>
        <v/>
      </c>
      <c r="J122" s="34" t="str">
        <f>IF(Calcu!$B122=FALSE,"",TEXT(Calcu!K122,Calcu!$AB122))</f>
        <v/>
      </c>
      <c r="K122" s="34" t="str">
        <f>IF(Calcu!$B122=FALSE,"",TEXT(Calcu!L122,Calcu!$AB122))</f>
        <v/>
      </c>
      <c r="L122" s="34" t="str">
        <f>IF(Calcu!$B122=FALSE,"",TEXT(Calcu!M122,Calcu!$AB122))</f>
        <v/>
      </c>
      <c r="M122" s="34" t="str">
        <f>IF(Calcu!$B122=FALSE,"",TEXT(Calcu!N122,Calcu!$AB122))</f>
        <v/>
      </c>
    </row>
    <row r="123" spans="1:13" ht="15" customHeight="1">
      <c r="A123" s="84"/>
      <c r="B123" s="136" t="str">
        <f>IF(Calcu!C123="","",Calcu!C123)</f>
        <v/>
      </c>
      <c r="C123" s="136" t="str">
        <f>IF(Calcu!D123="","",Calcu!D123)</f>
        <v/>
      </c>
      <c r="D123" s="136" t="str">
        <f>IF(Calcu!E123="","",Calcu!E123)</f>
        <v/>
      </c>
      <c r="E123" s="136" t="str">
        <f>IF(Calcu!F123="","",Calcu!F123)</f>
        <v/>
      </c>
      <c r="F123" s="136" t="str">
        <f>IF(Calcu!G123="","",Calcu!G123)</f>
        <v/>
      </c>
      <c r="G123" s="136" t="str">
        <f>IF(Calcu!$B123=FALSE,"",Calcu!H123)</f>
        <v/>
      </c>
      <c r="H123" s="136" t="str">
        <f>IF(Calcu!$B123=FALSE,"",Calcu!I123)</f>
        <v/>
      </c>
      <c r="I123" s="34" t="str">
        <f>IF(Calcu!$B123=FALSE,"",TEXT(Calcu!J123,Calcu!$AB123))</f>
        <v/>
      </c>
      <c r="J123" s="34" t="str">
        <f>IF(Calcu!$B123=FALSE,"",TEXT(Calcu!K123,Calcu!$AB123))</f>
        <v/>
      </c>
      <c r="K123" s="34" t="str">
        <f>IF(Calcu!$B123=FALSE,"",TEXT(Calcu!L123,Calcu!$AB123))</f>
        <v/>
      </c>
      <c r="L123" s="34" t="str">
        <f>IF(Calcu!$B123=FALSE,"",TEXT(Calcu!M123,Calcu!$AB123))</f>
        <v/>
      </c>
      <c r="M123" s="34" t="str">
        <f>IF(Calcu!$B123=FALSE,"",TEXT(Calcu!N123,Calcu!$AB123))</f>
        <v/>
      </c>
    </row>
    <row r="124" spans="1:13" ht="15" customHeight="1">
      <c r="A124" s="84"/>
      <c r="B124" s="136" t="str">
        <f>IF(Calcu!C124="","",Calcu!C124)</f>
        <v/>
      </c>
      <c r="C124" s="136" t="str">
        <f>IF(Calcu!D124="","",Calcu!D124)</f>
        <v/>
      </c>
      <c r="D124" s="136" t="str">
        <f>IF(Calcu!E124="","",Calcu!E124)</f>
        <v/>
      </c>
      <c r="E124" s="136" t="str">
        <f>IF(Calcu!F124="","",Calcu!F124)</f>
        <v/>
      </c>
      <c r="F124" s="136" t="str">
        <f>IF(Calcu!G124="","",Calcu!G124)</f>
        <v/>
      </c>
      <c r="G124" s="136" t="str">
        <f>IF(Calcu!$B124=FALSE,"",Calcu!H124)</f>
        <v/>
      </c>
      <c r="H124" s="136" t="str">
        <f>IF(Calcu!$B124=FALSE,"",Calcu!I124)</f>
        <v/>
      </c>
      <c r="I124" s="34" t="str">
        <f>IF(Calcu!$B124=FALSE,"",TEXT(Calcu!J124,Calcu!$AB124))</f>
        <v/>
      </c>
      <c r="J124" s="34" t="str">
        <f>IF(Calcu!$B124=FALSE,"",TEXT(Calcu!K124,Calcu!$AB124))</f>
        <v/>
      </c>
      <c r="K124" s="34" t="str">
        <f>IF(Calcu!$B124=FALSE,"",TEXT(Calcu!L124,Calcu!$AB124))</f>
        <v/>
      </c>
      <c r="L124" s="34" t="str">
        <f>IF(Calcu!$B124=FALSE,"",TEXT(Calcu!M124,Calcu!$AB124))</f>
        <v/>
      </c>
      <c r="M124" s="34" t="str">
        <f>IF(Calcu!$B124=FALSE,"",TEXT(Calcu!N124,Calcu!$AB124))</f>
        <v/>
      </c>
    </row>
    <row r="125" spans="1:13" ht="15" customHeight="1">
      <c r="A125" s="84"/>
      <c r="B125" s="136" t="str">
        <f>IF(Calcu!C125="","",Calcu!C125)</f>
        <v/>
      </c>
      <c r="C125" s="136" t="str">
        <f>IF(Calcu!D125="","",Calcu!D125)</f>
        <v/>
      </c>
      <c r="D125" s="136" t="str">
        <f>IF(Calcu!E125="","",Calcu!E125)</f>
        <v/>
      </c>
      <c r="E125" s="136" t="str">
        <f>IF(Calcu!F125="","",Calcu!F125)</f>
        <v/>
      </c>
      <c r="F125" s="136" t="str">
        <f>IF(Calcu!G125="","",Calcu!G125)</f>
        <v/>
      </c>
      <c r="G125" s="136" t="str">
        <f>IF(Calcu!$B125=FALSE,"",Calcu!H125)</f>
        <v/>
      </c>
      <c r="H125" s="136" t="str">
        <f>IF(Calcu!$B125=FALSE,"",Calcu!I125)</f>
        <v/>
      </c>
      <c r="I125" s="34" t="str">
        <f>IF(Calcu!$B125=FALSE,"",TEXT(Calcu!J125,Calcu!$AB125))</f>
        <v/>
      </c>
      <c r="J125" s="34" t="str">
        <f>IF(Calcu!$B125=FALSE,"",TEXT(Calcu!K125,Calcu!$AB125))</f>
        <v/>
      </c>
      <c r="K125" s="34" t="str">
        <f>IF(Calcu!$B125=FALSE,"",TEXT(Calcu!L125,Calcu!$AB125))</f>
        <v/>
      </c>
      <c r="L125" s="34" t="str">
        <f>IF(Calcu!$B125=FALSE,"",TEXT(Calcu!M125,Calcu!$AB125))</f>
        <v/>
      </c>
      <c r="M125" s="34" t="str">
        <f>IF(Calcu!$B125=FALSE,"",TEXT(Calcu!N125,Calcu!$AB125))</f>
        <v/>
      </c>
    </row>
    <row r="126" spans="1:13" ht="15" customHeight="1">
      <c r="A126" s="84"/>
      <c r="B126" s="136" t="str">
        <f>IF(Calcu!C126="","",Calcu!C126)</f>
        <v/>
      </c>
      <c r="C126" s="136" t="str">
        <f>IF(Calcu!D126="","",Calcu!D126)</f>
        <v/>
      </c>
      <c r="D126" s="136" t="str">
        <f>IF(Calcu!E126="","",Calcu!E126)</f>
        <v/>
      </c>
      <c r="E126" s="136" t="str">
        <f>IF(Calcu!F126="","",Calcu!F126)</f>
        <v/>
      </c>
      <c r="F126" s="136" t="str">
        <f>IF(Calcu!G126="","",Calcu!G126)</f>
        <v/>
      </c>
      <c r="G126" s="136" t="str">
        <f>IF(Calcu!$B126=FALSE,"",Calcu!H126)</f>
        <v/>
      </c>
      <c r="H126" s="136" t="str">
        <f>IF(Calcu!$B126=FALSE,"",Calcu!I126)</f>
        <v/>
      </c>
      <c r="I126" s="34" t="str">
        <f>IF(Calcu!$B126=FALSE,"",TEXT(Calcu!J126,Calcu!$AB126))</f>
        <v/>
      </c>
      <c r="J126" s="34" t="str">
        <f>IF(Calcu!$B126=FALSE,"",TEXT(Calcu!K126,Calcu!$AB126))</f>
        <v/>
      </c>
      <c r="K126" s="34" t="str">
        <f>IF(Calcu!$B126=FALSE,"",TEXT(Calcu!L126,Calcu!$AB126))</f>
        <v/>
      </c>
      <c r="L126" s="34" t="str">
        <f>IF(Calcu!$B126=FALSE,"",TEXT(Calcu!M126,Calcu!$AB126))</f>
        <v/>
      </c>
      <c r="M126" s="34" t="str">
        <f>IF(Calcu!$B126=FALSE,"",TEXT(Calcu!N126,Calcu!$AB126))</f>
        <v/>
      </c>
    </row>
    <row r="127" spans="1:13" ht="15" customHeight="1">
      <c r="A127" s="84"/>
      <c r="B127" s="136" t="str">
        <f>IF(Calcu!C127="","",Calcu!C127)</f>
        <v/>
      </c>
      <c r="C127" s="136" t="str">
        <f>IF(Calcu!D127="","",Calcu!D127)</f>
        <v/>
      </c>
      <c r="D127" s="136" t="str">
        <f>IF(Calcu!E127="","",Calcu!E127)</f>
        <v/>
      </c>
      <c r="E127" s="136" t="str">
        <f>IF(Calcu!F127="","",Calcu!F127)</f>
        <v/>
      </c>
      <c r="F127" s="136" t="str">
        <f>IF(Calcu!G127="","",Calcu!G127)</f>
        <v/>
      </c>
      <c r="G127" s="136" t="str">
        <f>IF(Calcu!$B127=FALSE,"",Calcu!H127)</f>
        <v/>
      </c>
      <c r="H127" s="136" t="str">
        <f>IF(Calcu!$B127=FALSE,"",Calcu!I127)</f>
        <v/>
      </c>
      <c r="I127" s="34" t="str">
        <f>IF(Calcu!$B127=FALSE,"",TEXT(Calcu!J127,Calcu!$AB127))</f>
        <v/>
      </c>
      <c r="J127" s="34" t="str">
        <f>IF(Calcu!$B127=FALSE,"",TEXT(Calcu!K127,Calcu!$AB127))</f>
        <v/>
      </c>
      <c r="K127" s="34" t="str">
        <f>IF(Calcu!$B127=FALSE,"",TEXT(Calcu!L127,Calcu!$AB127))</f>
        <v/>
      </c>
      <c r="L127" s="34" t="str">
        <f>IF(Calcu!$B127=FALSE,"",TEXT(Calcu!M127,Calcu!$AB127))</f>
        <v/>
      </c>
      <c r="M127" s="34" t="str">
        <f>IF(Calcu!$B127=FALSE,"",TEXT(Calcu!N127,Calcu!$AB127))</f>
        <v/>
      </c>
    </row>
    <row r="128" spans="1:13" ht="15" customHeight="1">
      <c r="A128" s="84"/>
      <c r="B128" s="136" t="str">
        <f>IF(Calcu!C128="","",Calcu!C128)</f>
        <v/>
      </c>
      <c r="C128" s="136" t="str">
        <f>IF(Calcu!D128="","",Calcu!D128)</f>
        <v/>
      </c>
      <c r="D128" s="136" t="str">
        <f>IF(Calcu!E128="","",Calcu!E128)</f>
        <v/>
      </c>
      <c r="E128" s="136" t="str">
        <f>IF(Calcu!F128="","",Calcu!F128)</f>
        <v/>
      </c>
      <c r="F128" s="136" t="str">
        <f>IF(Calcu!G128="","",Calcu!G128)</f>
        <v/>
      </c>
      <c r="G128" s="136" t="str">
        <f>IF(Calcu!$B128=FALSE,"",Calcu!H128)</f>
        <v/>
      </c>
      <c r="H128" s="136" t="str">
        <f>IF(Calcu!$B128=FALSE,"",Calcu!I128)</f>
        <v/>
      </c>
      <c r="I128" s="34" t="str">
        <f>IF(Calcu!$B128=FALSE,"",TEXT(Calcu!J128,Calcu!$AB128))</f>
        <v/>
      </c>
      <c r="J128" s="34" t="str">
        <f>IF(Calcu!$B128=FALSE,"",TEXT(Calcu!K128,Calcu!$AB128))</f>
        <v/>
      </c>
      <c r="K128" s="34" t="str">
        <f>IF(Calcu!$B128=FALSE,"",TEXT(Calcu!L128,Calcu!$AB128))</f>
        <v/>
      </c>
      <c r="L128" s="34" t="str">
        <f>IF(Calcu!$B128=FALSE,"",TEXT(Calcu!M128,Calcu!$AB128))</f>
        <v/>
      </c>
      <c r="M128" s="34" t="str">
        <f>IF(Calcu!$B128=FALSE,"",TEXT(Calcu!N128,Calcu!$AB128))</f>
        <v/>
      </c>
    </row>
    <row r="129" spans="1:13" ht="15" customHeight="1">
      <c r="A129" s="84"/>
      <c r="B129" s="136" t="str">
        <f>IF(Calcu!C129="","",Calcu!C129)</f>
        <v/>
      </c>
      <c r="C129" s="136" t="str">
        <f>IF(Calcu!D129="","",Calcu!D129)</f>
        <v/>
      </c>
      <c r="D129" s="136" t="str">
        <f>IF(Calcu!E129="","",Calcu!E129)</f>
        <v/>
      </c>
      <c r="E129" s="136" t="str">
        <f>IF(Calcu!F129="","",Calcu!F129)</f>
        <v/>
      </c>
      <c r="F129" s="136" t="str">
        <f>IF(Calcu!G129="","",Calcu!G129)</f>
        <v/>
      </c>
      <c r="G129" s="136" t="str">
        <f>IF(Calcu!$B129=FALSE,"",Calcu!H129)</f>
        <v/>
      </c>
      <c r="H129" s="136" t="str">
        <f>IF(Calcu!$B129=FALSE,"",Calcu!I129)</f>
        <v/>
      </c>
      <c r="I129" s="34" t="str">
        <f>IF(Calcu!$B129=FALSE,"",TEXT(Calcu!J129,Calcu!$AB129))</f>
        <v/>
      </c>
      <c r="J129" s="34" t="str">
        <f>IF(Calcu!$B129=FALSE,"",TEXT(Calcu!K129,Calcu!$AB129))</f>
        <v/>
      </c>
      <c r="K129" s="34" t="str">
        <f>IF(Calcu!$B129=FALSE,"",TEXT(Calcu!L129,Calcu!$AB129))</f>
        <v/>
      </c>
      <c r="L129" s="34" t="str">
        <f>IF(Calcu!$B129=FALSE,"",TEXT(Calcu!M129,Calcu!$AB129))</f>
        <v/>
      </c>
      <c r="M129" s="34" t="str">
        <f>IF(Calcu!$B129=FALSE,"",TEXT(Calcu!N129,Calcu!$AB129))</f>
        <v/>
      </c>
    </row>
    <row r="130" spans="1:13" ht="15" customHeight="1">
      <c r="A130" s="84"/>
      <c r="B130" s="136" t="str">
        <f>IF(Calcu!C130="","",Calcu!C130)</f>
        <v/>
      </c>
      <c r="C130" s="136" t="str">
        <f>IF(Calcu!D130="","",Calcu!D130)</f>
        <v/>
      </c>
      <c r="D130" s="136" t="str">
        <f>IF(Calcu!E130="","",Calcu!E130)</f>
        <v/>
      </c>
      <c r="E130" s="136" t="str">
        <f>IF(Calcu!F130="","",Calcu!F130)</f>
        <v/>
      </c>
      <c r="F130" s="136" t="str">
        <f>IF(Calcu!G130="","",Calcu!G130)</f>
        <v/>
      </c>
      <c r="G130" s="136" t="str">
        <f>IF(Calcu!$B130=FALSE,"",Calcu!H130)</f>
        <v/>
      </c>
      <c r="H130" s="136" t="str">
        <f>IF(Calcu!$B130=FALSE,"",Calcu!I130)</f>
        <v/>
      </c>
      <c r="I130" s="34" t="str">
        <f>IF(Calcu!$B130=FALSE,"",TEXT(Calcu!J130,Calcu!$AB130))</f>
        <v/>
      </c>
      <c r="J130" s="34" t="str">
        <f>IF(Calcu!$B130=FALSE,"",TEXT(Calcu!K130,Calcu!$AB130))</f>
        <v/>
      </c>
      <c r="K130" s="34" t="str">
        <f>IF(Calcu!$B130=FALSE,"",TEXT(Calcu!L130,Calcu!$AB130))</f>
        <v/>
      </c>
      <c r="L130" s="34" t="str">
        <f>IF(Calcu!$B130=FALSE,"",TEXT(Calcu!M130,Calcu!$AB130))</f>
        <v/>
      </c>
      <c r="M130" s="34" t="str">
        <f>IF(Calcu!$B130=FALSE,"",TEXT(Calcu!N130,Calcu!$AB130))</f>
        <v/>
      </c>
    </row>
    <row r="131" spans="1:13" ht="15" customHeight="1">
      <c r="A131" s="84"/>
      <c r="B131" s="136" t="str">
        <f>IF(Calcu!C131="","",Calcu!C131)</f>
        <v/>
      </c>
      <c r="C131" s="136" t="str">
        <f>IF(Calcu!D131="","",Calcu!D131)</f>
        <v/>
      </c>
      <c r="D131" s="136" t="str">
        <f>IF(Calcu!E131="","",Calcu!E131)</f>
        <v/>
      </c>
      <c r="E131" s="136" t="str">
        <f>IF(Calcu!F131="","",Calcu!F131)</f>
        <v/>
      </c>
      <c r="F131" s="136" t="str">
        <f>IF(Calcu!G131="","",Calcu!G131)</f>
        <v/>
      </c>
      <c r="G131" s="136" t="str">
        <f>IF(Calcu!$B131=FALSE,"",Calcu!H131)</f>
        <v/>
      </c>
      <c r="H131" s="136" t="str">
        <f>IF(Calcu!$B131=FALSE,"",Calcu!I131)</f>
        <v/>
      </c>
      <c r="I131" s="34" t="str">
        <f>IF(Calcu!$B131=FALSE,"",TEXT(Calcu!J131,Calcu!$AB131))</f>
        <v/>
      </c>
      <c r="J131" s="34" t="str">
        <f>IF(Calcu!$B131=FALSE,"",TEXT(Calcu!K131,Calcu!$AB131))</f>
        <v/>
      </c>
      <c r="K131" s="34" t="str">
        <f>IF(Calcu!$B131=FALSE,"",TEXT(Calcu!L131,Calcu!$AB131))</f>
        <v/>
      </c>
      <c r="L131" s="34" t="str">
        <f>IF(Calcu!$B131=FALSE,"",TEXT(Calcu!M131,Calcu!$AB131))</f>
        <v/>
      </c>
      <c r="M131" s="34" t="str">
        <f>IF(Calcu!$B131=FALSE,"",TEXT(Calcu!N131,Calcu!$AB131))</f>
        <v/>
      </c>
    </row>
    <row r="132" spans="1:13" ht="15" customHeight="1">
      <c r="A132" s="84"/>
      <c r="B132" s="136" t="str">
        <f>IF(Calcu!C132="","",Calcu!C132)</f>
        <v/>
      </c>
      <c r="C132" s="136" t="str">
        <f>IF(Calcu!D132="","",Calcu!D132)</f>
        <v/>
      </c>
      <c r="D132" s="136" t="str">
        <f>IF(Calcu!E132="","",Calcu!E132)</f>
        <v/>
      </c>
      <c r="E132" s="136" t="str">
        <f>IF(Calcu!F132="","",Calcu!F132)</f>
        <v/>
      </c>
      <c r="F132" s="136" t="str">
        <f>IF(Calcu!G132="","",Calcu!G132)</f>
        <v/>
      </c>
      <c r="G132" s="136" t="str">
        <f>IF(Calcu!$B132=FALSE,"",Calcu!H132)</f>
        <v/>
      </c>
      <c r="H132" s="136" t="str">
        <f>IF(Calcu!$B132=FALSE,"",Calcu!I132)</f>
        <v/>
      </c>
      <c r="I132" s="34" t="str">
        <f>IF(Calcu!$B132=FALSE,"",TEXT(Calcu!J132,Calcu!$AB132))</f>
        <v/>
      </c>
      <c r="J132" s="34" t="str">
        <f>IF(Calcu!$B132=FALSE,"",TEXT(Calcu!K132,Calcu!$AB132))</f>
        <v/>
      </c>
      <c r="K132" s="34" t="str">
        <f>IF(Calcu!$B132=FALSE,"",TEXT(Calcu!L132,Calcu!$AB132))</f>
        <v/>
      </c>
      <c r="L132" s="34" t="str">
        <f>IF(Calcu!$B132=FALSE,"",TEXT(Calcu!M132,Calcu!$AB132))</f>
        <v/>
      </c>
      <c r="M132" s="34" t="str">
        <f>IF(Calcu!$B132=FALSE,"",TEXT(Calcu!N132,Calcu!$AB132))</f>
        <v/>
      </c>
    </row>
    <row r="133" spans="1:13" ht="15" customHeight="1">
      <c r="A133" s="84"/>
      <c r="B133" s="136" t="str">
        <f>IF(Calcu!C133="","",Calcu!C133)</f>
        <v/>
      </c>
      <c r="C133" s="136" t="str">
        <f>IF(Calcu!D133="","",Calcu!D133)</f>
        <v/>
      </c>
      <c r="D133" s="136" t="str">
        <f>IF(Calcu!E133="","",Calcu!E133)</f>
        <v/>
      </c>
      <c r="E133" s="136" t="str">
        <f>IF(Calcu!F133="","",Calcu!F133)</f>
        <v/>
      </c>
      <c r="F133" s="136" t="str">
        <f>IF(Calcu!G133="","",Calcu!G133)</f>
        <v/>
      </c>
      <c r="G133" s="136" t="str">
        <f>IF(Calcu!$B133=FALSE,"",Calcu!H133)</f>
        <v/>
      </c>
      <c r="H133" s="136" t="str">
        <f>IF(Calcu!$B133=FALSE,"",Calcu!I133)</f>
        <v/>
      </c>
      <c r="I133" s="34" t="str">
        <f>IF(Calcu!$B133=FALSE,"",TEXT(Calcu!J133,Calcu!$AB133))</f>
        <v/>
      </c>
      <c r="J133" s="34" t="str">
        <f>IF(Calcu!$B133=FALSE,"",TEXT(Calcu!K133,Calcu!$AB133))</f>
        <v/>
      </c>
      <c r="K133" s="34" t="str">
        <f>IF(Calcu!$B133=FALSE,"",TEXT(Calcu!L133,Calcu!$AB133))</f>
        <v/>
      </c>
      <c r="L133" s="34" t="str">
        <f>IF(Calcu!$B133=FALSE,"",TEXT(Calcu!M133,Calcu!$AB133))</f>
        <v/>
      </c>
      <c r="M133" s="34" t="str">
        <f>IF(Calcu!$B133=FALSE,"",TEXT(Calcu!N133,Calcu!$AB133))</f>
        <v/>
      </c>
    </row>
    <row r="134" spans="1:13" ht="15" customHeight="1">
      <c r="A134" s="84"/>
      <c r="B134" s="136" t="str">
        <f>IF(Calcu!C134="","",Calcu!C134)</f>
        <v/>
      </c>
      <c r="C134" s="136" t="str">
        <f>IF(Calcu!D134="","",Calcu!D134)</f>
        <v/>
      </c>
      <c r="D134" s="136" t="str">
        <f>IF(Calcu!E134="","",Calcu!E134)</f>
        <v/>
      </c>
      <c r="E134" s="136" t="str">
        <f>IF(Calcu!F134="","",Calcu!F134)</f>
        <v/>
      </c>
      <c r="F134" s="136" t="str">
        <f>IF(Calcu!G134="","",Calcu!G134)</f>
        <v/>
      </c>
      <c r="G134" s="136" t="str">
        <f>IF(Calcu!$B134=FALSE,"",Calcu!H134)</f>
        <v/>
      </c>
      <c r="H134" s="136" t="str">
        <f>IF(Calcu!$B134=FALSE,"",Calcu!I134)</f>
        <v/>
      </c>
      <c r="I134" s="34" t="str">
        <f>IF(Calcu!$B134=FALSE,"",TEXT(Calcu!J134,Calcu!$AB134))</f>
        <v/>
      </c>
      <c r="J134" s="34" t="str">
        <f>IF(Calcu!$B134=FALSE,"",TEXT(Calcu!K134,Calcu!$AB134))</f>
        <v/>
      </c>
      <c r="K134" s="34" t="str">
        <f>IF(Calcu!$B134=FALSE,"",TEXT(Calcu!L134,Calcu!$AB134))</f>
        <v/>
      </c>
      <c r="L134" s="34" t="str">
        <f>IF(Calcu!$B134=FALSE,"",TEXT(Calcu!M134,Calcu!$AB134))</f>
        <v/>
      </c>
      <c r="M134" s="34" t="str">
        <f>IF(Calcu!$B134=FALSE,"",TEXT(Calcu!N134,Calcu!$AB134))</f>
        <v/>
      </c>
    </row>
    <row r="135" spans="1:13" ht="15" customHeight="1">
      <c r="A135" s="84"/>
      <c r="B135" s="136" t="str">
        <f>IF(Calcu!C135="","",Calcu!C135)</f>
        <v/>
      </c>
      <c r="C135" s="136" t="str">
        <f>IF(Calcu!D135="","",Calcu!D135)</f>
        <v/>
      </c>
      <c r="D135" s="136" t="str">
        <f>IF(Calcu!E135="","",Calcu!E135)</f>
        <v/>
      </c>
      <c r="E135" s="136" t="str">
        <f>IF(Calcu!F135="","",Calcu!F135)</f>
        <v/>
      </c>
      <c r="F135" s="136" t="str">
        <f>IF(Calcu!G135="","",Calcu!G135)</f>
        <v/>
      </c>
      <c r="G135" s="136" t="str">
        <f>IF(Calcu!$B135=FALSE,"",Calcu!H135)</f>
        <v/>
      </c>
      <c r="H135" s="136" t="str">
        <f>IF(Calcu!$B135=FALSE,"",Calcu!I135)</f>
        <v/>
      </c>
      <c r="I135" s="34" t="str">
        <f>IF(Calcu!$B135=FALSE,"",TEXT(Calcu!J135,Calcu!$AB135))</f>
        <v/>
      </c>
      <c r="J135" s="34" t="str">
        <f>IF(Calcu!$B135=FALSE,"",TEXT(Calcu!K135,Calcu!$AB135))</f>
        <v/>
      </c>
      <c r="K135" s="34" t="str">
        <f>IF(Calcu!$B135=FALSE,"",TEXT(Calcu!L135,Calcu!$AB135))</f>
        <v/>
      </c>
      <c r="L135" s="34" t="str">
        <f>IF(Calcu!$B135=FALSE,"",TEXT(Calcu!M135,Calcu!$AB135))</f>
        <v/>
      </c>
      <c r="M135" s="34" t="str">
        <f>IF(Calcu!$B135=FALSE,"",TEXT(Calcu!N135,Calcu!$AB135))</f>
        <v/>
      </c>
    </row>
    <row r="136" spans="1:13" ht="15" customHeight="1">
      <c r="A136" s="84"/>
      <c r="B136" s="136" t="str">
        <f>IF(Calcu!C136="","",Calcu!C136)</f>
        <v/>
      </c>
      <c r="C136" s="136" t="str">
        <f>IF(Calcu!D136="","",Calcu!D136)</f>
        <v/>
      </c>
      <c r="D136" s="136" t="str">
        <f>IF(Calcu!E136="","",Calcu!E136)</f>
        <v/>
      </c>
      <c r="E136" s="136" t="str">
        <f>IF(Calcu!F136="","",Calcu!F136)</f>
        <v/>
      </c>
      <c r="F136" s="136" t="str">
        <f>IF(Calcu!G136="","",Calcu!G136)</f>
        <v/>
      </c>
      <c r="G136" s="136" t="str">
        <f>IF(Calcu!$B136=FALSE,"",Calcu!H136)</f>
        <v/>
      </c>
      <c r="H136" s="136" t="str">
        <f>IF(Calcu!$B136=FALSE,"",Calcu!I136)</f>
        <v/>
      </c>
      <c r="I136" s="34" t="str">
        <f>IF(Calcu!$B136=FALSE,"",TEXT(Calcu!J136,Calcu!$AB136))</f>
        <v/>
      </c>
      <c r="J136" s="34" t="str">
        <f>IF(Calcu!$B136=FALSE,"",TEXT(Calcu!K136,Calcu!$AB136))</f>
        <v/>
      </c>
      <c r="K136" s="34" t="str">
        <f>IF(Calcu!$B136=FALSE,"",TEXT(Calcu!L136,Calcu!$AB136))</f>
        <v/>
      </c>
      <c r="L136" s="34" t="str">
        <f>IF(Calcu!$B136=FALSE,"",TEXT(Calcu!M136,Calcu!$AB136))</f>
        <v/>
      </c>
      <c r="M136" s="34" t="str">
        <f>IF(Calcu!$B136=FALSE,"",TEXT(Calcu!N136,Calcu!$AB136))</f>
        <v/>
      </c>
    </row>
    <row r="137" spans="1:13" ht="15" customHeight="1">
      <c r="A137" s="84"/>
      <c r="B137" s="136" t="str">
        <f>IF(Calcu!C137="","",Calcu!C137)</f>
        <v/>
      </c>
      <c r="C137" s="136" t="str">
        <f>IF(Calcu!D137="","",Calcu!D137)</f>
        <v/>
      </c>
      <c r="D137" s="136" t="str">
        <f>IF(Calcu!E137="","",Calcu!E137)</f>
        <v/>
      </c>
      <c r="E137" s="136" t="str">
        <f>IF(Calcu!F137="","",Calcu!F137)</f>
        <v/>
      </c>
      <c r="F137" s="136" t="str">
        <f>IF(Calcu!G137="","",Calcu!G137)</f>
        <v/>
      </c>
      <c r="G137" s="136" t="str">
        <f>IF(Calcu!$B137=FALSE,"",Calcu!H137)</f>
        <v/>
      </c>
      <c r="H137" s="136" t="str">
        <f>IF(Calcu!$B137=FALSE,"",Calcu!I137)</f>
        <v/>
      </c>
      <c r="I137" s="34" t="str">
        <f>IF(Calcu!$B137=FALSE,"",TEXT(Calcu!J137,Calcu!$AB137))</f>
        <v/>
      </c>
      <c r="J137" s="34" t="str">
        <f>IF(Calcu!$B137=FALSE,"",TEXT(Calcu!K137,Calcu!$AB137))</f>
        <v/>
      </c>
      <c r="K137" s="34" t="str">
        <f>IF(Calcu!$B137=FALSE,"",TEXT(Calcu!L137,Calcu!$AB137))</f>
        <v/>
      </c>
      <c r="L137" s="34" t="str">
        <f>IF(Calcu!$B137=FALSE,"",TEXT(Calcu!M137,Calcu!$AB137))</f>
        <v/>
      </c>
      <c r="M137" s="34" t="str">
        <f>IF(Calcu!$B137=FALSE,"",TEXT(Calcu!N137,Calcu!$AB137))</f>
        <v/>
      </c>
    </row>
    <row r="138" spans="1:13" ht="15" customHeight="1">
      <c r="A138" s="84"/>
      <c r="B138" s="136" t="str">
        <f>IF(Calcu!C138="","",Calcu!C138)</f>
        <v/>
      </c>
      <c r="C138" s="136" t="str">
        <f>IF(Calcu!D138="","",Calcu!D138)</f>
        <v/>
      </c>
      <c r="D138" s="136" t="str">
        <f>IF(Calcu!E138="","",Calcu!E138)</f>
        <v/>
      </c>
      <c r="E138" s="136" t="str">
        <f>IF(Calcu!F138="","",Calcu!F138)</f>
        <v/>
      </c>
      <c r="F138" s="136" t="str">
        <f>IF(Calcu!G138="","",Calcu!G138)</f>
        <v/>
      </c>
      <c r="G138" s="136" t="str">
        <f>IF(Calcu!$B138=FALSE,"",Calcu!H138)</f>
        <v/>
      </c>
      <c r="H138" s="136" t="str">
        <f>IF(Calcu!$B138=FALSE,"",Calcu!I138)</f>
        <v/>
      </c>
      <c r="I138" s="34" t="str">
        <f>IF(Calcu!$B138=FALSE,"",TEXT(Calcu!J138,Calcu!$AB138))</f>
        <v/>
      </c>
      <c r="J138" s="34" t="str">
        <f>IF(Calcu!$B138=FALSE,"",TEXT(Calcu!K138,Calcu!$AB138))</f>
        <v/>
      </c>
      <c r="K138" s="34" t="str">
        <f>IF(Calcu!$B138=FALSE,"",TEXT(Calcu!L138,Calcu!$AB138))</f>
        <v/>
      </c>
      <c r="L138" s="34" t="str">
        <f>IF(Calcu!$B138=FALSE,"",TEXT(Calcu!M138,Calcu!$AB138))</f>
        <v/>
      </c>
      <c r="M138" s="34" t="str">
        <f>IF(Calcu!$B138=FALSE,"",TEXT(Calcu!N138,Calcu!$AB138))</f>
        <v/>
      </c>
    </row>
    <row r="139" spans="1:13" ht="15" customHeight="1">
      <c r="A139" s="84"/>
      <c r="B139" s="136" t="str">
        <f>IF(Calcu!C139="","",Calcu!C139)</f>
        <v/>
      </c>
      <c r="C139" s="136" t="str">
        <f>IF(Calcu!D139="","",Calcu!D139)</f>
        <v/>
      </c>
      <c r="D139" s="136" t="str">
        <f>IF(Calcu!E139="","",Calcu!E139)</f>
        <v/>
      </c>
      <c r="E139" s="136" t="str">
        <f>IF(Calcu!F139="","",Calcu!F139)</f>
        <v/>
      </c>
      <c r="F139" s="136" t="str">
        <f>IF(Calcu!G139="","",Calcu!G139)</f>
        <v/>
      </c>
      <c r="G139" s="136" t="str">
        <f>IF(Calcu!$B139=FALSE,"",Calcu!H139)</f>
        <v/>
      </c>
      <c r="H139" s="136" t="str">
        <f>IF(Calcu!$B139=FALSE,"",Calcu!I139)</f>
        <v/>
      </c>
      <c r="I139" s="34" t="str">
        <f>IF(Calcu!$B139=FALSE,"",TEXT(Calcu!J139,Calcu!$AB139))</f>
        <v/>
      </c>
      <c r="J139" s="34" t="str">
        <f>IF(Calcu!$B139=FALSE,"",TEXT(Calcu!K139,Calcu!$AB139))</f>
        <v/>
      </c>
      <c r="K139" s="34" t="str">
        <f>IF(Calcu!$B139=FALSE,"",TEXT(Calcu!L139,Calcu!$AB139))</f>
        <v/>
      </c>
      <c r="L139" s="34" t="str">
        <f>IF(Calcu!$B139=FALSE,"",TEXT(Calcu!M139,Calcu!$AB139))</f>
        <v/>
      </c>
      <c r="M139" s="34" t="str">
        <f>IF(Calcu!$B139=FALSE,"",TEXT(Calcu!N139,Calcu!$AB139))</f>
        <v/>
      </c>
    </row>
    <row r="140" spans="1:13" ht="15" customHeight="1">
      <c r="A140" s="84"/>
      <c r="B140" s="136" t="str">
        <f>IF(Calcu!C140="","",Calcu!C140)</f>
        <v/>
      </c>
      <c r="C140" s="136" t="str">
        <f>IF(Calcu!D140="","",Calcu!D140)</f>
        <v/>
      </c>
      <c r="D140" s="136" t="str">
        <f>IF(Calcu!E140="","",Calcu!E140)</f>
        <v/>
      </c>
      <c r="E140" s="136" t="str">
        <f>IF(Calcu!F140="","",Calcu!F140)</f>
        <v/>
      </c>
      <c r="F140" s="136" t="str">
        <f>IF(Calcu!G140="","",Calcu!G140)</f>
        <v/>
      </c>
      <c r="G140" s="136" t="str">
        <f>IF(Calcu!$B140=FALSE,"",Calcu!H140)</f>
        <v/>
      </c>
      <c r="H140" s="136" t="str">
        <f>IF(Calcu!$B140=FALSE,"",Calcu!I140)</f>
        <v/>
      </c>
      <c r="I140" s="34" t="str">
        <f>IF(Calcu!$B140=FALSE,"",TEXT(Calcu!J140,Calcu!$AB140))</f>
        <v/>
      </c>
      <c r="J140" s="34" t="str">
        <f>IF(Calcu!$B140=FALSE,"",TEXT(Calcu!K140,Calcu!$AB140))</f>
        <v/>
      </c>
      <c r="K140" s="34" t="str">
        <f>IF(Calcu!$B140=FALSE,"",TEXT(Calcu!L140,Calcu!$AB140))</f>
        <v/>
      </c>
      <c r="L140" s="34" t="str">
        <f>IF(Calcu!$B140=FALSE,"",TEXT(Calcu!M140,Calcu!$AB140))</f>
        <v/>
      </c>
      <c r="M140" s="34" t="str">
        <f>IF(Calcu!$B140=FALSE,"",TEXT(Calcu!N140,Calcu!$AB140))</f>
        <v/>
      </c>
    </row>
    <row r="141" spans="1:13" ht="15" customHeight="1">
      <c r="A141" s="84"/>
      <c r="B141" s="136" t="str">
        <f>IF(Calcu!C141="","",Calcu!C141)</f>
        <v/>
      </c>
      <c r="C141" s="136" t="str">
        <f>IF(Calcu!D141="","",Calcu!D141)</f>
        <v/>
      </c>
      <c r="D141" s="136" t="str">
        <f>IF(Calcu!E141="","",Calcu!E141)</f>
        <v/>
      </c>
      <c r="E141" s="136" t="str">
        <f>IF(Calcu!F141="","",Calcu!F141)</f>
        <v/>
      </c>
      <c r="F141" s="136" t="str">
        <f>IF(Calcu!G141="","",Calcu!G141)</f>
        <v/>
      </c>
      <c r="G141" s="136" t="str">
        <f>IF(Calcu!$B141=FALSE,"",Calcu!H141)</f>
        <v/>
      </c>
      <c r="H141" s="136" t="str">
        <f>IF(Calcu!$B141=FALSE,"",Calcu!I141)</f>
        <v/>
      </c>
      <c r="I141" s="34" t="str">
        <f>IF(Calcu!$B141=FALSE,"",TEXT(Calcu!J141,Calcu!$AB141))</f>
        <v/>
      </c>
      <c r="J141" s="34" t="str">
        <f>IF(Calcu!$B141=FALSE,"",TEXT(Calcu!K141,Calcu!$AB141))</f>
        <v/>
      </c>
      <c r="K141" s="34" t="str">
        <f>IF(Calcu!$B141=FALSE,"",TEXT(Calcu!L141,Calcu!$AB141))</f>
        <v/>
      </c>
      <c r="L141" s="34" t="str">
        <f>IF(Calcu!$B141=FALSE,"",TEXT(Calcu!M141,Calcu!$AB141))</f>
        <v/>
      </c>
      <c r="M141" s="34" t="str">
        <f>IF(Calcu!$B141=FALSE,"",TEXT(Calcu!N141,Calcu!$AB141))</f>
        <v/>
      </c>
    </row>
    <row r="142" spans="1:13" ht="15" customHeight="1">
      <c r="A142" s="84"/>
      <c r="B142" s="136" t="str">
        <f>IF(Calcu!C142="","",Calcu!C142)</f>
        <v/>
      </c>
      <c r="C142" s="136" t="str">
        <f>IF(Calcu!D142="","",Calcu!D142)</f>
        <v/>
      </c>
      <c r="D142" s="136" t="str">
        <f>IF(Calcu!E142="","",Calcu!E142)</f>
        <v/>
      </c>
      <c r="E142" s="136" t="str">
        <f>IF(Calcu!F142="","",Calcu!F142)</f>
        <v/>
      </c>
      <c r="F142" s="136" t="str">
        <f>IF(Calcu!G142="","",Calcu!G142)</f>
        <v/>
      </c>
      <c r="G142" s="136" t="str">
        <f>IF(Calcu!$B142=FALSE,"",Calcu!H142)</f>
        <v/>
      </c>
      <c r="H142" s="136" t="str">
        <f>IF(Calcu!$B142=FALSE,"",Calcu!I142)</f>
        <v/>
      </c>
      <c r="I142" s="34" t="str">
        <f>IF(Calcu!$B142=FALSE,"",TEXT(Calcu!J142,Calcu!$AB142))</f>
        <v/>
      </c>
      <c r="J142" s="34" t="str">
        <f>IF(Calcu!$B142=FALSE,"",TEXT(Calcu!K142,Calcu!$AB142))</f>
        <v/>
      </c>
      <c r="K142" s="34" t="str">
        <f>IF(Calcu!$B142=FALSE,"",TEXT(Calcu!L142,Calcu!$AB142))</f>
        <v/>
      </c>
      <c r="L142" s="34" t="str">
        <f>IF(Calcu!$B142=FALSE,"",TEXT(Calcu!M142,Calcu!$AB142))</f>
        <v/>
      </c>
      <c r="M142" s="34" t="str">
        <f>IF(Calcu!$B142=FALSE,"",TEXT(Calcu!N142,Calcu!$AB142))</f>
        <v/>
      </c>
    </row>
    <row r="143" spans="1:13" ht="15" customHeight="1">
      <c r="A143" s="84"/>
      <c r="B143" s="136" t="str">
        <f>IF(Calcu!C143="","",Calcu!C143)</f>
        <v/>
      </c>
      <c r="C143" s="136" t="str">
        <f>IF(Calcu!D143="","",Calcu!D143)</f>
        <v/>
      </c>
      <c r="D143" s="136" t="str">
        <f>IF(Calcu!E143="","",Calcu!E143)</f>
        <v/>
      </c>
      <c r="E143" s="136" t="str">
        <f>IF(Calcu!F143="","",Calcu!F143)</f>
        <v/>
      </c>
      <c r="F143" s="136" t="str">
        <f>IF(Calcu!G143="","",Calcu!G143)</f>
        <v/>
      </c>
      <c r="G143" s="136" t="str">
        <f>IF(Calcu!$B143=FALSE,"",Calcu!H143)</f>
        <v/>
      </c>
      <c r="H143" s="136" t="str">
        <f>IF(Calcu!$B143=FALSE,"",Calcu!I143)</f>
        <v/>
      </c>
      <c r="I143" s="34" t="str">
        <f>IF(Calcu!$B143=FALSE,"",TEXT(Calcu!J143,Calcu!$AB143))</f>
        <v/>
      </c>
      <c r="J143" s="34" t="str">
        <f>IF(Calcu!$B143=FALSE,"",TEXT(Calcu!K143,Calcu!$AB143))</f>
        <v/>
      </c>
      <c r="K143" s="34" t="str">
        <f>IF(Calcu!$B143=FALSE,"",TEXT(Calcu!L143,Calcu!$AB143))</f>
        <v/>
      </c>
      <c r="L143" s="34" t="str">
        <f>IF(Calcu!$B143=FALSE,"",TEXT(Calcu!M143,Calcu!$AB143))</f>
        <v/>
      </c>
      <c r="M143" s="34" t="str">
        <f>IF(Calcu!$B143=FALSE,"",TEXT(Calcu!N143,Calcu!$AB143))</f>
        <v/>
      </c>
    </row>
    <row r="144" spans="1:13" ht="15" customHeight="1">
      <c r="A144" s="84"/>
      <c r="B144" s="136" t="str">
        <f>IF(Calcu!C144="","",Calcu!C144)</f>
        <v/>
      </c>
      <c r="C144" s="136" t="str">
        <f>IF(Calcu!D144="","",Calcu!D144)</f>
        <v/>
      </c>
      <c r="D144" s="136" t="str">
        <f>IF(Calcu!E144="","",Calcu!E144)</f>
        <v/>
      </c>
      <c r="E144" s="136" t="str">
        <f>IF(Calcu!F144="","",Calcu!F144)</f>
        <v/>
      </c>
      <c r="F144" s="136" t="str">
        <f>IF(Calcu!G144="","",Calcu!G144)</f>
        <v/>
      </c>
      <c r="G144" s="136" t="str">
        <f>IF(Calcu!$B144=FALSE,"",Calcu!H144)</f>
        <v/>
      </c>
      <c r="H144" s="136" t="str">
        <f>IF(Calcu!$B144=FALSE,"",Calcu!I144)</f>
        <v/>
      </c>
      <c r="I144" s="34" t="str">
        <f>IF(Calcu!$B144=FALSE,"",TEXT(Calcu!J144,Calcu!$AB144))</f>
        <v/>
      </c>
      <c r="J144" s="34" t="str">
        <f>IF(Calcu!$B144=FALSE,"",TEXT(Calcu!K144,Calcu!$AB144))</f>
        <v/>
      </c>
      <c r="K144" s="34" t="str">
        <f>IF(Calcu!$B144=FALSE,"",TEXT(Calcu!L144,Calcu!$AB144))</f>
        <v/>
      </c>
      <c r="L144" s="34" t="str">
        <f>IF(Calcu!$B144=FALSE,"",TEXT(Calcu!M144,Calcu!$AB144))</f>
        <v/>
      </c>
      <c r="M144" s="34" t="str">
        <f>IF(Calcu!$B144=FALSE,"",TEXT(Calcu!N144,Calcu!$AB144))</f>
        <v/>
      </c>
    </row>
    <row r="145" spans="1:13" ht="15" customHeight="1">
      <c r="A145" s="84"/>
      <c r="B145" s="136" t="str">
        <f>IF(Calcu!C145="","",Calcu!C145)</f>
        <v/>
      </c>
      <c r="C145" s="136" t="str">
        <f>IF(Calcu!D145="","",Calcu!D145)</f>
        <v/>
      </c>
      <c r="D145" s="136" t="str">
        <f>IF(Calcu!E145="","",Calcu!E145)</f>
        <v/>
      </c>
      <c r="E145" s="136" t="str">
        <f>IF(Calcu!F145="","",Calcu!F145)</f>
        <v/>
      </c>
      <c r="F145" s="136" t="str">
        <f>IF(Calcu!G145="","",Calcu!G145)</f>
        <v/>
      </c>
      <c r="G145" s="136" t="str">
        <f>IF(Calcu!$B145=FALSE,"",Calcu!H145)</f>
        <v/>
      </c>
      <c r="H145" s="136" t="str">
        <f>IF(Calcu!$B145=FALSE,"",Calcu!I145)</f>
        <v/>
      </c>
      <c r="I145" s="34" t="str">
        <f>IF(Calcu!$B145=FALSE,"",TEXT(Calcu!J145,Calcu!$AB145))</f>
        <v/>
      </c>
      <c r="J145" s="34" t="str">
        <f>IF(Calcu!$B145=FALSE,"",TEXT(Calcu!K145,Calcu!$AB145))</f>
        <v/>
      </c>
      <c r="K145" s="34" t="str">
        <f>IF(Calcu!$B145=FALSE,"",TEXT(Calcu!L145,Calcu!$AB145))</f>
        <v/>
      </c>
      <c r="L145" s="34" t="str">
        <f>IF(Calcu!$B145=FALSE,"",TEXT(Calcu!M145,Calcu!$AB145))</f>
        <v/>
      </c>
      <c r="M145" s="34" t="str">
        <f>IF(Calcu!$B145=FALSE,"",TEXT(Calcu!N145,Calcu!$AB145))</f>
        <v/>
      </c>
    </row>
    <row r="146" spans="1:13" ht="15" customHeight="1">
      <c r="A146" s="84"/>
      <c r="B146" s="136" t="str">
        <f>IF(Calcu!C146="","",Calcu!C146)</f>
        <v/>
      </c>
      <c r="C146" s="136" t="str">
        <f>IF(Calcu!D146="","",Calcu!D146)</f>
        <v/>
      </c>
      <c r="D146" s="136" t="str">
        <f>IF(Calcu!E146="","",Calcu!E146)</f>
        <v/>
      </c>
      <c r="E146" s="136" t="str">
        <f>IF(Calcu!F146="","",Calcu!F146)</f>
        <v/>
      </c>
      <c r="F146" s="136" t="str">
        <f>IF(Calcu!G146="","",Calcu!G146)</f>
        <v/>
      </c>
      <c r="G146" s="136" t="str">
        <f>IF(Calcu!$B146=FALSE,"",Calcu!H146)</f>
        <v/>
      </c>
      <c r="H146" s="136" t="str">
        <f>IF(Calcu!$B146=FALSE,"",Calcu!I146)</f>
        <v/>
      </c>
      <c r="I146" s="34" t="str">
        <f>IF(Calcu!$B146=FALSE,"",TEXT(Calcu!J146,Calcu!$AB146))</f>
        <v/>
      </c>
      <c r="J146" s="34" t="str">
        <f>IF(Calcu!$B146=FALSE,"",TEXT(Calcu!K146,Calcu!$AB146))</f>
        <v/>
      </c>
      <c r="K146" s="34" t="str">
        <f>IF(Calcu!$B146=FALSE,"",TEXT(Calcu!L146,Calcu!$AB146))</f>
        <v/>
      </c>
      <c r="L146" s="34" t="str">
        <f>IF(Calcu!$B146=FALSE,"",TEXT(Calcu!M146,Calcu!$AB146))</f>
        <v/>
      </c>
      <c r="M146" s="34" t="str">
        <f>IF(Calcu!$B146=FALSE,"",TEXT(Calcu!N146,Calcu!$AB146))</f>
        <v/>
      </c>
    </row>
    <row r="147" spans="1:13" ht="15" customHeight="1">
      <c r="A147" s="84"/>
      <c r="B147" s="136" t="str">
        <f>IF(Calcu!C147="","",Calcu!C147)</f>
        <v/>
      </c>
      <c r="C147" s="136" t="str">
        <f>IF(Calcu!D147="","",Calcu!D147)</f>
        <v/>
      </c>
      <c r="D147" s="136" t="str">
        <f>IF(Calcu!E147="","",Calcu!E147)</f>
        <v/>
      </c>
      <c r="E147" s="136" t="str">
        <f>IF(Calcu!F147="","",Calcu!F147)</f>
        <v/>
      </c>
      <c r="F147" s="136" t="str">
        <f>IF(Calcu!G147="","",Calcu!G147)</f>
        <v/>
      </c>
      <c r="G147" s="136" t="str">
        <f>IF(Calcu!$B147=FALSE,"",Calcu!H147)</f>
        <v/>
      </c>
      <c r="H147" s="136" t="str">
        <f>IF(Calcu!$B147=FALSE,"",Calcu!I147)</f>
        <v/>
      </c>
      <c r="I147" s="34" t="str">
        <f>IF(Calcu!$B147=FALSE,"",TEXT(Calcu!J147,Calcu!$AB147))</f>
        <v/>
      </c>
      <c r="J147" s="34" t="str">
        <f>IF(Calcu!$B147=FALSE,"",TEXT(Calcu!K147,Calcu!$AB147))</f>
        <v/>
      </c>
      <c r="K147" s="34" t="str">
        <f>IF(Calcu!$B147=FALSE,"",TEXT(Calcu!L147,Calcu!$AB147))</f>
        <v/>
      </c>
      <c r="L147" s="34" t="str">
        <f>IF(Calcu!$B147=FALSE,"",TEXT(Calcu!M147,Calcu!$AB147))</f>
        <v/>
      </c>
      <c r="M147" s="34" t="str">
        <f>IF(Calcu!$B147=FALSE,"",TEXT(Calcu!N147,Calcu!$AB147))</f>
        <v/>
      </c>
    </row>
    <row r="148" spans="1:13" ht="15" customHeight="1">
      <c r="A148" s="84"/>
      <c r="B148" s="136" t="str">
        <f>IF(Calcu!C148="","",Calcu!C148)</f>
        <v/>
      </c>
      <c r="C148" s="136" t="str">
        <f>IF(Calcu!D148="","",Calcu!D148)</f>
        <v/>
      </c>
      <c r="D148" s="136" t="str">
        <f>IF(Calcu!E148="","",Calcu!E148)</f>
        <v/>
      </c>
      <c r="E148" s="136" t="str">
        <f>IF(Calcu!F148="","",Calcu!F148)</f>
        <v/>
      </c>
      <c r="F148" s="136" t="str">
        <f>IF(Calcu!G148="","",Calcu!G148)</f>
        <v/>
      </c>
      <c r="G148" s="136" t="str">
        <f>IF(Calcu!$B148=FALSE,"",Calcu!H148)</f>
        <v/>
      </c>
      <c r="H148" s="136" t="str">
        <f>IF(Calcu!$B148=FALSE,"",Calcu!I148)</f>
        <v/>
      </c>
      <c r="I148" s="34" t="str">
        <f>IF(Calcu!$B148=FALSE,"",TEXT(Calcu!J148,Calcu!$AB148))</f>
        <v/>
      </c>
      <c r="J148" s="34" t="str">
        <f>IF(Calcu!$B148=FALSE,"",TEXT(Calcu!K148,Calcu!$AB148))</f>
        <v/>
      </c>
      <c r="K148" s="34" t="str">
        <f>IF(Calcu!$B148=FALSE,"",TEXT(Calcu!L148,Calcu!$AB148))</f>
        <v/>
      </c>
      <c r="L148" s="34" t="str">
        <f>IF(Calcu!$B148=FALSE,"",TEXT(Calcu!M148,Calcu!$AB148))</f>
        <v/>
      </c>
      <c r="M148" s="34" t="str">
        <f>IF(Calcu!$B148=FALSE,"",TEXT(Calcu!N148,Calcu!$AB148))</f>
        <v/>
      </c>
    </row>
    <row r="149" spans="1:13" ht="15" customHeight="1">
      <c r="A149" s="84"/>
      <c r="B149" s="136" t="str">
        <f>IF(Calcu!C149="","",Calcu!C149)</f>
        <v/>
      </c>
      <c r="C149" s="136" t="str">
        <f>IF(Calcu!D149="","",Calcu!D149)</f>
        <v/>
      </c>
      <c r="D149" s="136" t="str">
        <f>IF(Calcu!E149="","",Calcu!E149)</f>
        <v/>
      </c>
      <c r="E149" s="136" t="str">
        <f>IF(Calcu!F149="","",Calcu!F149)</f>
        <v/>
      </c>
      <c r="F149" s="136" t="str">
        <f>IF(Calcu!G149="","",Calcu!G149)</f>
        <v/>
      </c>
      <c r="G149" s="136" t="str">
        <f>IF(Calcu!$B149=FALSE,"",Calcu!H149)</f>
        <v/>
      </c>
      <c r="H149" s="136" t="str">
        <f>IF(Calcu!$B149=FALSE,"",Calcu!I149)</f>
        <v/>
      </c>
      <c r="I149" s="34" t="str">
        <f>IF(Calcu!$B149=FALSE,"",TEXT(Calcu!J149,Calcu!$AB149))</f>
        <v/>
      </c>
      <c r="J149" s="34" t="str">
        <f>IF(Calcu!$B149=FALSE,"",TEXT(Calcu!K149,Calcu!$AB149))</f>
        <v/>
      </c>
      <c r="K149" s="34" t="str">
        <f>IF(Calcu!$B149=FALSE,"",TEXT(Calcu!L149,Calcu!$AB149))</f>
        <v/>
      </c>
      <c r="L149" s="34" t="str">
        <f>IF(Calcu!$B149=FALSE,"",TEXT(Calcu!M149,Calcu!$AB149))</f>
        <v/>
      </c>
      <c r="M149" s="34" t="str">
        <f>IF(Calcu!$B149=FALSE,"",TEXT(Calcu!N149,Calcu!$AB149))</f>
        <v/>
      </c>
    </row>
    <row r="150" spans="1:13" ht="15" customHeight="1">
      <c r="A150" s="84"/>
      <c r="B150" s="136" t="str">
        <f>IF(Calcu!C150="","",Calcu!C150)</f>
        <v/>
      </c>
      <c r="C150" s="136" t="str">
        <f>IF(Calcu!D150="","",Calcu!D150)</f>
        <v/>
      </c>
      <c r="D150" s="136" t="str">
        <f>IF(Calcu!E150="","",Calcu!E150)</f>
        <v/>
      </c>
      <c r="E150" s="136" t="str">
        <f>IF(Calcu!F150="","",Calcu!F150)</f>
        <v/>
      </c>
      <c r="F150" s="136" t="str">
        <f>IF(Calcu!G150="","",Calcu!G150)</f>
        <v/>
      </c>
      <c r="G150" s="136" t="str">
        <f>IF(Calcu!$B150=FALSE,"",Calcu!H150)</f>
        <v/>
      </c>
      <c r="H150" s="136" t="str">
        <f>IF(Calcu!$B150=FALSE,"",Calcu!I150)</f>
        <v/>
      </c>
      <c r="I150" s="34" t="str">
        <f>IF(Calcu!$B150=FALSE,"",TEXT(Calcu!J150,Calcu!$AB150))</f>
        <v/>
      </c>
      <c r="J150" s="34" t="str">
        <f>IF(Calcu!$B150=FALSE,"",TEXT(Calcu!K150,Calcu!$AB150))</f>
        <v/>
      </c>
      <c r="K150" s="34" t="str">
        <f>IF(Calcu!$B150=FALSE,"",TEXT(Calcu!L150,Calcu!$AB150))</f>
        <v/>
      </c>
      <c r="L150" s="34" t="str">
        <f>IF(Calcu!$B150=FALSE,"",TEXT(Calcu!M150,Calcu!$AB150))</f>
        <v/>
      </c>
      <c r="M150" s="34" t="str">
        <f>IF(Calcu!$B150=FALSE,"",TEXT(Calcu!N150,Calcu!$AB150))</f>
        <v/>
      </c>
    </row>
    <row r="151" spans="1:13" ht="15" customHeight="1">
      <c r="A151" s="84"/>
      <c r="B151" s="136" t="str">
        <f>IF(Calcu!C151="","",Calcu!C151)</f>
        <v/>
      </c>
      <c r="C151" s="136" t="str">
        <f>IF(Calcu!D151="","",Calcu!D151)</f>
        <v/>
      </c>
      <c r="D151" s="136" t="str">
        <f>IF(Calcu!E151="","",Calcu!E151)</f>
        <v/>
      </c>
      <c r="E151" s="136" t="str">
        <f>IF(Calcu!F151="","",Calcu!F151)</f>
        <v/>
      </c>
      <c r="F151" s="136" t="str">
        <f>IF(Calcu!G151="","",Calcu!G151)</f>
        <v/>
      </c>
      <c r="G151" s="136" t="str">
        <f>IF(Calcu!$B151=FALSE,"",Calcu!H151)</f>
        <v/>
      </c>
      <c r="H151" s="136" t="str">
        <f>IF(Calcu!$B151=FALSE,"",Calcu!I151)</f>
        <v/>
      </c>
      <c r="I151" s="34" t="str">
        <f>IF(Calcu!$B151=FALSE,"",TEXT(Calcu!J151,Calcu!$AB151))</f>
        <v/>
      </c>
      <c r="J151" s="34" t="str">
        <f>IF(Calcu!$B151=FALSE,"",TEXT(Calcu!K151,Calcu!$AB151))</f>
        <v/>
      </c>
      <c r="K151" s="34" t="str">
        <f>IF(Calcu!$B151=FALSE,"",TEXT(Calcu!L151,Calcu!$AB151))</f>
        <v/>
      </c>
      <c r="L151" s="34" t="str">
        <f>IF(Calcu!$B151=FALSE,"",TEXT(Calcu!M151,Calcu!$AB151))</f>
        <v/>
      </c>
      <c r="M151" s="34" t="str">
        <f>IF(Calcu!$B151=FALSE,"",TEXT(Calcu!N151,Calcu!$AB151))</f>
        <v/>
      </c>
    </row>
    <row r="152" spans="1:13" ht="15" customHeight="1">
      <c r="A152" s="84"/>
      <c r="B152" s="136" t="str">
        <f>IF(Calcu!C152="","",Calcu!C152)</f>
        <v/>
      </c>
      <c r="C152" s="136" t="str">
        <f>IF(Calcu!D152="","",Calcu!D152)</f>
        <v/>
      </c>
      <c r="D152" s="136" t="str">
        <f>IF(Calcu!E152="","",Calcu!E152)</f>
        <v/>
      </c>
      <c r="E152" s="136" t="str">
        <f>IF(Calcu!F152="","",Calcu!F152)</f>
        <v/>
      </c>
      <c r="F152" s="136" t="str">
        <f>IF(Calcu!G152="","",Calcu!G152)</f>
        <v/>
      </c>
      <c r="G152" s="136" t="str">
        <f>IF(Calcu!$B152=FALSE,"",Calcu!H152)</f>
        <v/>
      </c>
      <c r="H152" s="136" t="str">
        <f>IF(Calcu!$B152=FALSE,"",Calcu!I152)</f>
        <v/>
      </c>
      <c r="I152" s="34" t="str">
        <f>IF(Calcu!$B152=FALSE,"",TEXT(Calcu!J152,Calcu!$AB152))</f>
        <v/>
      </c>
      <c r="J152" s="34" t="str">
        <f>IF(Calcu!$B152=FALSE,"",TEXT(Calcu!K152,Calcu!$AB152))</f>
        <v/>
      </c>
      <c r="K152" s="34" t="str">
        <f>IF(Calcu!$B152=FALSE,"",TEXT(Calcu!L152,Calcu!$AB152))</f>
        <v/>
      </c>
      <c r="L152" s="34" t="str">
        <f>IF(Calcu!$B152=FALSE,"",TEXT(Calcu!M152,Calcu!$AB152))</f>
        <v/>
      </c>
      <c r="M152" s="34" t="str">
        <f>IF(Calcu!$B152=FALSE,"",TEXT(Calcu!N152,Calcu!$AB152))</f>
        <v/>
      </c>
    </row>
    <row r="153" spans="1:13" ht="15" customHeight="1">
      <c r="A153" s="84"/>
      <c r="B153" s="136" t="str">
        <f>IF(Calcu!C153="","",Calcu!C153)</f>
        <v/>
      </c>
      <c r="C153" s="136" t="str">
        <f>IF(Calcu!D153="","",Calcu!D153)</f>
        <v/>
      </c>
      <c r="D153" s="136" t="str">
        <f>IF(Calcu!E153="","",Calcu!E153)</f>
        <v/>
      </c>
      <c r="E153" s="136" t="str">
        <f>IF(Calcu!F153="","",Calcu!F153)</f>
        <v/>
      </c>
      <c r="F153" s="136" t="str">
        <f>IF(Calcu!G153="","",Calcu!G153)</f>
        <v/>
      </c>
      <c r="G153" s="136" t="str">
        <f>IF(Calcu!$B153=FALSE,"",Calcu!H153)</f>
        <v/>
      </c>
      <c r="H153" s="136" t="str">
        <f>IF(Calcu!$B153=FALSE,"",Calcu!I153)</f>
        <v/>
      </c>
      <c r="I153" s="34" t="str">
        <f>IF(Calcu!$B153=FALSE,"",TEXT(Calcu!J153,Calcu!$AB153))</f>
        <v/>
      </c>
      <c r="J153" s="34" t="str">
        <f>IF(Calcu!$B153=FALSE,"",TEXT(Calcu!K153,Calcu!$AB153))</f>
        <v/>
      </c>
      <c r="K153" s="34" t="str">
        <f>IF(Calcu!$B153=FALSE,"",TEXT(Calcu!L153,Calcu!$AB153))</f>
        <v/>
      </c>
      <c r="L153" s="34" t="str">
        <f>IF(Calcu!$B153=FALSE,"",TEXT(Calcu!M153,Calcu!$AB153))</f>
        <v/>
      </c>
      <c r="M153" s="34" t="str">
        <f>IF(Calcu!$B153=FALSE,"",TEXT(Calcu!N153,Calcu!$AB153))</f>
        <v/>
      </c>
    </row>
    <row r="154" spans="1:13" ht="15" customHeight="1">
      <c r="A154" s="84"/>
      <c r="B154" s="136" t="str">
        <f>IF(Calcu!C154="","",Calcu!C154)</f>
        <v/>
      </c>
      <c r="C154" s="136" t="str">
        <f>IF(Calcu!D154="","",Calcu!D154)</f>
        <v/>
      </c>
      <c r="D154" s="136" t="str">
        <f>IF(Calcu!E154="","",Calcu!E154)</f>
        <v/>
      </c>
      <c r="E154" s="136" t="str">
        <f>IF(Calcu!F154="","",Calcu!F154)</f>
        <v/>
      </c>
      <c r="F154" s="136" t="str">
        <f>IF(Calcu!G154="","",Calcu!G154)</f>
        <v/>
      </c>
      <c r="G154" s="136" t="str">
        <f>IF(Calcu!$B154=FALSE,"",Calcu!H154)</f>
        <v/>
      </c>
      <c r="H154" s="136" t="str">
        <f>IF(Calcu!$B154=FALSE,"",Calcu!I154)</f>
        <v/>
      </c>
      <c r="I154" s="34" t="str">
        <f>IF(Calcu!$B154=FALSE,"",TEXT(Calcu!J154,Calcu!$AB154))</f>
        <v/>
      </c>
      <c r="J154" s="34" t="str">
        <f>IF(Calcu!$B154=FALSE,"",TEXT(Calcu!K154,Calcu!$AB154))</f>
        <v/>
      </c>
      <c r="K154" s="34" t="str">
        <f>IF(Calcu!$B154=FALSE,"",TEXT(Calcu!L154,Calcu!$AB154))</f>
        <v/>
      </c>
      <c r="L154" s="34" t="str">
        <f>IF(Calcu!$B154=FALSE,"",TEXT(Calcu!M154,Calcu!$AB154))</f>
        <v/>
      </c>
      <c r="M154" s="34" t="str">
        <f>IF(Calcu!$B154=FALSE,"",TEXT(Calcu!N154,Calcu!$AB154))</f>
        <v/>
      </c>
    </row>
    <row r="155" spans="1:13" ht="15" customHeight="1">
      <c r="A155" s="84"/>
      <c r="B155" s="136" t="str">
        <f>IF(Calcu!C155="","",Calcu!C155)</f>
        <v/>
      </c>
      <c r="C155" s="136" t="str">
        <f>IF(Calcu!D155="","",Calcu!D155)</f>
        <v/>
      </c>
      <c r="D155" s="136" t="str">
        <f>IF(Calcu!E155="","",Calcu!E155)</f>
        <v/>
      </c>
      <c r="E155" s="136" t="str">
        <f>IF(Calcu!F155="","",Calcu!F155)</f>
        <v/>
      </c>
      <c r="F155" s="136" t="str">
        <f>IF(Calcu!G155="","",Calcu!G155)</f>
        <v/>
      </c>
      <c r="G155" s="136" t="str">
        <f>IF(Calcu!$B155=FALSE,"",Calcu!H155)</f>
        <v/>
      </c>
      <c r="H155" s="136" t="str">
        <f>IF(Calcu!$B155=FALSE,"",Calcu!I155)</f>
        <v/>
      </c>
      <c r="I155" s="34" t="str">
        <f>IF(Calcu!$B155=FALSE,"",TEXT(Calcu!J155,Calcu!$AB155))</f>
        <v/>
      </c>
      <c r="J155" s="34" t="str">
        <f>IF(Calcu!$B155=FALSE,"",TEXT(Calcu!K155,Calcu!$AB155))</f>
        <v/>
      </c>
      <c r="K155" s="34" t="str">
        <f>IF(Calcu!$B155=FALSE,"",TEXT(Calcu!L155,Calcu!$AB155))</f>
        <v/>
      </c>
      <c r="L155" s="34" t="str">
        <f>IF(Calcu!$B155=FALSE,"",TEXT(Calcu!M155,Calcu!$AB155))</f>
        <v/>
      </c>
      <c r="M155" s="34" t="str">
        <f>IF(Calcu!$B155=FALSE,"",TEXT(Calcu!N155,Calcu!$AB155))</f>
        <v/>
      </c>
    </row>
    <row r="156" spans="1:13" ht="15" customHeight="1">
      <c r="A156" s="84"/>
      <c r="B156" s="136" t="str">
        <f>IF(Calcu!C156="","",Calcu!C156)</f>
        <v/>
      </c>
      <c r="C156" s="136" t="str">
        <f>IF(Calcu!D156="","",Calcu!D156)</f>
        <v/>
      </c>
      <c r="D156" s="136" t="str">
        <f>IF(Calcu!E156="","",Calcu!E156)</f>
        <v/>
      </c>
      <c r="E156" s="136" t="str">
        <f>IF(Calcu!F156="","",Calcu!F156)</f>
        <v/>
      </c>
      <c r="F156" s="136" t="str">
        <f>IF(Calcu!G156="","",Calcu!G156)</f>
        <v/>
      </c>
      <c r="G156" s="136" t="str">
        <f>IF(Calcu!$B156=FALSE,"",Calcu!H156)</f>
        <v/>
      </c>
      <c r="H156" s="136" t="str">
        <f>IF(Calcu!$B156=FALSE,"",Calcu!I156)</f>
        <v/>
      </c>
      <c r="I156" s="34" t="str">
        <f>IF(Calcu!$B156=FALSE,"",TEXT(Calcu!J156,Calcu!$AB156))</f>
        <v/>
      </c>
      <c r="J156" s="34" t="str">
        <f>IF(Calcu!$B156=FALSE,"",TEXT(Calcu!K156,Calcu!$AB156))</f>
        <v/>
      </c>
      <c r="K156" s="34" t="str">
        <f>IF(Calcu!$B156=FALSE,"",TEXT(Calcu!L156,Calcu!$AB156))</f>
        <v/>
      </c>
      <c r="L156" s="34" t="str">
        <f>IF(Calcu!$B156=FALSE,"",TEXT(Calcu!M156,Calcu!$AB156))</f>
        <v/>
      </c>
      <c r="M156" s="34" t="str">
        <f>IF(Calcu!$B156=FALSE,"",TEXT(Calcu!N156,Calcu!$AB156))</f>
        <v/>
      </c>
    </row>
    <row r="157" spans="1:13" ht="15" customHeight="1">
      <c r="A157" s="84"/>
      <c r="B157" s="136" t="str">
        <f>IF(Calcu!C157="","",Calcu!C157)</f>
        <v/>
      </c>
      <c r="C157" s="136" t="str">
        <f>IF(Calcu!D157="","",Calcu!D157)</f>
        <v/>
      </c>
      <c r="D157" s="136" t="str">
        <f>IF(Calcu!E157="","",Calcu!E157)</f>
        <v/>
      </c>
      <c r="E157" s="136" t="str">
        <f>IF(Calcu!F157="","",Calcu!F157)</f>
        <v/>
      </c>
      <c r="F157" s="136" t="str">
        <f>IF(Calcu!G157="","",Calcu!G157)</f>
        <v/>
      </c>
      <c r="G157" s="136" t="str">
        <f>IF(Calcu!$B157=FALSE,"",Calcu!H157)</f>
        <v/>
      </c>
      <c r="H157" s="136" t="str">
        <f>IF(Calcu!$B157=FALSE,"",Calcu!I157)</f>
        <v/>
      </c>
      <c r="I157" s="34" t="str">
        <f>IF(Calcu!$B157=FALSE,"",TEXT(Calcu!J157,Calcu!$AB157))</f>
        <v/>
      </c>
      <c r="J157" s="34" t="str">
        <f>IF(Calcu!$B157=FALSE,"",TEXT(Calcu!K157,Calcu!$AB157))</f>
        <v/>
      </c>
      <c r="K157" s="34" t="str">
        <f>IF(Calcu!$B157=FALSE,"",TEXT(Calcu!L157,Calcu!$AB157))</f>
        <v/>
      </c>
      <c r="L157" s="34" t="str">
        <f>IF(Calcu!$B157=FALSE,"",TEXT(Calcu!M157,Calcu!$AB157))</f>
        <v/>
      </c>
      <c r="M157" s="34" t="str">
        <f>IF(Calcu!$B157=FALSE,"",TEXT(Calcu!N157,Calcu!$AB157))</f>
        <v/>
      </c>
    </row>
    <row r="158" spans="1:13" ht="15" customHeight="1">
      <c r="A158" s="84"/>
      <c r="B158" s="136" t="str">
        <f>IF(Calcu!C158="","",Calcu!C158)</f>
        <v/>
      </c>
      <c r="C158" s="136" t="str">
        <f>IF(Calcu!D158="","",Calcu!D158)</f>
        <v/>
      </c>
      <c r="D158" s="136" t="str">
        <f>IF(Calcu!E158="","",Calcu!E158)</f>
        <v/>
      </c>
      <c r="E158" s="136" t="str">
        <f>IF(Calcu!F158="","",Calcu!F158)</f>
        <v/>
      </c>
      <c r="F158" s="136" t="str">
        <f>IF(Calcu!G158="","",Calcu!G158)</f>
        <v/>
      </c>
      <c r="G158" s="136" t="str">
        <f>IF(Calcu!$B158=FALSE,"",Calcu!H158)</f>
        <v/>
      </c>
      <c r="H158" s="136" t="str">
        <f>IF(Calcu!$B158=FALSE,"",Calcu!I158)</f>
        <v/>
      </c>
      <c r="I158" s="34" t="str">
        <f>IF(Calcu!$B158=FALSE,"",TEXT(Calcu!J158,Calcu!$AB158))</f>
        <v/>
      </c>
      <c r="J158" s="34" t="str">
        <f>IF(Calcu!$B158=FALSE,"",TEXT(Calcu!K158,Calcu!$AB158))</f>
        <v/>
      </c>
      <c r="K158" s="34" t="str">
        <f>IF(Calcu!$B158=FALSE,"",TEXT(Calcu!L158,Calcu!$AB158))</f>
        <v/>
      </c>
      <c r="L158" s="34" t="str">
        <f>IF(Calcu!$B158=FALSE,"",TEXT(Calcu!M158,Calcu!$AB158))</f>
        <v/>
      </c>
      <c r="M158" s="34" t="str">
        <f>IF(Calcu!$B158=FALSE,"",TEXT(Calcu!N158,Calcu!$AB158))</f>
        <v/>
      </c>
    </row>
    <row r="159" spans="1:13" ht="15" customHeight="1">
      <c r="A159" s="84"/>
      <c r="B159" s="136" t="str">
        <f>IF(Calcu!C159="","",Calcu!C159)</f>
        <v/>
      </c>
      <c r="C159" s="136" t="str">
        <f>IF(Calcu!D159="","",Calcu!D159)</f>
        <v/>
      </c>
      <c r="D159" s="136" t="str">
        <f>IF(Calcu!E159="","",Calcu!E159)</f>
        <v/>
      </c>
      <c r="E159" s="136" t="str">
        <f>IF(Calcu!F159="","",Calcu!F159)</f>
        <v/>
      </c>
      <c r="F159" s="136" t="str">
        <f>IF(Calcu!G159="","",Calcu!G159)</f>
        <v/>
      </c>
      <c r="G159" s="136" t="str">
        <f>IF(Calcu!$B159=FALSE,"",Calcu!H159)</f>
        <v/>
      </c>
      <c r="H159" s="136" t="str">
        <f>IF(Calcu!$B159=FALSE,"",Calcu!I159)</f>
        <v/>
      </c>
      <c r="I159" s="34" t="str">
        <f>IF(Calcu!$B159=FALSE,"",TEXT(Calcu!J159,Calcu!$AB159))</f>
        <v/>
      </c>
      <c r="J159" s="34" t="str">
        <f>IF(Calcu!$B159=FALSE,"",TEXT(Calcu!K159,Calcu!$AB159))</f>
        <v/>
      </c>
      <c r="K159" s="34" t="str">
        <f>IF(Calcu!$B159=FALSE,"",TEXT(Calcu!L159,Calcu!$AB159))</f>
        <v/>
      </c>
      <c r="L159" s="34" t="str">
        <f>IF(Calcu!$B159=FALSE,"",TEXT(Calcu!M159,Calcu!$AB159))</f>
        <v/>
      </c>
      <c r="M159" s="34" t="str">
        <f>IF(Calcu!$B159=FALSE,"",TEXT(Calcu!N159,Calcu!$AB159))</f>
        <v/>
      </c>
    </row>
    <row r="160" spans="1:13" ht="15" customHeight="1">
      <c r="A160" s="84"/>
      <c r="B160" s="136" t="str">
        <f>IF(Calcu!C160="","",Calcu!C160)</f>
        <v/>
      </c>
      <c r="C160" s="136" t="str">
        <f>IF(Calcu!D160="","",Calcu!D160)</f>
        <v/>
      </c>
      <c r="D160" s="136" t="str">
        <f>IF(Calcu!E160="","",Calcu!E160)</f>
        <v/>
      </c>
      <c r="E160" s="136" t="str">
        <f>IF(Calcu!F160="","",Calcu!F160)</f>
        <v/>
      </c>
      <c r="F160" s="136" t="str">
        <f>IF(Calcu!G160="","",Calcu!G160)</f>
        <v/>
      </c>
      <c r="G160" s="136" t="str">
        <f>IF(Calcu!$B160=FALSE,"",Calcu!H160)</f>
        <v/>
      </c>
      <c r="H160" s="136" t="str">
        <f>IF(Calcu!$B160=FALSE,"",Calcu!I160)</f>
        <v/>
      </c>
      <c r="I160" s="34" t="str">
        <f>IF(Calcu!$B160=FALSE,"",TEXT(Calcu!J160,Calcu!$AB160))</f>
        <v/>
      </c>
      <c r="J160" s="34" t="str">
        <f>IF(Calcu!$B160=FALSE,"",TEXT(Calcu!K160,Calcu!$AB160))</f>
        <v/>
      </c>
      <c r="K160" s="34" t="str">
        <f>IF(Calcu!$B160=FALSE,"",TEXT(Calcu!L160,Calcu!$AB160))</f>
        <v/>
      </c>
      <c r="L160" s="34" t="str">
        <f>IF(Calcu!$B160=FALSE,"",TEXT(Calcu!M160,Calcu!$AB160))</f>
        <v/>
      </c>
      <c r="M160" s="34" t="str">
        <f>IF(Calcu!$B160=FALSE,"",TEXT(Calcu!N160,Calcu!$AB160))</f>
        <v/>
      </c>
    </row>
    <row r="161" spans="1:13" ht="15" customHeight="1">
      <c r="A161" s="84"/>
      <c r="B161" s="136" t="str">
        <f>IF(Calcu!C161="","",Calcu!C161)</f>
        <v/>
      </c>
      <c r="C161" s="136" t="str">
        <f>IF(Calcu!D161="","",Calcu!D161)</f>
        <v/>
      </c>
      <c r="D161" s="136" t="str">
        <f>IF(Calcu!E161="","",Calcu!E161)</f>
        <v/>
      </c>
      <c r="E161" s="136" t="str">
        <f>IF(Calcu!F161="","",Calcu!F161)</f>
        <v/>
      </c>
      <c r="F161" s="136" t="str">
        <f>IF(Calcu!G161="","",Calcu!G161)</f>
        <v/>
      </c>
      <c r="G161" s="136" t="str">
        <f>IF(Calcu!$B161=FALSE,"",Calcu!H161)</f>
        <v/>
      </c>
      <c r="H161" s="136" t="str">
        <f>IF(Calcu!$B161=FALSE,"",Calcu!I161)</f>
        <v/>
      </c>
      <c r="I161" s="34" t="str">
        <f>IF(Calcu!$B161=FALSE,"",TEXT(Calcu!J161,Calcu!$AB161))</f>
        <v/>
      </c>
      <c r="J161" s="34" t="str">
        <f>IF(Calcu!$B161=FALSE,"",TEXT(Calcu!K161,Calcu!$AB161))</f>
        <v/>
      </c>
      <c r="K161" s="34" t="str">
        <f>IF(Calcu!$B161=FALSE,"",TEXT(Calcu!L161,Calcu!$AB161))</f>
        <v/>
      </c>
      <c r="L161" s="34" t="str">
        <f>IF(Calcu!$B161=FALSE,"",TEXT(Calcu!M161,Calcu!$AB161))</f>
        <v/>
      </c>
      <c r="M161" s="34" t="str">
        <f>IF(Calcu!$B161=FALSE,"",TEXT(Calcu!N161,Calcu!$AB161))</f>
        <v/>
      </c>
    </row>
    <row r="162" spans="1:13" ht="15" customHeight="1">
      <c r="A162" s="84"/>
      <c r="B162" s="136" t="str">
        <f>IF(Calcu!C162="","",Calcu!C162)</f>
        <v/>
      </c>
      <c r="C162" s="136" t="str">
        <f>IF(Calcu!D162="","",Calcu!D162)</f>
        <v/>
      </c>
      <c r="D162" s="136" t="str">
        <f>IF(Calcu!E162="","",Calcu!E162)</f>
        <v/>
      </c>
      <c r="E162" s="136" t="str">
        <f>IF(Calcu!F162="","",Calcu!F162)</f>
        <v/>
      </c>
      <c r="F162" s="136" t="str">
        <f>IF(Calcu!G162="","",Calcu!G162)</f>
        <v/>
      </c>
      <c r="G162" s="136" t="str">
        <f>IF(Calcu!$B162=FALSE,"",Calcu!H162)</f>
        <v/>
      </c>
      <c r="H162" s="136" t="str">
        <f>IF(Calcu!$B162=FALSE,"",Calcu!I162)</f>
        <v/>
      </c>
      <c r="I162" s="34" t="str">
        <f>IF(Calcu!$B162=FALSE,"",TEXT(Calcu!J162,Calcu!$AB162))</f>
        <v/>
      </c>
      <c r="J162" s="34" t="str">
        <f>IF(Calcu!$B162=FALSE,"",TEXT(Calcu!K162,Calcu!$AB162))</f>
        <v/>
      </c>
      <c r="K162" s="34" t="str">
        <f>IF(Calcu!$B162=FALSE,"",TEXT(Calcu!L162,Calcu!$AB162))</f>
        <v/>
      </c>
      <c r="L162" s="34" t="str">
        <f>IF(Calcu!$B162=FALSE,"",TEXT(Calcu!M162,Calcu!$AB162))</f>
        <v/>
      </c>
      <c r="M162" s="34" t="str">
        <f>IF(Calcu!$B162=FALSE,"",TEXT(Calcu!N162,Calcu!$AB162))</f>
        <v/>
      </c>
    </row>
    <row r="163" spans="1:13" ht="15" customHeight="1">
      <c r="A163" s="84"/>
      <c r="B163" s="136" t="str">
        <f>IF(Calcu!C163="","",Calcu!C163)</f>
        <v/>
      </c>
      <c r="C163" s="136" t="str">
        <f>IF(Calcu!D163="","",Calcu!D163)</f>
        <v/>
      </c>
      <c r="D163" s="136" t="str">
        <f>IF(Calcu!E163="","",Calcu!E163)</f>
        <v/>
      </c>
      <c r="E163" s="136" t="str">
        <f>IF(Calcu!F163="","",Calcu!F163)</f>
        <v/>
      </c>
      <c r="F163" s="136" t="str">
        <f>IF(Calcu!G163="","",Calcu!G163)</f>
        <v/>
      </c>
      <c r="G163" s="136" t="str">
        <f>IF(Calcu!$B163=FALSE,"",Calcu!H163)</f>
        <v/>
      </c>
      <c r="H163" s="136" t="str">
        <f>IF(Calcu!$B163=FALSE,"",Calcu!I163)</f>
        <v/>
      </c>
      <c r="I163" s="34" t="str">
        <f>IF(Calcu!$B163=FALSE,"",TEXT(Calcu!J163,Calcu!$AB163))</f>
        <v/>
      </c>
      <c r="J163" s="34" t="str">
        <f>IF(Calcu!$B163=FALSE,"",TEXT(Calcu!K163,Calcu!$AB163))</f>
        <v/>
      </c>
      <c r="K163" s="34" t="str">
        <f>IF(Calcu!$B163=FALSE,"",TEXT(Calcu!L163,Calcu!$AB163))</f>
        <v/>
      </c>
      <c r="L163" s="34" t="str">
        <f>IF(Calcu!$B163=FALSE,"",TEXT(Calcu!M163,Calcu!$AB163))</f>
        <v/>
      </c>
      <c r="M163" s="34" t="str">
        <f>IF(Calcu!$B163=FALSE,"",TEXT(Calcu!N163,Calcu!$AB163))</f>
        <v/>
      </c>
    </row>
    <row r="164" spans="1:13" ht="15" customHeight="1">
      <c r="A164" s="84"/>
      <c r="B164" s="136" t="str">
        <f>IF(Calcu!C164="","",Calcu!C164)</f>
        <v/>
      </c>
      <c r="C164" s="136" t="str">
        <f>IF(Calcu!D164="","",Calcu!D164)</f>
        <v/>
      </c>
      <c r="D164" s="136" t="str">
        <f>IF(Calcu!E164="","",Calcu!E164)</f>
        <v/>
      </c>
      <c r="E164" s="136" t="str">
        <f>IF(Calcu!F164="","",Calcu!F164)</f>
        <v/>
      </c>
      <c r="F164" s="136" t="str">
        <f>IF(Calcu!G164="","",Calcu!G164)</f>
        <v/>
      </c>
      <c r="G164" s="136" t="str">
        <f>IF(Calcu!$B164=FALSE,"",Calcu!H164)</f>
        <v/>
      </c>
      <c r="H164" s="136" t="str">
        <f>IF(Calcu!$B164=FALSE,"",Calcu!I164)</f>
        <v/>
      </c>
      <c r="I164" s="34" t="str">
        <f>IF(Calcu!$B164=FALSE,"",TEXT(Calcu!J164,Calcu!$AB164))</f>
        <v/>
      </c>
      <c r="J164" s="34" t="str">
        <f>IF(Calcu!$B164=FALSE,"",TEXT(Calcu!K164,Calcu!$AB164))</f>
        <v/>
      </c>
      <c r="K164" s="34" t="str">
        <f>IF(Calcu!$B164=FALSE,"",TEXT(Calcu!L164,Calcu!$AB164))</f>
        <v/>
      </c>
      <c r="L164" s="34" t="str">
        <f>IF(Calcu!$B164=FALSE,"",TEXT(Calcu!M164,Calcu!$AB164))</f>
        <v/>
      </c>
      <c r="M164" s="34" t="str">
        <f>IF(Calcu!$B164=FALSE,"",TEXT(Calcu!N164,Calcu!$AB164))</f>
        <v/>
      </c>
    </row>
    <row r="165" spans="1:13" ht="15" customHeight="1">
      <c r="A165" s="84"/>
      <c r="B165" s="136" t="str">
        <f>IF(Calcu!C165="","",Calcu!C165)</f>
        <v/>
      </c>
      <c r="C165" s="136" t="str">
        <f>IF(Calcu!D165="","",Calcu!D165)</f>
        <v/>
      </c>
      <c r="D165" s="136" t="str">
        <f>IF(Calcu!E165="","",Calcu!E165)</f>
        <v/>
      </c>
      <c r="E165" s="136" t="str">
        <f>IF(Calcu!F165="","",Calcu!F165)</f>
        <v/>
      </c>
      <c r="F165" s="136" t="str">
        <f>IF(Calcu!G165="","",Calcu!G165)</f>
        <v/>
      </c>
      <c r="G165" s="136" t="str">
        <f>IF(Calcu!$B165=FALSE,"",Calcu!H165)</f>
        <v/>
      </c>
      <c r="H165" s="136" t="str">
        <f>IF(Calcu!$B165=FALSE,"",Calcu!I165)</f>
        <v/>
      </c>
      <c r="I165" s="34" t="str">
        <f>IF(Calcu!$B165=FALSE,"",TEXT(Calcu!J165,Calcu!$AB165))</f>
        <v/>
      </c>
      <c r="J165" s="34" t="str">
        <f>IF(Calcu!$B165=FALSE,"",TEXT(Calcu!K165,Calcu!$AB165))</f>
        <v/>
      </c>
      <c r="K165" s="34" t="str">
        <f>IF(Calcu!$B165=FALSE,"",TEXT(Calcu!L165,Calcu!$AB165))</f>
        <v/>
      </c>
      <c r="L165" s="34" t="str">
        <f>IF(Calcu!$B165=FALSE,"",TEXT(Calcu!M165,Calcu!$AB165))</f>
        <v/>
      </c>
      <c r="M165" s="34" t="str">
        <f>IF(Calcu!$B165=FALSE,"",TEXT(Calcu!N165,Calcu!$AB165))</f>
        <v/>
      </c>
    </row>
    <row r="166" spans="1:13" ht="15" customHeight="1">
      <c r="A166" s="84"/>
      <c r="B166" s="136" t="str">
        <f>IF(Calcu!C166="","",Calcu!C166)</f>
        <v/>
      </c>
      <c r="C166" s="136" t="str">
        <f>IF(Calcu!D166="","",Calcu!D166)</f>
        <v/>
      </c>
      <c r="D166" s="136" t="str">
        <f>IF(Calcu!E166="","",Calcu!E166)</f>
        <v/>
      </c>
      <c r="E166" s="136" t="str">
        <f>IF(Calcu!F166="","",Calcu!F166)</f>
        <v/>
      </c>
      <c r="F166" s="136" t="str">
        <f>IF(Calcu!G166="","",Calcu!G166)</f>
        <v/>
      </c>
      <c r="G166" s="136" t="str">
        <f>IF(Calcu!$B166=FALSE,"",Calcu!H166)</f>
        <v/>
      </c>
      <c r="H166" s="136" t="str">
        <f>IF(Calcu!$B166=FALSE,"",Calcu!I166)</f>
        <v/>
      </c>
      <c r="I166" s="34" t="str">
        <f>IF(Calcu!$B166=FALSE,"",TEXT(Calcu!J166,Calcu!$AB166))</f>
        <v/>
      </c>
      <c r="J166" s="34" t="str">
        <f>IF(Calcu!$B166=FALSE,"",TEXT(Calcu!K166,Calcu!$AB166))</f>
        <v/>
      </c>
      <c r="K166" s="34" t="str">
        <f>IF(Calcu!$B166=FALSE,"",TEXT(Calcu!L166,Calcu!$AB166))</f>
        <v/>
      </c>
      <c r="L166" s="34" t="str">
        <f>IF(Calcu!$B166=FALSE,"",TEXT(Calcu!M166,Calcu!$AB166))</f>
        <v/>
      </c>
      <c r="M166" s="34" t="str">
        <f>IF(Calcu!$B166=FALSE,"",TEXT(Calcu!N166,Calcu!$AB166))</f>
        <v/>
      </c>
    </row>
    <row r="167" spans="1:13" ht="15" customHeight="1">
      <c r="A167" s="84"/>
      <c r="B167" s="136" t="str">
        <f>IF(Calcu!C167="","",Calcu!C167)</f>
        <v/>
      </c>
      <c r="C167" s="136" t="str">
        <f>IF(Calcu!D167="","",Calcu!D167)</f>
        <v/>
      </c>
      <c r="D167" s="136" t="str">
        <f>IF(Calcu!E167="","",Calcu!E167)</f>
        <v/>
      </c>
      <c r="E167" s="136" t="str">
        <f>IF(Calcu!F167="","",Calcu!F167)</f>
        <v/>
      </c>
      <c r="F167" s="136" t="str">
        <f>IF(Calcu!G167="","",Calcu!G167)</f>
        <v/>
      </c>
      <c r="G167" s="136" t="str">
        <f>IF(Calcu!$B167=FALSE,"",Calcu!H167)</f>
        <v/>
      </c>
      <c r="H167" s="136" t="str">
        <f>IF(Calcu!$B167=FALSE,"",Calcu!I167)</f>
        <v/>
      </c>
      <c r="I167" s="34" t="str">
        <f>IF(Calcu!$B167=FALSE,"",TEXT(Calcu!J167,Calcu!$AB167))</f>
        <v/>
      </c>
      <c r="J167" s="34" t="str">
        <f>IF(Calcu!$B167=FALSE,"",TEXT(Calcu!K167,Calcu!$AB167))</f>
        <v/>
      </c>
      <c r="K167" s="34" t="str">
        <f>IF(Calcu!$B167=FALSE,"",TEXT(Calcu!L167,Calcu!$AB167))</f>
        <v/>
      </c>
      <c r="L167" s="34" t="str">
        <f>IF(Calcu!$B167=FALSE,"",TEXT(Calcu!M167,Calcu!$AB167))</f>
        <v/>
      </c>
      <c r="M167" s="34" t="str">
        <f>IF(Calcu!$B167=FALSE,"",TEXT(Calcu!N167,Calcu!$AB167))</f>
        <v/>
      </c>
    </row>
    <row r="168" spans="1:13" ht="15" customHeight="1">
      <c r="A168" s="84"/>
      <c r="B168" s="136" t="str">
        <f>IF(Calcu!C168="","",Calcu!C168)</f>
        <v/>
      </c>
      <c r="C168" s="136" t="str">
        <f>IF(Calcu!D168="","",Calcu!D168)</f>
        <v/>
      </c>
      <c r="D168" s="136" t="str">
        <f>IF(Calcu!E168="","",Calcu!E168)</f>
        <v/>
      </c>
      <c r="E168" s="136" t="str">
        <f>IF(Calcu!F168="","",Calcu!F168)</f>
        <v/>
      </c>
      <c r="F168" s="136" t="str">
        <f>IF(Calcu!G168="","",Calcu!G168)</f>
        <v/>
      </c>
      <c r="G168" s="136" t="str">
        <f>IF(Calcu!$B168=FALSE,"",Calcu!H168)</f>
        <v/>
      </c>
      <c r="H168" s="136" t="str">
        <f>IF(Calcu!$B168=FALSE,"",Calcu!I168)</f>
        <v/>
      </c>
      <c r="I168" s="34" t="str">
        <f>IF(Calcu!$B168=FALSE,"",TEXT(Calcu!J168,Calcu!$AB168))</f>
        <v/>
      </c>
      <c r="J168" s="34" t="str">
        <f>IF(Calcu!$B168=FALSE,"",TEXT(Calcu!K168,Calcu!$AB168))</f>
        <v/>
      </c>
      <c r="K168" s="34" t="str">
        <f>IF(Calcu!$B168=FALSE,"",TEXT(Calcu!L168,Calcu!$AB168))</f>
        <v/>
      </c>
      <c r="L168" s="34" t="str">
        <f>IF(Calcu!$B168=FALSE,"",TEXT(Calcu!M168,Calcu!$AB168))</f>
        <v/>
      </c>
      <c r="M168" s="34" t="str">
        <f>IF(Calcu!$B168=FALSE,"",TEXT(Calcu!N168,Calcu!$AB168))</f>
        <v/>
      </c>
    </row>
    <row r="169" spans="1:13" ht="15" customHeight="1">
      <c r="A169" s="84"/>
      <c r="B169" s="136" t="str">
        <f>IF(Calcu!C169="","",Calcu!C169)</f>
        <v/>
      </c>
      <c r="C169" s="136" t="str">
        <f>IF(Calcu!D169="","",Calcu!D169)</f>
        <v/>
      </c>
      <c r="D169" s="136" t="str">
        <f>IF(Calcu!E169="","",Calcu!E169)</f>
        <v/>
      </c>
      <c r="E169" s="136" t="str">
        <f>IF(Calcu!F169="","",Calcu!F169)</f>
        <v/>
      </c>
      <c r="F169" s="136" t="str">
        <f>IF(Calcu!G169="","",Calcu!G169)</f>
        <v/>
      </c>
      <c r="G169" s="136" t="str">
        <f>IF(Calcu!$B169=FALSE,"",Calcu!H169)</f>
        <v/>
      </c>
      <c r="H169" s="136" t="str">
        <f>IF(Calcu!$B169=FALSE,"",Calcu!I169)</f>
        <v/>
      </c>
      <c r="I169" s="34" t="str">
        <f>IF(Calcu!$B169=FALSE,"",TEXT(Calcu!J169,Calcu!$AB169))</f>
        <v/>
      </c>
      <c r="J169" s="34" t="str">
        <f>IF(Calcu!$B169=FALSE,"",TEXT(Calcu!K169,Calcu!$AB169))</f>
        <v/>
      </c>
      <c r="K169" s="34" t="str">
        <f>IF(Calcu!$B169=FALSE,"",TEXT(Calcu!L169,Calcu!$AB169))</f>
        <v/>
      </c>
      <c r="L169" s="34" t="str">
        <f>IF(Calcu!$B169=FALSE,"",TEXT(Calcu!M169,Calcu!$AB169))</f>
        <v/>
      </c>
      <c r="M169" s="34" t="str">
        <f>IF(Calcu!$B169=FALSE,"",TEXT(Calcu!N169,Calcu!$AB169))</f>
        <v/>
      </c>
    </row>
    <row r="170" spans="1:13" ht="15" customHeight="1">
      <c r="A170" s="84"/>
      <c r="B170" s="136" t="str">
        <f>IF(Calcu!C170="","",Calcu!C170)</f>
        <v/>
      </c>
      <c r="C170" s="136" t="str">
        <f>IF(Calcu!D170="","",Calcu!D170)</f>
        <v/>
      </c>
      <c r="D170" s="136" t="str">
        <f>IF(Calcu!E170="","",Calcu!E170)</f>
        <v/>
      </c>
      <c r="E170" s="136" t="str">
        <f>IF(Calcu!F170="","",Calcu!F170)</f>
        <v/>
      </c>
      <c r="F170" s="136" t="str">
        <f>IF(Calcu!G170="","",Calcu!G170)</f>
        <v/>
      </c>
      <c r="G170" s="136" t="str">
        <f>IF(Calcu!$B170=FALSE,"",Calcu!H170)</f>
        <v/>
      </c>
      <c r="H170" s="136" t="str">
        <f>IF(Calcu!$B170=FALSE,"",Calcu!I170)</f>
        <v/>
      </c>
      <c r="I170" s="34" t="str">
        <f>IF(Calcu!$B170=FALSE,"",TEXT(Calcu!J170,Calcu!$AB170))</f>
        <v/>
      </c>
      <c r="J170" s="34" t="str">
        <f>IF(Calcu!$B170=FALSE,"",TEXT(Calcu!K170,Calcu!$AB170))</f>
        <v/>
      </c>
      <c r="K170" s="34" t="str">
        <f>IF(Calcu!$B170=FALSE,"",TEXT(Calcu!L170,Calcu!$AB170))</f>
        <v/>
      </c>
      <c r="L170" s="34" t="str">
        <f>IF(Calcu!$B170=FALSE,"",TEXT(Calcu!M170,Calcu!$AB170))</f>
        <v/>
      </c>
      <c r="M170" s="34" t="str">
        <f>IF(Calcu!$B170=FALSE,"",TEXT(Calcu!N170,Calcu!$AB170))</f>
        <v/>
      </c>
    </row>
    <row r="171" spans="1:13" ht="15" customHeight="1">
      <c r="A171" s="84"/>
      <c r="B171" s="136" t="str">
        <f>IF(Calcu!C171="","",Calcu!C171)</f>
        <v/>
      </c>
      <c r="C171" s="136" t="str">
        <f>IF(Calcu!D171="","",Calcu!D171)</f>
        <v/>
      </c>
      <c r="D171" s="136" t="str">
        <f>IF(Calcu!E171="","",Calcu!E171)</f>
        <v/>
      </c>
      <c r="E171" s="136" t="str">
        <f>IF(Calcu!F171="","",Calcu!F171)</f>
        <v/>
      </c>
      <c r="F171" s="136" t="str">
        <f>IF(Calcu!G171="","",Calcu!G171)</f>
        <v/>
      </c>
      <c r="G171" s="136" t="str">
        <f>IF(Calcu!$B171=FALSE,"",Calcu!H171)</f>
        <v/>
      </c>
      <c r="H171" s="136" t="str">
        <f>IF(Calcu!$B171=FALSE,"",Calcu!I171)</f>
        <v/>
      </c>
      <c r="I171" s="34" t="str">
        <f>IF(Calcu!$B171=FALSE,"",TEXT(Calcu!J171,Calcu!$AB171))</f>
        <v/>
      </c>
      <c r="J171" s="34" t="str">
        <f>IF(Calcu!$B171=FALSE,"",TEXT(Calcu!K171,Calcu!$AB171))</f>
        <v/>
      </c>
      <c r="K171" s="34" t="str">
        <f>IF(Calcu!$B171=FALSE,"",TEXT(Calcu!L171,Calcu!$AB171))</f>
        <v/>
      </c>
      <c r="L171" s="34" t="str">
        <f>IF(Calcu!$B171=FALSE,"",TEXT(Calcu!M171,Calcu!$AB171))</f>
        <v/>
      </c>
      <c r="M171" s="34" t="str">
        <f>IF(Calcu!$B171=FALSE,"",TEXT(Calcu!N171,Calcu!$AB171))</f>
        <v/>
      </c>
    </row>
    <row r="172" spans="1:13" ht="15" customHeight="1">
      <c r="A172" s="84"/>
      <c r="B172" s="136" t="str">
        <f>IF(Calcu!C172="","",Calcu!C172)</f>
        <v/>
      </c>
      <c r="C172" s="136" t="str">
        <f>IF(Calcu!D172="","",Calcu!D172)</f>
        <v/>
      </c>
      <c r="D172" s="136" t="str">
        <f>IF(Calcu!E172="","",Calcu!E172)</f>
        <v/>
      </c>
      <c r="E172" s="136" t="str">
        <f>IF(Calcu!F172="","",Calcu!F172)</f>
        <v/>
      </c>
      <c r="F172" s="136" t="str">
        <f>IF(Calcu!G172="","",Calcu!G172)</f>
        <v/>
      </c>
      <c r="G172" s="136" t="str">
        <f>IF(Calcu!$B172=FALSE,"",Calcu!H172)</f>
        <v/>
      </c>
      <c r="H172" s="136" t="str">
        <f>IF(Calcu!$B172=FALSE,"",Calcu!I172)</f>
        <v/>
      </c>
      <c r="I172" s="34" t="str">
        <f>IF(Calcu!$B172=FALSE,"",TEXT(Calcu!J172,Calcu!$AB172))</f>
        <v/>
      </c>
      <c r="J172" s="34" t="str">
        <f>IF(Calcu!$B172=FALSE,"",TEXT(Calcu!K172,Calcu!$AB172))</f>
        <v/>
      </c>
      <c r="K172" s="34" t="str">
        <f>IF(Calcu!$B172=FALSE,"",TEXT(Calcu!L172,Calcu!$AB172))</f>
        <v/>
      </c>
      <c r="L172" s="34" t="str">
        <f>IF(Calcu!$B172=FALSE,"",TEXT(Calcu!M172,Calcu!$AB172))</f>
        <v/>
      </c>
      <c r="M172" s="34" t="str">
        <f>IF(Calcu!$B172=FALSE,"",TEXT(Calcu!N172,Calcu!$AB172))</f>
        <v/>
      </c>
    </row>
    <row r="173" spans="1:13" ht="15" customHeight="1">
      <c r="A173" s="84"/>
      <c r="B173" s="136" t="str">
        <f>IF(Calcu!C173="","",Calcu!C173)</f>
        <v/>
      </c>
      <c r="C173" s="136" t="str">
        <f>IF(Calcu!D173="","",Calcu!D173)</f>
        <v/>
      </c>
      <c r="D173" s="136" t="str">
        <f>IF(Calcu!E173="","",Calcu!E173)</f>
        <v/>
      </c>
      <c r="E173" s="136" t="str">
        <f>IF(Calcu!F173="","",Calcu!F173)</f>
        <v/>
      </c>
      <c r="F173" s="136" t="str">
        <f>IF(Calcu!G173="","",Calcu!G173)</f>
        <v/>
      </c>
      <c r="G173" s="136" t="str">
        <f>IF(Calcu!$B173=FALSE,"",Calcu!H173)</f>
        <v/>
      </c>
      <c r="H173" s="136" t="str">
        <f>IF(Calcu!$B173=FALSE,"",Calcu!I173)</f>
        <v/>
      </c>
      <c r="I173" s="34" t="str">
        <f>IF(Calcu!$B173=FALSE,"",TEXT(Calcu!J173,Calcu!$AB173))</f>
        <v/>
      </c>
      <c r="J173" s="34" t="str">
        <f>IF(Calcu!$B173=FALSE,"",TEXT(Calcu!K173,Calcu!$AB173))</f>
        <v/>
      </c>
      <c r="K173" s="34" t="str">
        <f>IF(Calcu!$B173=FALSE,"",TEXT(Calcu!L173,Calcu!$AB173))</f>
        <v/>
      </c>
      <c r="L173" s="34" t="str">
        <f>IF(Calcu!$B173=FALSE,"",TEXT(Calcu!M173,Calcu!$AB173))</f>
        <v/>
      </c>
      <c r="M173" s="34" t="str">
        <f>IF(Calcu!$B173=FALSE,"",TEXT(Calcu!N173,Calcu!$AB173))</f>
        <v/>
      </c>
    </row>
    <row r="174" spans="1:13" ht="15" customHeight="1">
      <c r="A174" s="84"/>
      <c r="B174" s="136" t="str">
        <f>IF(Calcu!C174="","",Calcu!C174)</f>
        <v/>
      </c>
      <c r="C174" s="136" t="str">
        <f>IF(Calcu!D174="","",Calcu!D174)</f>
        <v/>
      </c>
      <c r="D174" s="136" t="str">
        <f>IF(Calcu!E174="","",Calcu!E174)</f>
        <v/>
      </c>
      <c r="E174" s="136" t="str">
        <f>IF(Calcu!F174="","",Calcu!F174)</f>
        <v/>
      </c>
      <c r="F174" s="136" t="str">
        <f>IF(Calcu!G174="","",Calcu!G174)</f>
        <v/>
      </c>
      <c r="G174" s="136" t="str">
        <f>IF(Calcu!$B174=FALSE,"",Calcu!H174)</f>
        <v/>
      </c>
      <c r="H174" s="136" t="str">
        <f>IF(Calcu!$B174=FALSE,"",Calcu!I174)</f>
        <v/>
      </c>
      <c r="I174" s="34" t="str">
        <f>IF(Calcu!$B174=FALSE,"",TEXT(Calcu!J174,Calcu!$AB174))</f>
        <v/>
      </c>
      <c r="J174" s="34" t="str">
        <f>IF(Calcu!$B174=FALSE,"",TEXT(Calcu!K174,Calcu!$AB174))</f>
        <v/>
      </c>
      <c r="K174" s="34" t="str">
        <f>IF(Calcu!$B174=FALSE,"",TEXT(Calcu!L174,Calcu!$AB174))</f>
        <v/>
      </c>
      <c r="L174" s="34" t="str">
        <f>IF(Calcu!$B174=FALSE,"",TEXT(Calcu!M174,Calcu!$AB174))</f>
        <v/>
      </c>
      <c r="M174" s="34" t="str">
        <f>IF(Calcu!$B174=FALSE,"",TEXT(Calcu!N174,Calcu!$AB174))</f>
        <v/>
      </c>
    </row>
    <row r="175" spans="1:13" ht="15" customHeight="1">
      <c r="A175" s="84"/>
      <c r="B175" s="72"/>
      <c r="C175" s="72"/>
      <c r="D175" s="72"/>
      <c r="E175" s="72"/>
      <c r="F175" s="72"/>
      <c r="G175" s="72"/>
      <c r="H175" s="69"/>
      <c r="I175" s="86"/>
      <c r="J175" s="86" t="s">
        <v>0</v>
      </c>
      <c r="K175" s="86" t="s">
        <v>0</v>
      </c>
      <c r="L175" s="86" t="s">
        <v>0</v>
      </c>
      <c r="M175" s="86" t="s">
        <v>0</v>
      </c>
    </row>
    <row r="176" spans="1:13" ht="15" customHeight="1">
      <c r="A176" s="84"/>
      <c r="B176" s="72"/>
      <c r="C176" s="72"/>
      <c r="D176" s="72"/>
      <c r="E176" s="72"/>
      <c r="F176" s="72"/>
      <c r="G176" s="72"/>
      <c r="H176" s="69"/>
      <c r="I176" s="86"/>
      <c r="J176" s="86"/>
      <c r="K176" s="86"/>
      <c r="L176" s="86"/>
      <c r="M176" s="86"/>
    </row>
    <row r="177" spans="1:13" ht="15" customHeight="1">
      <c r="A177" s="84"/>
      <c r="B177" s="72"/>
      <c r="C177" s="72"/>
      <c r="D177" s="72"/>
      <c r="E177" s="72"/>
      <c r="F177" s="72"/>
      <c r="G177" s="72"/>
      <c r="H177" s="69"/>
      <c r="I177" s="86"/>
      <c r="J177" s="86"/>
      <c r="K177" s="86"/>
      <c r="L177" s="86"/>
      <c r="M177" s="86"/>
    </row>
    <row r="178" spans="1:13" s="61" customFormat="1" ht="15" customHeight="1">
      <c r="A178" s="71" t="str">
        <f>Calcu!A178</f>
        <v>5. AC Current Calibration</v>
      </c>
      <c r="B178" s="72"/>
      <c r="C178" s="72"/>
      <c r="D178" s="72"/>
      <c r="E178" s="72"/>
      <c r="F178" s="72"/>
      <c r="G178" s="72"/>
      <c r="H178" s="69"/>
      <c r="I178" s="86"/>
      <c r="J178" s="86" t="s">
        <v>0</v>
      </c>
      <c r="K178" s="86" t="s">
        <v>0</v>
      </c>
      <c r="L178" s="86" t="s">
        <v>0</v>
      </c>
      <c r="M178" s="86" t="s">
        <v>0</v>
      </c>
    </row>
    <row r="179" spans="1:13" s="70" customFormat="1" ht="15" customHeight="1">
      <c r="A179" s="77"/>
      <c r="B179" s="238" t="s">
        <v>80</v>
      </c>
      <c r="C179" s="239"/>
      <c r="D179" s="239"/>
      <c r="E179" s="239"/>
      <c r="F179" s="240"/>
      <c r="G179" s="241" t="s">
        <v>83</v>
      </c>
      <c r="H179" s="242" t="s">
        <v>90</v>
      </c>
      <c r="I179" s="238" t="s">
        <v>1</v>
      </c>
      <c r="J179" s="239"/>
      <c r="K179" s="239"/>
      <c r="L179" s="239"/>
      <c r="M179" s="240"/>
    </row>
    <row r="180" spans="1:13" s="70" customFormat="1" ht="15" customHeight="1">
      <c r="A180" s="77"/>
      <c r="B180" s="170" t="str">
        <f>IF(Calcu!C180="","",Calcu!C180)</f>
        <v>Range</v>
      </c>
      <c r="C180" s="170" t="str">
        <f>IF(Calcu!D180="","",Calcu!D180)</f>
        <v>Frequency</v>
      </c>
      <c r="D180" s="170" t="str">
        <f>IF(Calcu!E180="","",Calcu!E180)</f>
        <v/>
      </c>
      <c r="E180" s="170" t="str">
        <f>IF(Calcu!F180="","",Calcu!F180)</f>
        <v/>
      </c>
      <c r="F180" s="170" t="str">
        <f>IF(Calcu!G180="","",Calcu!G180)</f>
        <v/>
      </c>
      <c r="G180" s="241"/>
      <c r="H180" s="243"/>
      <c r="I180" s="91" t="s">
        <v>4</v>
      </c>
      <c r="J180" s="147" t="s">
        <v>2</v>
      </c>
      <c r="K180" s="91" t="s">
        <v>12</v>
      </c>
      <c r="L180" s="147" t="s">
        <v>13</v>
      </c>
      <c r="M180" s="91" t="s">
        <v>14</v>
      </c>
    </row>
    <row r="181" spans="1:13" ht="15" customHeight="1">
      <c r="A181" s="84"/>
      <c r="B181" s="136" t="str">
        <f>IF(Calcu!C181="","",Calcu!C181)</f>
        <v/>
      </c>
      <c r="C181" s="136" t="str">
        <f>IF(Calcu!D181="","",Calcu!D181)</f>
        <v/>
      </c>
      <c r="D181" s="136" t="str">
        <f>IF(Calcu!E181="","",Calcu!E181)</f>
        <v/>
      </c>
      <c r="E181" s="136" t="str">
        <f>IF(Calcu!F181="","",Calcu!F181)</f>
        <v/>
      </c>
      <c r="F181" s="136" t="str">
        <f>IF(Calcu!G181="","",Calcu!G181)</f>
        <v/>
      </c>
      <c r="G181" s="136" t="str">
        <f>IF(Calcu!$B181=FALSE,"",Calcu!H181)</f>
        <v/>
      </c>
      <c r="H181" s="136" t="str">
        <f>IF(Calcu!$B181=FALSE,"",Calcu!I181)</f>
        <v/>
      </c>
      <c r="I181" s="34" t="str">
        <f>IF(Calcu!$B181=FALSE,"",TEXT(Calcu!J181,Calcu!$AB181))</f>
        <v/>
      </c>
      <c r="J181" s="34" t="str">
        <f>IF(Calcu!$B181=FALSE,"",TEXT(Calcu!K181,Calcu!$AB181))</f>
        <v/>
      </c>
      <c r="K181" s="34" t="str">
        <f>IF(Calcu!$B181=FALSE,"",TEXT(Calcu!L181,Calcu!$AB181))</f>
        <v/>
      </c>
      <c r="L181" s="34" t="str">
        <f>IF(Calcu!$B181=FALSE,"",TEXT(Calcu!M181,Calcu!$AB181))</f>
        <v/>
      </c>
      <c r="M181" s="34" t="str">
        <f>IF(Calcu!$B181=FALSE,"",TEXT(Calcu!N181,Calcu!$AB181))</f>
        <v/>
      </c>
    </row>
    <row r="182" spans="1:13" ht="15" customHeight="1">
      <c r="A182" s="84"/>
      <c r="B182" s="136" t="str">
        <f>IF(Calcu!C182="","",Calcu!C182)</f>
        <v/>
      </c>
      <c r="C182" s="136" t="str">
        <f>IF(Calcu!D182="","",Calcu!D182)</f>
        <v/>
      </c>
      <c r="D182" s="136" t="str">
        <f>IF(Calcu!E182="","",Calcu!E182)</f>
        <v/>
      </c>
      <c r="E182" s="136" t="str">
        <f>IF(Calcu!F182="","",Calcu!F182)</f>
        <v/>
      </c>
      <c r="F182" s="136" t="str">
        <f>IF(Calcu!G182="","",Calcu!G182)</f>
        <v/>
      </c>
      <c r="G182" s="136" t="str">
        <f>IF(Calcu!$B182=FALSE,"",Calcu!H182)</f>
        <v/>
      </c>
      <c r="H182" s="136" t="str">
        <f>IF(Calcu!$B182=FALSE,"",Calcu!I182)</f>
        <v/>
      </c>
      <c r="I182" s="34" t="str">
        <f>IF(Calcu!$B182=FALSE,"",TEXT(Calcu!J182,Calcu!$AB182))</f>
        <v/>
      </c>
      <c r="J182" s="34" t="str">
        <f>IF(Calcu!$B182=FALSE,"",TEXT(Calcu!K182,Calcu!$AB182))</f>
        <v/>
      </c>
      <c r="K182" s="34" t="str">
        <f>IF(Calcu!$B182=FALSE,"",TEXT(Calcu!L182,Calcu!$AB182))</f>
        <v/>
      </c>
      <c r="L182" s="34" t="str">
        <f>IF(Calcu!$B182=FALSE,"",TEXT(Calcu!M182,Calcu!$AB182))</f>
        <v/>
      </c>
      <c r="M182" s="34" t="str">
        <f>IF(Calcu!$B182=FALSE,"",TEXT(Calcu!N182,Calcu!$AB182))</f>
        <v/>
      </c>
    </row>
    <row r="183" spans="1:13" ht="15" customHeight="1">
      <c r="A183" s="84"/>
      <c r="B183" s="136" t="str">
        <f>IF(Calcu!C183="","",Calcu!C183)</f>
        <v/>
      </c>
      <c r="C183" s="136" t="str">
        <f>IF(Calcu!D183="","",Calcu!D183)</f>
        <v/>
      </c>
      <c r="D183" s="136" t="str">
        <f>IF(Calcu!E183="","",Calcu!E183)</f>
        <v/>
      </c>
      <c r="E183" s="136" t="str">
        <f>IF(Calcu!F183="","",Calcu!F183)</f>
        <v/>
      </c>
      <c r="F183" s="136" t="str">
        <f>IF(Calcu!G183="","",Calcu!G183)</f>
        <v/>
      </c>
      <c r="G183" s="136" t="str">
        <f>IF(Calcu!$B183=FALSE,"",Calcu!H183)</f>
        <v/>
      </c>
      <c r="H183" s="136" t="str">
        <f>IF(Calcu!$B183=FALSE,"",Calcu!I183)</f>
        <v/>
      </c>
      <c r="I183" s="34" t="str">
        <f>IF(Calcu!$B183=FALSE,"",TEXT(Calcu!J183,Calcu!$AB183))</f>
        <v/>
      </c>
      <c r="J183" s="34" t="str">
        <f>IF(Calcu!$B183=FALSE,"",TEXT(Calcu!K183,Calcu!$AB183))</f>
        <v/>
      </c>
      <c r="K183" s="34" t="str">
        <f>IF(Calcu!$B183=FALSE,"",TEXT(Calcu!L183,Calcu!$AB183))</f>
        <v/>
      </c>
      <c r="L183" s="34" t="str">
        <f>IF(Calcu!$B183=FALSE,"",TEXT(Calcu!M183,Calcu!$AB183))</f>
        <v/>
      </c>
      <c r="M183" s="34" t="str">
        <f>IF(Calcu!$B183=FALSE,"",TEXT(Calcu!N183,Calcu!$AB183))</f>
        <v/>
      </c>
    </row>
    <row r="184" spans="1:13" ht="15" customHeight="1">
      <c r="A184" s="84"/>
      <c r="B184" s="136" t="str">
        <f>IF(Calcu!C184="","",Calcu!C184)</f>
        <v/>
      </c>
      <c r="C184" s="136" t="str">
        <f>IF(Calcu!D184="","",Calcu!D184)</f>
        <v/>
      </c>
      <c r="D184" s="136" t="str">
        <f>IF(Calcu!E184="","",Calcu!E184)</f>
        <v/>
      </c>
      <c r="E184" s="136" t="str">
        <f>IF(Calcu!F184="","",Calcu!F184)</f>
        <v/>
      </c>
      <c r="F184" s="136" t="str">
        <f>IF(Calcu!G184="","",Calcu!G184)</f>
        <v/>
      </c>
      <c r="G184" s="136" t="str">
        <f>IF(Calcu!$B184=FALSE,"",Calcu!H184)</f>
        <v/>
      </c>
      <c r="H184" s="136" t="str">
        <f>IF(Calcu!$B184=FALSE,"",Calcu!I184)</f>
        <v/>
      </c>
      <c r="I184" s="34" t="str">
        <f>IF(Calcu!$B184=FALSE,"",TEXT(Calcu!J184,Calcu!$AB184))</f>
        <v/>
      </c>
      <c r="J184" s="34" t="str">
        <f>IF(Calcu!$B184=FALSE,"",TEXT(Calcu!K184,Calcu!$AB184))</f>
        <v/>
      </c>
      <c r="K184" s="34" t="str">
        <f>IF(Calcu!$B184=FALSE,"",TEXT(Calcu!L184,Calcu!$AB184))</f>
        <v/>
      </c>
      <c r="L184" s="34" t="str">
        <f>IF(Calcu!$B184=FALSE,"",TEXT(Calcu!M184,Calcu!$AB184))</f>
        <v/>
      </c>
      <c r="M184" s="34" t="str">
        <f>IF(Calcu!$B184=FALSE,"",TEXT(Calcu!N184,Calcu!$AB184))</f>
        <v/>
      </c>
    </row>
    <row r="185" spans="1:13" ht="15" customHeight="1">
      <c r="A185" s="84"/>
      <c r="B185" s="136" t="str">
        <f>IF(Calcu!C185="","",Calcu!C185)</f>
        <v/>
      </c>
      <c r="C185" s="136" t="str">
        <f>IF(Calcu!D185="","",Calcu!D185)</f>
        <v/>
      </c>
      <c r="D185" s="136" t="str">
        <f>IF(Calcu!E185="","",Calcu!E185)</f>
        <v/>
      </c>
      <c r="E185" s="136" t="str">
        <f>IF(Calcu!F185="","",Calcu!F185)</f>
        <v/>
      </c>
      <c r="F185" s="136" t="str">
        <f>IF(Calcu!G185="","",Calcu!G185)</f>
        <v/>
      </c>
      <c r="G185" s="136" t="str">
        <f>IF(Calcu!$B185=FALSE,"",Calcu!H185)</f>
        <v/>
      </c>
      <c r="H185" s="136" t="str">
        <f>IF(Calcu!$B185=FALSE,"",Calcu!I185)</f>
        <v/>
      </c>
      <c r="I185" s="34" t="str">
        <f>IF(Calcu!$B185=FALSE,"",TEXT(Calcu!J185,Calcu!$AB185))</f>
        <v/>
      </c>
      <c r="J185" s="34" t="str">
        <f>IF(Calcu!$B185=FALSE,"",TEXT(Calcu!K185,Calcu!$AB185))</f>
        <v/>
      </c>
      <c r="K185" s="34" t="str">
        <f>IF(Calcu!$B185=FALSE,"",TEXT(Calcu!L185,Calcu!$AB185))</f>
        <v/>
      </c>
      <c r="L185" s="34" t="str">
        <f>IF(Calcu!$B185=FALSE,"",TEXT(Calcu!M185,Calcu!$AB185))</f>
        <v/>
      </c>
      <c r="M185" s="34" t="str">
        <f>IF(Calcu!$B185=FALSE,"",TEXT(Calcu!N185,Calcu!$AB185))</f>
        <v/>
      </c>
    </row>
    <row r="186" spans="1:13" ht="15" customHeight="1">
      <c r="A186" s="84"/>
      <c r="B186" s="136" t="str">
        <f>IF(Calcu!C186="","",Calcu!C186)</f>
        <v/>
      </c>
      <c r="C186" s="136" t="str">
        <f>IF(Calcu!D186="","",Calcu!D186)</f>
        <v/>
      </c>
      <c r="D186" s="136" t="str">
        <f>IF(Calcu!E186="","",Calcu!E186)</f>
        <v/>
      </c>
      <c r="E186" s="136" t="str">
        <f>IF(Calcu!F186="","",Calcu!F186)</f>
        <v/>
      </c>
      <c r="F186" s="136" t="str">
        <f>IF(Calcu!G186="","",Calcu!G186)</f>
        <v/>
      </c>
      <c r="G186" s="136" t="str">
        <f>IF(Calcu!$B186=FALSE,"",Calcu!H186)</f>
        <v/>
      </c>
      <c r="H186" s="136" t="str">
        <f>IF(Calcu!$B186=FALSE,"",Calcu!I186)</f>
        <v/>
      </c>
      <c r="I186" s="34" t="str">
        <f>IF(Calcu!$B186=FALSE,"",TEXT(Calcu!J186,Calcu!$AB186))</f>
        <v/>
      </c>
      <c r="J186" s="34" t="str">
        <f>IF(Calcu!$B186=FALSE,"",TEXT(Calcu!K186,Calcu!$AB186))</f>
        <v/>
      </c>
      <c r="K186" s="34" t="str">
        <f>IF(Calcu!$B186=FALSE,"",TEXT(Calcu!L186,Calcu!$AB186))</f>
        <v/>
      </c>
      <c r="L186" s="34" t="str">
        <f>IF(Calcu!$B186=FALSE,"",TEXT(Calcu!M186,Calcu!$AB186))</f>
        <v/>
      </c>
      <c r="M186" s="34" t="str">
        <f>IF(Calcu!$B186=FALSE,"",TEXT(Calcu!N186,Calcu!$AB186))</f>
        <v/>
      </c>
    </row>
    <row r="187" spans="1:13" ht="15" customHeight="1">
      <c r="A187" s="84"/>
      <c r="B187" s="136" t="str">
        <f>IF(Calcu!C187="","",Calcu!C187)</f>
        <v/>
      </c>
      <c r="C187" s="136" t="str">
        <f>IF(Calcu!D187="","",Calcu!D187)</f>
        <v/>
      </c>
      <c r="D187" s="136" t="str">
        <f>IF(Calcu!E187="","",Calcu!E187)</f>
        <v/>
      </c>
      <c r="E187" s="136" t="str">
        <f>IF(Calcu!F187="","",Calcu!F187)</f>
        <v/>
      </c>
      <c r="F187" s="136" t="str">
        <f>IF(Calcu!G187="","",Calcu!G187)</f>
        <v/>
      </c>
      <c r="G187" s="136" t="str">
        <f>IF(Calcu!$B187=FALSE,"",Calcu!H187)</f>
        <v/>
      </c>
      <c r="H187" s="136" t="str">
        <f>IF(Calcu!$B187=FALSE,"",Calcu!I187)</f>
        <v/>
      </c>
      <c r="I187" s="34" t="str">
        <f>IF(Calcu!$B187=FALSE,"",TEXT(Calcu!J187,Calcu!$AB187))</f>
        <v/>
      </c>
      <c r="J187" s="34" t="str">
        <f>IF(Calcu!$B187=FALSE,"",TEXT(Calcu!K187,Calcu!$AB187))</f>
        <v/>
      </c>
      <c r="K187" s="34" t="str">
        <f>IF(Calcu!$B187=FALSE,"",TEXT(Calcu!L187,Calcu!$AB187))</f>
        <v/>
      </c>
      <c r="L187" s="34" t="str">
        <f>IF(Calcu!$B187=FALSE,"",TEXT(Calcu!M187,Calcu!$AB187))</f>
        <v/>
      </c>
      <c r="M187" s="34" t="str">
        <f>IF(Calcu!$B187=FALSE,"",TEXT(Calcu!N187,Calcu!$AB187))</f>
        <v/>
      </c>
    </row>
    <row r="188" spans="1:13" ht="15" customHeight="1">
      <c r="A188" s="84"/>
      <c r="B188" s="136" t="str">
        <f>IF(Calcu!C188="","",Calcu!C188)</f>
        <v/>
      </c>
      <c r="C188" s="136" t="str">
        <f>IF(Calcu!D188="","",Calcu!D188)</f>
        <v/>
      </c>
      <c r="D188" s="136" t="str">
        <f>IF(Calcu!E188="","",Calcu!E188)</f>
        <v/>
      </c>
      <c r="E188" s="136" t="str">
        <f>IF(Calcu!F188="","",Calcu!F188)</f>
        <v/>
      </c>
      <c r="F188" s="136" t="str">
        <f>IF(Calcu!G188="","",Calcu!G188)</f>
        <v/>
      </c>
      <c r="G188" s="136" t="str">
        <f>IF(Calcu!$B188=FALSE,"",Calcu!H188)</f>
        <v/>
      </c>
      <c r="H188" s="136" t="str">
        <f>IF(Calcu!$B188=FALSE,"",Calcu!I188)</f>
        <v/>
      </c>
      <c r="I188" s="34" t="str">
        <f>IF(Calcu!$B188=FALSE,"",TEXT(Calcu!J188,Calcu!$AB188))</f>
        <v/>
      </c>
      <c r="J188" s="34" t="str">
        <f>IF(Calcu!$B188=FALSE,"",TEXT(Calcu!K188,Calcu!$AB188))</f>
        <v/>
      </c>
      <c r="K188" s="34" t="str">
        <f>IF(Calcu!$B188=FALSE,"",TEXT(Calcu!L188,Calcu!$AB188))</f>
        <v/>
      </c>
      <c r="L188" s="34" t="str">
        <f>IF(Calcu!$B188=FALSE,"",TEXT(Calcu!M188,Calcu!$AB188))</f>
        <v/>
      </c>
      <c r="M188" s="34" t="str">
        <f>IF(Calcu!$B188=FALSE,"",TEXT(Calcu!N188,Calcu!$AB188))</f>
        <v/>
      </c>
    </row>
    <row r="189" spans="1:13" ht="15" customHeight="1">
      <c r="A189" s="84"/>
      <c r="B189" s="136" t="str">
        <f>IF(Calcu!C189="","",Calcu!C189)</f>
        <v/>
      </c>
      <c r="C189" s="136" t="str">
        <f>IF(Calcu!D189="","",Calcu!D189)</f>
        <v/>
      </c>
      <c r="D189" s="136" t="str">
        <f>IF(Calcu!E189="","",Calcu!E189)</f>
        <v/>
      </c>
      <c r="E189" s="136" t="str">
        <f>IF(Calcu!F189="","",Calcu!F189)</f>
        <v/>
      </c>
      <c r="F189" s="136" t="str">
        <f>IF(Calcu!G189="","",Calcu!G189)</f>
        <v/>
      </c>
      <c r="G189" s="136" t="str">
        <f>IF(Calcu!$B189=FALSE,"",Calcu!H189)</f>
        <v/>
      </c>
      <c r="H189" s="136" t="str">
        <f>IF(Calcu!$B189=FALSE,"",Calcu!I189)</f>
        <v/>
      </c>
      <c r="I189" s="34" t="str">
        <f>IF(Calcu!$B189=FALSE,"",TEXT(Calcu!J189,Calcu!$AB189))</f>
        <v/>
      </c>
      <c r="J189" s="34" t="str">
        <f>IF(Calcu!$B189=FALSE,"",TEXT(Calcu!K189,Calcu!$AB189))</f>
        <v/>
      </c>
      <c r="K189" s="34" t="str">
        <f>IF(Calcu!$B189=FALSE,"",TEXT(Calcu!L189,Calcu!$AB189))</f>
        <v/>
      </c>
      <c r="L189" s="34" t="str">
        <f>IF(Calcu!$B189=FALSE,"",TEXT(Calcu!M189,Calcu!$AB189))</f>
        <v/>
      </c>
      <c r="M189" s="34" t="str">
        <f>IF(Calcu!$B189=FALSE,"",TEXT(Calcu!N189,Calcu!$AB189))</f>
        <v/>
      </c>
    </row>
    <row r="190" spans="1:13" ht="15" customHeight="1">
      <c r="A190" s="84"/>
      <c r="B190" s="136" t="str">
        <f>IF(Calcu!C190="","",Calcu!C190)</f>
        <v/>
      </c>
      <c r="C190" s="136" t="str">
        <f>IF(Calcu!D190="","",Calcu!D190)</f>
        <v/>
      </c>
      <c r="D190" s="136" t="str">
        <f>IF(Calcu!E190="","",Calcu!E190)</f>
        <v/>
      </c>
      <c r="E190" s="136" t="str">
        <f>IF(Calcu!F190="","",Calcu!F190)</f>
        <v/>
      </c>
      <c r="F190" s="136" t="str">
        <f>IF(Calcu!G190="","",Calcu!G190)</f>
        <v/>
      </c>
      <c r="G190" s="136" t="str">
        <f>IF(Calcu!$B190=FALSE,"",Calcu!H190)</f>
        <v/>
      </c>
      <c r="H190" s="136" t="str">
        <f>IF(Calcu!$B190=FALSE,"",Calcu!I190)</f>
        <v/>
      </c>
      <c r="I190" s="34" t="str">
        <f>IF(Calcu!$B190=FALSE,"",TEXT(Calcu!J190,Calcu!$AB190))</f>
        <v/>
      </c>
      <c r="J190" s="34" t="str">
        <f>IF(Calcu!$B190=FALSE,"",TEXT(Calcu!K190,Calcu!$AB190))</f>
        <v/>
      </c>
      <c r="K190" s="34" t="str">
        <f>IF(Calcu!$B190=FALSE,"",TEXT(Calcu!L190,Calcu!$AB190))</f>
        <v/>
      </c>
      <c r="L190" s="34" t="str">
        <f>IF(Calcu!$B190=FALSE,"",TEXT(Calcu!M190,Calcu!$AB190))</f>
        <v/>
      </c>
      <c r="M190" s="34" t="str">
        <f>IF(Calcu!$B190=FALSE,"",TEXT(Calcu!N190,Calcu!$AB190))</f>
        <v/>
      </c>
    </row>
    <row r="191" spans="1:13" ht="15" customHeight="1">
      <c r="A191" s="84"/>
      <c r="B191" s="136" t="str">
        <f>IF(Calcu!C191="","",Calcu!C191)</f>
        <v/>
      </c>
      <c r="C191" s="136" t="str">
        <f>IF(Calcu!D191="","",Calcu!D191)</f>
        <v/>
      </c>
      <c r="D191" s="136" t="str">
        <f>IF(Calcu!E191="","",Calcu!E191)</f>
        <v/>
      </c>
      <c r="E191" s="136" t="str">
        <f>IF(Calcu!F191="","",Calcu!F191)</f>
        <v/>
      </c>
      <c r="F191" s="136" t="str">
        <f>IF(Calcu!G191="","",Calcu!G191)</f>
        <v/>
      </c>
      <c r="G191" s="136" t="str">
        <f>IF(Calcu!$B191=FALSE,"",Calcu!H191)</f>
        <v/>
      </c>
      <c r="H191" s="136" t="str">
        <f>IF(Calcu!$B191=FALSE,"",Calcu!I191)</f>
        <v/>
      </c>
      <c r="I191" s="34" t="str">
        <f>IF(Calcu!$B191=FALSE,"",TEXT(Calcu!J191,Calcu!$AB191))</f>
        <v/>
      </c>
      <c r="J191" s="34" t="str">
        <f>IF(Calcu!$B191=FALSE,"",TEXT(Calcu!K191,Calcu!$AB191))</f>
        <v/>
      </c>
      <c r="K191" s="34" t="str">
        <f>IF(Calcu!$B191=FALSE,"",TEXT(Calcu!L191,Calcu!$AB191))</f>
        <v/>
      </c>
      <c r="L191" s="34" t="str">
        <f>IF(Calcu!$B191=FALSE,"",TEXT(Calcu!M191,Calcu!$AB191))</f>
        <v/>
      </c>
      <c r="M191" s="34" t="str">
        <f>IF(Calcu!$B191=FALSE,"",TEXT(Calcu!N191,Calcu!$AB191))</f>
        <v/>
      </c>
    </row>
    <row r="192" spans="1:13" ht="15" customHeight="1">
      <c r="A192" s="84"/>
      <c r="B192" s="136" t="str">
        <f>IF(Calcu!C192="","",Calcu!C192)</f>
        <v/>
      </c>
      <c r="C192" s="136" t="str">
        <f>IF(Calcu!D192="","",Calcu!D192)</f>
        <v/>
      </c>
      <c r="D192" s="136" t="str">
        <f>IF(Calcu!E192="","",Calcu!E192)</f>
        <v/>
      </c>
      <c r="E192" s="136" t="str">
        <f>IF(Calcu!F192="","",Calcu!F192)</f>
        <v/>
      </c>
      <c r="F192" s="136" t="str">
        <f>IF(Calcu!G192="","",Calcu!G192)</f>
        <v/>
      </c>
      <c r="G192" s="136" t="str">
        <f>IF(Calcu!$B192=FALSE,"",Calcu!H192)</f>
        <v/>
      </c>
      <c r="H192" s="136" t="str">
        <f>IF(Calcu!$B192=FALSE,"",Calcu!I192)</f>
        <v/>
      </c>
      <c r="I192" s="34" t="str">
        <f>IF(Calcu!$B192=FALSE,"",TEXT(Calcu!J192,Calcu!$AB192))</f>
        <v/>
      </c>
      <c r="J192" s="34" t="str">
        <f>IF(Calcu!$B192=FALSE,"",TEXT(Calcu!K192,Calcu!$AB192))</f>
        <v/>
      </c>
      <c r="K192" s="34" t="str">
        <f>IF(Calcu!$B192=FALSE,"",TEXT(Calcu!L192,Calcu!$AB192))</f>
        <v/>
      </c>
      <c r="L192" s="34" t="str">
        <f>IF(Calcu!$B192=FALSE,"",TEXT(Calcu!M192,Calcu!$AB192))</f>
        <v/>
      </c>
      <c r="M192" s="34" t="str">
        <f>IF(Calcu!$B192=FALSE,"",TEXT(Calcu!N192,Calcu!$AB192))</f>
        <v/>
      </c>
    </row>
    <row r="193" spans="1:13" ht="15" customHeight="1">
      <c r="A193" s="84"/>
      <c r="B193" s="136" t="str">
        <f>IF(Calcu!C193="","",Calcu!C193)</f>
        <v/>
      </c>
      <c r="C193" s="136" t="str">
        <f>IF(Calcu!D193="","",Calcu!D193)</f>
        <v/>
      </c>
      <c r="D193" s="136" t="str">
        <f>IF(Calcu!E193="","",Calcu!E193)</f>
        <v/>
      </c>
      <c r="E193" s="136" t="str">
        <f>IF(Calcu!F193="","",Calcu!F193)</f>
        <v/>
      </c>
      <c r="F193" s="136" t="str">
        <f>IF(Calcu!G193="","",Calcu!G193)</f>
        <v/>
      </c>
      <c r="G193" s="136" t="str">
        <f>IF(Calcu!$B193=FALSE,"",Calcu!H193)</f>
        <v/>
      </c>
      <c r="H193" s="136" t="str">
        <f>IF(Calcu!$B193=FALSE,"",Calcu!I193)</f>
        <v/>
      </c>
      <c r="I193" s="34" t="str">
        <f>IF(Calcu!$B193=FALSE,"",TEXT(Calcu!J193,Calcu!$AB193))</f>
        <v/>
      </c>
      <c r="J193" s="34" t="str">
        <f>IF(Calcu!$B193=FALSE,"",TEXT(Calcu!K193,Calcu!$AB193))</f>
        <v/>
      </c>
      <c r="K193" s="34" t="str">
        <f>IF(Calcu!$B193=FALSE,"",TEXT(Calcu!L193,Calcu!$AB193))</f>
        <v/>
      </c>
      <c r="L193" s="34" t="str">
        <f>IF(Calcu!$B193=FALSE,"",TEXT(Calcu!M193,Calcu!$AB193))</f>
        <v/>
      </c>
      <c r="M193" s="34" t="str">
        <f>IF(Calcu!$B193=FALSE,"",TEXT(Calcu!N193,Calcu!$AB193))</f>
        <v/>
      </c>
    </row>
    <row r="194" spans="1:13" ht="15" customHeight="1">
      <c r="A194" s="84"/>
      <c r="B194" s="136" t="str">
        <f>IF(Calcu!C194="","",Calcu!C194)</f>
        <v/>
      </c>
      <c r="C194" s="136" t="str">
        <f>IF(Calcu!D194="","",Calcu!D194)</f>
        <v/>
      </c>
      <c r="D194" s="136" t="str">
        <f>IF(Calcu!E194="","",Calcu!E194)</f>
        <v/>
      </c>
      <c r="E194" s="136" t="str">
        <f>IF(Calcu!F194="","",Calcu!F194)</f>
        <v/>
      </c>
      <c r="F194" s="136" t="str">
        <f>IF(Calcu!G194="","",Calcu!G194)</f>
        <v/>
      </c>
      <c r="G194" s="136" t="str">
        <f>IF(Calcu!$B194=FALSE,"",Calcu!H194)</f>
        <v/>
      </c>
      <c r="H194" s="136" t="str">
        <f>IF(Calcu!$B194=FALSE,"",Calcu!I194)</f>
        <v/>
      </c>
      <c r="I194" s="34" t="str">
        <f>IF(Calcu!$B194=FALSE,"",TEXT(Calcu!J194,Calcu!$AB194))</f>
        <v/>
      </c>
      <c r="J194" s="34" t="str">
        <f>IF(Calcu!$B194=FALSE,"",TEXT(Calcu!K194,Calcu!$AB194))</f>
        <v/>
      </c>
      <c r="K194" s="34" t="str">
        <f>IF(Calcu!$B194=FALSE,"",TEXT(Calcu!L194,Calcu!$AB194))</f>
        <v/>
      </c>
      <c r="L194" s="34" t="str">
        <f>IF(Calcu!$B194=FALSE,"",TEXT(Calcu!M194,Calcu!$AB194))</f>
        <v/>
      </c>
      <c r="M194" s="34" t="str">
        <f>IF(Calcu!$B194=FALSE,"",TEXT(Calcu!N194,Calcu!$AB194))</f>
        <v/>
      </c>
    </row>
    <row r="195" spans="1:13" ht="15" customHeight="1">
      <c r="A195" s="84"/>
      <c r="B195" s="136" t="str">
        <f>IF(Calcu!C195="","",Calcu!C195)</f>
        <v/>
      </c>
      <c r="C195" s="136" t="str">
        <f>IF(Calcu!D195="","",Calcu!D195)</f>
        <v/>
      </c>
      <c r="D195" s="136" t="str">
        <f>IF(Calcu!E195="","",Calcu!E195)</f>
        <v/>
      </c>
      <c r="E195" s="136" t="str">
        <f>IF(Calcu!F195="","",Calcu!F195)</f>
        <v/>
      </c>
      <c r="F195" s="136" t="str">
        <f>IF(Calcu!G195="","",Calcu!G195)</f>
        <v/>
      </c>
      <c r="G195" s="136" t="str">
        <f>IF(Calcu!$B195=FALSE,"",Calcu!H195)</f>
        <v/>
      </c>
      <c r="H195" s="136" t="str">
        <f>IF(Calcu!$B195=FALSE,"",Calcu!I195)</f>
        <v/>
      </c>
      <c r="I195" s="34" t="str">
        <f>IF(Calcu!$B195=FALSE,"",TEXT(Calcu!J195,Calcu!$AB195))</f>
        <v/>
      </c>
      <c r="J195" s="34" t="str">
        <f>IF(Calcu!$B195=FALSE,"",TEXT(Calcu!K195,Calcu!$AB195))</f>
        <v/>
      </c>
      <c r="K195" s="34" t="str">
        <f>IF(Calcu!$B195=FALSE,"",TEXT(Calcu!L195,Calcu!$AB195))</f>
        <v/>
      </c>
      <c r="L195" s="34" t="str">
        <f>IF(Calcu!$B195=FALSE,"",TEXT(Calcu!M195,Calcu!$AB195))</f>
        <v/>
      </c>
      <c r="M195" s="34" t="str">
        <f>IF(Calcu!$B195=FALSE,"",TEXT(Calcu!N195,Calcu!$AB195))</f>
        <v/>
      </c>
    </row>
    <row r="196" spans="1:13" ht="15" customHeight="1">
      <c r="A196" s="84"/>
      <c r="B196" s="136" t="str">
        <f>IF(Calcu!C196="","",Calcu!C196)</f>
        <v/>
      </c>
      <c r="C196" s="136" t="str">
        <f>IF(Calcu!D196="","",Calcu!D196)</f>
        <v/>
      </c>
      <c r="D196" s="136" t="str">
        <f>IF(Calcu!E196="","",Calcu!E196)</f>
        <v/>
      </c>
      <c r="E196" s="136" t="str">
        <f>IF(Calcu!F196="","",Calcu!F196)</f>
        <v/>
      </c>
      <c r="F196" s="136" t="str">
        <f>IF(Calcu!G196="","",Calcu!G196)</f>
        <v/>
      </c>
      <c r="G196" s="136" t="str">
        <f>IF(Calcu!$B196=FALSE,"",Calcu!H196)</f>
        <v/>
      </c>
      <c r="H196" s="136" t="str">
        <f>IF(Calcu!$B196=FALSE,"",Calcu!I196)</f>
        <v/>
      </c>
      <c r="I196" s="34" t="str">
        <f>IF(Calcu!$B196=FALSE,"",TEXT(Calcu!J196,Calcu!$AB196))</f>
        <v/>
      </c>
      <c r="J196" s="34" t="str">
        <f>IF(Calcu!$B196=FALSE,"",TEXT(Calcu!K196,Calcu!$AB196))</f>
        <v/>
      </c>
      <c r="K196" s="34" t="str">
        <f>IF(Calcu!$B196=FALSE,"",TEXT(Calcu!L196,Calcu!$AB196))</f>
        <v/>
      </c>
      <c r="L196" s="34" t="str">
        <f>IF(Calcu!$B196=FALSE,"",TEXT(Calcu!M196,Calcu!$AB196))</f>
        <v/>
      </c>
      <c r="M196" s="34" t="str">
        <f>IF(Calcu!$B196=FALSE,"",TEXT(Calcu!N196,Calcu!$AB196))</f>
        <v/>
      </c>
    </row>
    <row r="197" spans="1:13" ht="15" customHeight="1">
      <c r="A197" s="84"/>
      <c r="B197" s="136" t="str">
        <f>IF(Calcu!C197="","",Calcu!C197)</f>
        <v/>
      </c>
      <c r="C197" s="136" t="str">
        <f>IF(Calcu!D197="","",Calcu!D197)</f>
        <v/>
      </c>
      <c r="D197" s="136" t="str">
        <f>IF(Calcu!E197="","",Calcu!E197)</f>
        <v/>
      </c>
      <c r="E197" s="136" t="str">
        <f>IF(Calcu!F197="","",Calcu!F197)</f>
        <v/>
      </c>
      <c r="F197" s="136" t="str">
        <f>IF(Calcu!G197="","",Calcu!G197)</f>
        <v/>
      </c>
      <c r="G197" s="136" t="str">
        <f>IF(Calcu!$B197=FALSE,"",Calcu!H197)</f>
        <v/>
      </c>
      <c r="H197" s="136" t="str">
        <f>IF(Calcu!$B197=FALSE,"",Calcu!I197)</f>
        <v/>
      </c>
      <c r="I197" s="34" t="str">
        <f>IF(Calcu!$B197=FALSE,"",TEXT(Calcu!J197,Calcu!$AB197))</f>
        <v/>
      </c>
      <c r="J197" s="34" t="str">
        <f>IF(Calcu!$B197=FALSE,"",TEXT(Calcu!K197,Calcu!$AB197))</f>
        <v/>
      </c>
      <c r="K197" s="34" t="str">
        <f>IF(Calcu!$B197=FALSE,"",TEXT(Calcu!L197,Calcu!$AB197))</f>
        <v/>
      </c>
      <c r="L197" s="34" t="str">
        <f>IF(Calcu!$B197=FALSE,"",TEXT(Calcu!M197,Calcu!$AB197))</f>
        <v/>
      </c>
      <c r="M197" s="34" t="str">
        <f>IF(Calcu!$B197=FALSE,"",TEXT(Calcu!N197,Calcu!$AB197))</f>
        <v/>
      </c>
    </row>
    <row r="198" spans="1:13" ht="15" customHeight="1">
      <c r="A198" s="84"/>
      <c r="B198" s="136" t="str">
        <f>IF(Calcu!C198="","",Calcu!C198)</f>
        <v/>
      </c>
      <c r="C198" s="136" t="str">
        <f>IF(Calcu!D198="","",Calcu!D198)</f>
        <v/>
      </c>
      <c r="D198" s="136" t="str">
        <f>IF(Calcu!E198="","",Calcu!E198)</f>
        <v/>
      </c>
      <c r="E198" s="136" t="str">
        <f>IF(Calcu!F198="","",Calcu!F198)</f>
        <v/>
      </c>
      <c r="F198" s="136" t="str">
        <f>IF(Calcu!G198="","",Calcu!G198)</f>
        <v/>
      </c>
      <c r="G198" s="136" t="str">
        <f>IF(Calcu!$B198=FALSE,"",Calcu!H198)</f>
        <v/>
      </c>
      <c r="H198" s="136" t="str">
        <f>IF(Calcu!$B198=FALSE,"",Calcu!I198)</f>
        <v/>
      </c>
      <c r="I198" s="34" t="str">
        <f>IF(Calcu!$B198=FALSE,"",TEXT(Calcu!J198,Calcu!$AB198))</f>
        <v/>
      </c>
      <c r="J198" s="34" t="str">
        <f>IF(Calcu!$B198=FALSE,"",TEXT(Calcu!K198,Calcu!$AB198))</f>
        <v/>
      </c>
      <c r="K198" s="34" t="str">
        <f>IF(Calcu!$B198=FALSE,"",TEXT(Calcu!L198,Calcu!$AB198))</f>
        <v/>
      </c>
      <c r="L198" s="34" t="str">
        <f>IF(Calcu!$B198=FALSE,"",TEXT(Calcu!M198,Calcu!$AB198))</f>
        <v/>
      </c>
      <c r="M198" s="34" t="str">
        <f>IF(Calcu!$B198=FALSE,"",TEXT(Calcu!N198,Calcu!$AB198))</f>
        <v/>
      </c>
    </row>
    <row r="199" spans="1:13" ht="15" customHeight="1">
      <c r="A199" s="84"/>
      <c r="B199" s="136" t="str">
        <f>IF(Calcu!C199="","",Calcu!C199)</f>
        <v/>
      </c>
      <c r="C199" s="136" t="str">
        <f>IF(Calcu!D199="","",Calcu!D199)</f>
        <v/>
      </c>
      <c r="D199" s="136" t="str">
        <f>IF(Calcu!E199="","",Calcu!E199)</f>
        <v/>
      </c>
      <c r="E199" s="136" t="str">
        <f>IF(Calcu!F199="","",Calcu!F199)</f>
        <v/>
      </c>
      <c r="F199" s="136" t="str">
        <f>IF(Calcu!G199="","",Calcu!G199)</f>
        <v/>
      </c>
      <c r="G199" s="136" t="str">
        <f>IF(Calcu!$B199=FALSE,"",Calcu!H199)</f>
        <v/>
      </c>
      <c r="H199" s="136" t="str">
        <f>IF(Calcu!$B199=FALSE,"",Calcu!I199)</f>
        <v/>
      </c>
      <c r="I199" s="34" t="str">
        <f>IF(Calcu!$B199=FALSE,"",TEXT(Calcu!J199,Calcu!$AB199))</f>
        <v/>
      </c>
      <c r="J199" s="34" t="str">
        <f>IF(Calcu!$B199=FALSE,"",TEXT(Calcu!K199,Calcu!$AB199))</f>
        <v/>
      </c>
      <c r="K199" s="34" t="str">
        <f>IF(Calcu!$B199=FALSE,"",TEXT(Calcu!L199,Calcu!$AB199))</f>
        <v/>
      </c>
      <c r="L199" s="34" t="str">
        <f>IF(Calcu!$B199=FALSE,"",TEXT(Calcu!M199,Calcu!$AB199))</f>
        <v/>
      </c>
      <c r="M199" s="34" t="str">
        <f>IF(Calcu!$B199=FALSE,"",TEXT(Calcu!N199,Calcu!$AB199))</f>
        <v/>
      </c>
    </row>
    <row r="200" spans="1:13" ht="15" customHeight="1">
      <c r="A200" s="84"/>
      <c r="B200" s="136" t="str">
        <f>IF(Calcu!C200="","",Calcu!C200)</f>
        <v/>
      </c>
      <c r="C200" s="136" t="str">
        <f>IF(Calcu!D200="","",Calcu!D200)</f>
        <v/>
      </c>
      <c r="D200" s="136" t="str">
        <f>IF(Calcu!E200="","",Calcu!E200)</f>
        <v/>
      </c>
      <c r="E200" s="136" t="str">
        <f>IF(Calcu!F200="","",Calcu!F200)</f>
        <v/>
      </c>
      <c r="F200" s="136" t="str">
        <f>IF(Calcu!G200="","",Calcu!G200)</f>
        <v/>
      </c>
      <c r="G200" s="136" t="str">
        <f>IF(Calcu!$B200=FALSE,"",Calcu!H200)</f>
        <v/>
      </c>
      <c r="H200" s="136" t="str">
        <f>IF(Calcu!$B200=FALSE,"",Calcu!I200)</f>
        <v/>
      </c>
      <c r="I200" s="34" t="str">
        <f>IF(Calcu!$B200=FALSE,"",TEXT(Calcu!J200,Calcu!$AB200))</f>
        <v/>
      </c>
      <c r="J200" s="34" t="str">
        <f>IF(Calcu!$B200=FALSE,"",TEXT(Calcu!K200,Calcu!$AB200))</f>
        <v/>
      </c>
      <c r="K200" s="34" t="str">
        <f>IF(Calcu!$B200=FALSE,"",TEXT(Calcu!L200,Calcu!$AB200))</f>
        <v/>
      </c>
      <c r="L200" s="34" t="str">
        <f>IF(Calcu!$B200=FALSE,"",TEXT(Calcu!M200,Calcu!$AB200))</f>
        <v/>
      </c>
      <c r="M200" s="34" t="str">
        <f>IF(Calcu!$B200=FALSE,"",TEXT(Calcu!N200,Calcu!$AB200))</f>
        <v/>
      </c>
    </row>
    <row r="201" spans="1:13" ht="15" customHeight="1">
      <c r="A201" s="84"/>
      <c r="B201" s="136" t="str">
        <f>IF(Calcu!C201="","",Calcu!C201)</f>
        <v/>
      </c>
      <c r="C201" s="136" t="str">
        <f>IF(Calcu!D201="","",Calcu!D201)</f>
        <v/>
      </c>
      <c r="D201" s="136" t="str">
        <f>IF(Calcu!E201="","",Calcu!E201)</f>
        <v/>
      </c>
      <c r="E201" s="136" t="str">
        <f>IF(Calcu!F201="","",Calcu!F201)</f>
        <v/>
      </c>
      <c r="F201" s="136" t="str">
        <f>IF(Calcu!G201="","",Calcu!G201)</f>
        <v/>
      </c>
      <c r="G201" s="136" t="str">
        <f>IF(Calcu!$B201=FALSE,"",Calcu!H201)</f>
        <v/>
      </c>
      <c r="H201" s="136" t="str">
        <f>IF(Calcu!$B201=FALSE,"",Calcu!I201)</f>
        <v/>
      </c>
      <c r="I201" s="34" t="str">
        <f>IF(Calcu!$B201=FALSE,"",TEXT(Calcu!J201,Calcu!$AB201))</f>
        <v/>
      </c>
      <c r="J201" s="34" t="str">
        <f>IF(Calcu!$B201=FALSE,"",TEXT(Calcu!K201,Calcu!$AB201))</f>
        <v/>
      </c>
      <c r="K201" s="34" t="str">
        <f>IF(Calcu!$B201=FALSE,"",TEXT(Calcu!L201,Calcu!$AB201))</f>
        <v/>
      </c>
      <c r="L201" s="34" t="str">
        <f>IF(Calcu!$B201=FALSE,"",TEXT(Calcu!M201,Calcu!$AB201))</f>
        <v/>
      </c>
      <c r="M201" s="34" t="str">
        <f>IF(Calcu!$B201=FALSE,"",TEXT(Calcu!N201,Calcu!$AB201))</f>
        <v/>
      </c>
    </row>
    <row r="202" spans="1:13" ht="15" customHeight="1">
      <c r="A202" s="84"/>
      <c r="B202" s="136" t="str">
        <f>IF(Calcu!C202="","",Calcu!C202)</f>
        <v/>
      </c>
      <c r="C202" s="136" t="str">
        <f>IF(Calcu!D202="","",Calcu!D202)</f>
        <v/>
      </c>
      <c r="D202" s="136" t="str">
        <f>IF(Calcu!E202="","",Calcu!E202)</f>
        <v/>
      </c>
      <c r="E202" s="136" t="str">
        <f>IF(Calcu!F202="","",Calcu!F202)</f>
        <v/>
      </c>
      <c r="F202" s="136" t="str">
        <f>IF(Calcu!G202="","",Calcu!G202)</f>
        <v/>
      </c>
      <c r="G202" s="136" t="str">
        <f>IF(Calcu!$B202=FALSE,"",Calcu!H202)</f>
        <v/>
      </c>
      <c r="H202" s="136" t="str">
        <f>IF(Calcu!$B202=FALSE,"",Calcu!I202)</f>
        <v/>
      </c>
      <c r="I202" s="34" t="str">
        <f>IF(Calcu!$B202=FALSE,"",TEXT(Calcu!J202,Calcu!$AB202))</f>
        <v/>
      </c>
      <c r="J202" s="34" t="str">
        <f>IF(Calcu!$B202=FALSE,"",TEXT(Calcu!K202,Calcu!$AB202))</f>
        <v/>
      </c>
      <c r="K202" s="34" t="str">
        <f>IF(Calcu!$B202=FALSE,"",TEXT(Calcu!L202,Calcu!$AB202))</f>
        <v/>
      </c>
      <c r="L202" s="34" t="str">
        <f>IF(Calcu!$B202=FALSE,"",TEXT(Calcu!M202,Calcu!$AB202))</f>
        <v/>
      </c>
      <c r="M202" s="34" t="str">
        <f>IF(Calcu!$B202=FALSE,"",TEXT(Calcu!N202,Calcu!$AB202))</f>
        <v/>
      </c>
    </row>
    <row r="203" spans="1:13" ht="15" customHeight="1">
      <c r="A203" s="84"/>
      <c r="B203" s="136" t="str">
        <f>IF(Calcu!C203="","",Calcu!C203)</f>
        <v/>
      </c>
      <c r="C203" s="136" t="str">
        <f>IF(Calcu!D203="","",Calcu!D203)</f>
        <v/>
      </c>
      <c r="D203" s="136" t="str">
        <f>IF(Calcu!E203="","",Calcu!E203)</f>
        <v/>
      </c>
      <c r="E203" s="136" t="str">
        <f>IF(Calcu!F203="","",Calcu!F203)</f>
        <v/>
      </c>
      <c r="F203" s="136" t="str">
        <f>IF(Calcu!G203="","",Calcu!G203)</f>
        <v/>
      </c>
      <c r="G203" s="136" t="str">
        <f>IF(Calcu!$B203=FALSE,"",Calcu!H203)</f>
        <v/>
      </c>
      <c r="H203" s="136" t="str">
        <f>IF(Calcu!$B203=FALSE,"",Calcu!I203)</f>
        <v/>
      </c>
      <c r="I203" s="34" t="str">
        <f>IF(Calcu!$B203=FALSE,"",TEXT(Calcu!J203,Calcu!$AB203))</f>
        <v/>
      </c>
      <c r="J203" s="34" t="str">
        <f>IF(Calcu!$B203=FALSE,"",TEXT(Calcu!K203,Calcu!$AB203))</f>
        <v/>
      </c>
      <c r="K203" s="34" t="str">
        <f>IF(Calcu!$B203=FALSE,"",TEXT(Calcu!L203,Calcu!$AB203))</f>
        <v/>
      </c>
      <c r="L203" s="34" t="str">
        <f>IF(Calcu!$B203=FALSE,"",TEXT(Calcu!M203,Calcu!$AB203))</f>
        <v/>
      </c>
      <c r="M203" s="34" t="str">
        <f>IF(Calcu!$B203=FALSE,"",TEXT(Calcu!N203,Calcu!$AB203))</f>
        <v/>
      </c>
    </row>
    <row r="204" spans="1:13" ht="15" customHeight="1">
      <c r="A204" s="84"/>
      <c r="B204" s="136" t="str">
        <f>IF(Calcu!C204="","",Calcu!C204)</f>
        <v/>
      </c>
      <c r="C204" s="136" t="str">
        <f>IF(Calcu!D204="","",Calcu!D204)</f>
        <v/>
      </c>
      <c r="D204" s="136" t="str">
        <f>IF(Calcu!E204="","",Calcu!E204)</f>
        <v/>
      </c>
      <c r="E204" s="136" t="str">
        <f>IF(Calcu!F204="","",Calcu!F204)</f>
        <v/>
      </c>
      <c r="F204" s="136" t="str">
        <f>IF(Calcu!G204="","",Calcu!G204)</f>
        <v/>
      </c>
      <c r="G204" s="136" t="str">
        <f>IF(Calcu!$B204=FALSE,"",Calcu!H204)</f>
        <v/>
      </c>
      <c r="H204" s="136" t="str">
        <f>IF(Calcu!$B204=FALSE,"",Calcu!I204)</f>
        <v/>
      </c>
      <c r="I204" s="34" t="str">
        <f>IF(Calcu!$B204=FALSE,"",TEXT(Calcu!J204,Calcu!$AB204))</f>
        <v/>
      </c>
      <c r="J204" s="34" t="str">
        <f>IF(Calcu!$B204=FALSE,"",TEXT(Calcu!K204,Calcu!$AB204))</f>
        <v/>
      </c>
      <c r="K204" s="34" t="str">
        <f>IF(Calcu!$B204=FALSE,"",TEXT(Calcu!L204,Calcu!$AB204))</f>
        <v/>
      </c>
      <c r="L204" s="34" t="str">
        <f>IF(Calcu!$B204=FALSE,"",TEXT(Calcu!M204,Calcu!$AB204))</f>
        <v/>
      </c>
      <c r="M204" s="34" t="str">
        <f>IF(Calcu!$B204=FALSE,"",TEXT(Calcu!N204,Calcu!$AB204))</f>
        <v/>
      </c>
    </row>
    <row r="205" spans="1:13" ht="15" customHeight="1">
      <c r="A205" s="84"/>
      <c r="B205" s="136" t="str">
        <f>IF(Calcu!C205="","",Calcu!C205)</f>
        <v/>
      </c>
      <c r="C205" s="136" t="str">
        <f>IF(Calcu!D205="","",Calcu!D205)</f>
        <v/>
      </c>
      <c r="D205" s="136" t="str">
        <f>IF(Calcu!E205="","",Calcu!E205)</f>
        <v/>
      </c>
      <c r="E205" s="136" t="str">
        <f>IF(Calcu!F205="","",Calcu!F205)</f>
        <v/>
      </c>
      <c r="F205" s="136" t="str">
        <f>IF(Calcu!G205="","",Calcu!G205)</f>
        <v/>
      </c>
      <c r="G205" s="136" t="str">
        <f>IF(Calcu!$B205=FALSE,"",Calcu!H205)</f>
        <v/>
      </c>
      <c r="H205" s="136" t="str">
        <f>IF(Calcu!$B205=FALSE,"",Calcu!I205)</f>
        <v/>
      </c>
      <c r="I205" s="34" t="str">
        <f>IF(Calcu!$B205=FALSE,"",TEXT(Calcu!J205,Calcu!$AB205))</f>
        <v/>
      </c>
      <c r="J205" s="34" t="str">
        <f>IF(Calcu!$B205=FALSE,"",TEXT(Calcu!K205,Calcu!$AB205))</f>
        <v/>
      </c>
      <c r="K205" s="34" t="str">
        <f>IF(Calcu!$B205=FALSE,"",TEXT(Calcu!L205,Calcu!$AB205))</f>
        <v/>
      </c>
      <c r="L205" s="34" t="str">
        <f>IF(Calcu!$B205=FALSE,"",TEXT(Calcu!M205,Calcu!$AB205))</f>
        <v/>
      </c>
      <c r="M205" s="34" t="str">
        <f>IF(Calcu!$B205=FALSE,"",TEXT(Calcu!N205,Calcu!$AB205))</f>
        <v/>
      </c>
    </row>
    <row r="206" spans="1:13" ht="15" customHeight="1">
      <c r="A206" s="84"/>
      <c r="B206" s="136" t="str">
        <f>IF(Calcu!C206="","",Calcu!C206)</f>
        <v/>
      </c>
      <c r="C206" s="136" t="str">
        <f>IF(Calcu!D206="","",Calcu!D206)</f>
        <v/>
      </c>
      <c r="D206" s="136" t="str">
        <f>IF(Calcu!E206="","",Calcu!E206)</f>
        <v/>
      </c>
      <c r="E206" s="136" t="str">
        <f>IF(Calcu!F206="","",Calcu!F206)</f>
        <v/>
      </c>
      <c r="F206" s="136" t="str">
        <f>IF(Calcu!G206="","",Calcu!G206)</f>
        <v/>
      </c>
      <c r="G206" s="136" t="str">
        <f>IF(Calcu!$B206=FALSE,"",Calcu!H206)</f>
        <v/>
      </c>
      <c r="H206" s="136" t="str">
        <f>IF(Calcu!$B206=FALSE,"",Calcu!I206)</f>
        <v/>
      </c>
      <c r="I206" s="34" t="str">
        <f>IF(Calcu!$B206=FALSE,"",TEXT(Calcu!J206,Calcu!$AB206))</f>
        <v/>
      </c>
      <c r="J206" s="34" t="str">
        <f>IF(Calcu!$B206=FALSE,"",TEXT(Calcu!K206,Calcu!$AB206))</f>
        <v/>
      </c>
      <c r="K206" s="34" t="str">
        <f>IF(Calcu!$B206=FALSE,"",TEXT(Calcu!L206,Calcu!$AB206))</f>
        <v/>
      </c>
      <c r="L206" s="34" t="str">
        <f>IF(Calcu!$B206=FALSE,"",TEXT(Calcu!M206,Calcu!$AB206))</f>
        <v/>
      </c>
      <c r="M206" s="34" t="str">
        <f>IF(Calcu!$B206=FALSE,"",TEXT(Calcu!N206,Calcu!$AB206))</f>
        <v/>
      </c>
    </row>
    <row r="207" spans="1:13" ht="15" customHeight="1">
      <c r="A207" s="84"/>
      <c r="B207" s="136" t="str">
        <f>IF(Calcu!C207="","",Calcu!C207)</f>
        <v/>
      </c>
      <c r="C207" s="136" t="str">
        <f>IF(Calcu!D207="","",Calcu!D207)</f>
        <v/>
      </c>
      <c r="D207" s="136" t="str">
        <f>IF(Calcu!E207="","",Calcu!E207)</f>
        <v/>
      </c>
      <c r="E207" s="136" t="str">
        <f>IF(Calcu!F207="","",Calcu!F207)</f>
        <v/>
      </c>
      <c r="F207" s="136" t="str">
        <f>IF(Calcu!G207="","",Calcu!G207)</f>
        <v/>
      </c>
      <c r="G207" s="136" t="str">
        <f>IF(Calcu!$B207=FALSE,"",Calcu!H207)</f>
        <v/>
      </c>
      <c r="H207" s="136" t="str">
        <f>IF(Calcu!$B207=FALSE,"",Calcu!I207)</f>
        <v/>
      </c>
      <c r="I207" s="34" t="str">
        <f>IF(Calcu!$B207=FALSE,"",TEXT(Calcu!J207,Calcu!$AB207))</f>
        <v/>
      </c>
      <c r="J207" s="34" t="str">
        <f>IF(Calcu!$B207=FALSE,"",TEXT(Calcu!K207,Calcu!$AB207))</f>
        <v/>
      </c>
      <c r="K207" s="34" t="str">
        <f>IF(Calcu!$B207=FALSE,"",TEXT(Calcu!L207,Calcu!$AB207))</f>
        <v/>
      </c>
      <c r="L207" s="34" t="str">
        <f>IF(Calcu!$B207=FALSE,"",TEXT(Calcu!M207,Calcu!$AB207))</f>
        <v/>
      </c>
      <c r="M207" s="34" t="str">
        <f>IF(Calcu!$B207=FALSE,"",TEXT(Calcu!N207,Calcu!$AB207))</f>
        <v/>
      </c>
    </row>
    <row r="208" spans="1:13" ht="15" customHeight="1">
      <c r="A208" s="84"/>
      <c r="B208" s="136" t="str">
        <f>IF(Calcu!C208="","",Calcu!C208)</f>
        <v/>
      </c>
      <c r="C208" s="136" t="str">
        <f>IF(Calcu!D208="","",Calcu!D208)</f>
        <v/>
      </c>
      <c r="D208" s="136" t="str">
        <f>IF(Calcu!E208="","",Calcu!E208)</f>
        <v/>
      </c>
      <c r="E208" s="136" t="str">
        <f>IF(Calcu!F208="","",Calcu!F208)</f>
        <v/>
      </c>
      <c r="F208" s="136" t="str">
        <f>IF(Calcu!G208="","",Calcu!G208)</f>
        <v/>
      </c>
      <c r="G208" s="136" t="str">
        <f>IF(Calcu!$B208=FALSE,"",Calcu!H208)</f>
        <v/>
      </c>
      <c r="H208" s="136" t="str">
        <f>IF(Calcu!$B208=FALSE,"",Calcu!I208)</f>
        <v/>
      </c>
      <c r="I208" s="34" t="str">
        <f>IF(Calcu!$B208=FALSE,"",TEXT(Calcu!J208,Calcu!$AB208))</f>
        <v/>
      </c>
      <c r="J208" s="34" t="str">
        <f>IF(Calcu!$B208=FALSE,"",TEXT(Calcu!K208,Calcu!$AB208))</f>
        <v/>
      </c>
      <c r="K208" s="34" t="str">
        <f>IF(Calcu!$B208=FALSE,"",TEXT(Calcu!L208,Calcu!$AB208))</f>
        <v/>
      </c>
      <c r="L208" s="34" t="str">
        <f>IF(Calcu!$B208=FALSE,"",TEXT(Calcu!M208,Calcu!$AB208))</f>
        <v/>
      </c>
      <c r="M208" s="34" t="str">
        <f>IF(Calcu!$B208=FALSE,"",TEXT(Calcu!N208,Calcu!$AB208))</f>
        <v/>
      </c>
    </row>
    <row r="209" spans="1:34" ht="15" customHeight="1">
      <c r="A209" s="84"/>
      <c r="B209" s="136" t="str">
        <f>IF(Calcu!C209="","",Calcu!C209)</f>
        <v/>
      </c>
      <c r="C209" s="136" t="str">
        <f>IF(Calcu!D209="","",Calcu!D209)</f>
        <v/>
      </c>
      <c r="D209" s="136" t="str">
        <f>IF(Calcu!E209="","",Calcu!E209)</f>
        <v/>
      </c>
      <c r="E209" s="136" t="str">
        <f>IF(Calcu!F209="","",Calcu!F209)</f>
        <v/>
      </c>
      <c r="F209" s="136" t="str">
        <f>IF(Calcu!G209="","",Calcu!G209)</f>
        <v/>
      </c>
      <c r="G209" s="136" t="str">
        <f>IF(Calcu!$B209=FALSE,"",Calcu!H209)</f>
        <v/>
      </c>
      <c r="H209" s="136" t="str">
        <f>IF(Calcu!$B209=FALSE,"",Calcu!I209)</f>
        <v/>
      </c>
      <c r="I209" s="34" t="str">
        <f>IF(Calcu!$B209=FALSE,"",TEXT(Calcu!J209,Calcu!$AB209))</f>
        <v/>
      </c>
      <c r="J209" s="34" t="str">
        <f>IF(Calcu!$B209=FALSE,"",TEXT(Calcu!K209,Calcu!$AB209))</f>
        <v/>
      </c>
      <c r="K209" s="34" t="str">
        <f>IF(Calcu!$B209=FALSE,"",TEXT(Calcu!L209,Calcu!$AB209))</f>
        <v/>
      </c>
      <c r="L209" s="34" t="str">
        <f>IF(Calcu!$B209=FALSE,"",TEXT(Calcu!M209,Calcu!$AB209))</f>
        <v/>
      </c>
      <c r="M209" s="34" t="str">
        <f>IF(Calcu!$B209=FALSE,"",TEXT(Calcu!N209,Calcu!$AB209))</f>
        <v/>
      </c>
    </row>
    <row r="210" spans="1:34" ht="15" customHeight="1">
      <c r="A210" s="84"/>
      <c r="B210" s="136" t="str">
        <f>IF(Calcu!C210="","",Calcu!C210)</f>
        <v/>
      </c>
      <c r="C210" s="136" t="str">
        <f>IF(Calcu!D210="","",Calcu!D210)</f>
        <v/>
      </c>
      <c r="D210" s="136" t="str">
        <f>IF(Calcu!E210="","",Calcu!E210)</f>
        <v/>
      </c>
      <c r="E210" s="136" t="str">
        <f>IF(Calcu!F210="","",Calcu!F210)</f>
        <v/>
      </c>
      <c r="F210" s="136" t="str">
        <f>IF(Calcu!G210="","",Calcu!G210)</f>
        <v/>
      </c>
      <c r="G210" s="136" t="str">
        <f>IF(Calcu!$B210=FALSE,"",Calcu!H210)</f>
        <v/>
      </c>
      <c r="H210" s="136" t="str">
        <f>IF(Calcu!$B210=FALSE,"",Calcu!I210)</f>
        <v/>
      </c>
      <c r="I210" s="34" t="str">
        <f>IF(Calcu!$B210=FALSE,"",TEXT(Calcu!J210,Calcu!$AB210))</f>
        <v/>
      </c>
      <c r="J210" s="34" t="str">
        <f>IF(Calcu!$B210=FALSE,"",TEXT(Calcu!K210,Calcu!$AB210))</f>
        <v/>
      </c>
      <c r="K210" s="34" t="str">
        <f>IF(Calcu!$B210=FALSE,"",TEXT(Calcu!L210,Calcu!$AB210))</f>
        <v/>
      </c>
      <c r="L210" s="34" t="str">
        <f>IF(Calcu!$B210=FALSE,"",TEXT(Calcu!M210,Calcu!$AB210))</f>
        <v/>
      </c>
      <c r="M210" s="34" t="str">
        <f>IF(Calcu!$B210=FALSE,"",TEXT(Calcu!N210,Calcu!$AB210))</f>
        <v/>
      </c>
    </row>
    <row r="211" spans="1:34" ht="15" customHeight="1">
      <c r="A211" s="84"/>
      <c r="B211" s="72"/>
      <c r="C211" s="72"/>
      <c r="D211" s="72"/>
      <c r="E211" s="72"/>
      <c r="F211" s="72"/>
      <c r="G211" s="72"/>
      <c r="H211" s="69"/>
      <c r="I211" s="81"/>
      <c r="J211" s="81"/>
      <c r="K211" s="81"/>
      <c r="L211" s="81"/>
      <c r="M211" s="81"/>
    </row>
    <row r="212" spans="1:34" ht="15" customHeight="1">
      <c r="A212" s="84"/>
      <c r="B212" s="72"/>
      <c r="C212" s="72"/>
      <c r="D212" s="72"/>
      <c r="E212" s="72"/>
      <c r="F212" s="72"/>
      <c r="G212" s="69"/>
      <c r="H212" s="81"/>
      <c r="I212" s="81"/>
      <c r="J212" s="81"/>
      <c r="K212" s="81"/>
      <c r="L212" s="81"/>
      <c r="M212"/>
      <c r="O212" s="82"/>
      <c r="AH212" s="60"/>
    </row>
    <row r="213" spans="1:34" ht="15" customHeight="1">
      <c r="A213" s="84"/>
      <c r="B213" s="72"/>
      <c r="C213" s="72"/>
      <c r="D213" s="72"/>
      <c r="E213" s="72"/>
      <c r="F213" s="72"/>
      <c r="G213" s="72"/>
      <c r="H213" s="69"/>
      <c r="I213" s="81"/>
      <c r="J213" s="81"/>
      <c r="K213" s="81"/>
      <c r="L213" s="81"/>
      <c r="M213" s="81"/>
    </row>
    <row r="214" spans="1:34" s="61" customFormat="1" ht="15" customHeight="1">
      <c r="A214" s="71" t="str">
        <f>Calcu!A214</f>
        <v>6. Frequency Calibration</v>
      </c>
      <c r="B214" s="72"/>
      <c r="C214" s="72"/>
      <c r="D214" s="72"/>
      <c r="E214" s="72"/>
      <c r="F214" s="72"/>
      <c r="G214" s="72"/>
      <c r="H214" s="69"/>
      <c r="I214" s="86"/>
      <c r="J214" s="86" t="s">
        <v>0</v>
      </c>
      <c r="K214" s="86" t="s">
        <v>0</v>
      </c>
      <c r="L214" s="86" t="s">
        <v>0</v>
      </c>
      <c r="M214" s="86" t="s">
        <v>0</v>
      </c>
    </row>
    <row r="215" spans="1:34" s="70" customFormat="1" ht="15" customHeight="1">
      <c r="A215" s="77"/>
      <c r="B215" s="238" t="s">
        <v>80</v>
      </c>
      <c r="C215" s="239"/>
      <c r="D215" s="239"/>
      <c r="E215" s="239"/>
      <c r="F215" s="240"/>
      <c r="G215" s="241" t="s">
        <v>83</v>
      </c>
      <c r="H215" s="242" t="s">
        <v>90</v>
      </c>
      <c r="I215" s="238" t="s">
        <v>1</v>
      </c>
      <c r="J215" s="239"/>
      <c r="K215" s="239"/>
      <c r="L215" s="239"/>
      <c r="M215" s="240"/>
    </row>
    <row r="216" spans="1:34" s="70" customFormat="1" ht="15" customHeight="1">
      <c r="A216" s="77"/>
      <c r="B216" s="170" t="str">
        <f>IF(Calcu!C216="","",Calcu!C216)</f>
        <v>Range</v>
      </c>
      <c r="C216" s="170" t="str">
        <f>IF(Calcu!D216="","",Calcu!D216)</f>
        <v/>
      </c>
      <c r="D216" s="170" t="str">
        <f>IF(Calcu!E216="","",Calcu!E216)</f>
        <v/>
      </c>
      <c r="E216" s="170" t="str">
        <f>IF(Calcu!F216="","",Calcu!F216)</f>
        <v/>
      </c>
      <c r="F216" s="170" t="str">
        <f>IF(Calcu!G216="","",Calcu!G216)</f>
        <v/>
      </c>
      <c r="G216" s="241"/>
      <c r="H216" s="243"/>
      <c r="I216" s="91" t="s">
        <v>4</v>
      </c>
      <c r="J216" s="147" t="s">
        <v>2</v>
      </c>
      <c r="K216" s="91" t="s">
        <v>12</v>
      </c>
      <c r="L216" s="147" t="s">
        <v>13</v>
      </c>
      <c r="M216" s="91" t="s">
        <v>14</v>
      </c>
    </row>
    <row r="217" spans="1:34" ht="15" customHeight="1">
      <c r="A217" s="84"/>
      <c r="B217" s="136" t="str">
        <f>IF(Calcu!C217="","",Calcu!C217)</f>
        <v/>
      </c>
      <c r="C217" s="136" t="str">
        <f>IF(Calcu!D217="","",Calcu!D217)</f>
        <v/>
      </c>
      <c r="D217" s="136" t="str">
        <f>IF(Calcu!E217="","",Calcu!E217)</f>
        <v/>
      </c>
      <c r="E217" s="136" t="str">
        <f>IF(Calcu!F217="","",Calcu!F217)</f>
        <v/>
      </c>
      <c r="F217" s="136" t="str">
        <f>IF(Calcu!G217="","",Calcu!G217)</f>
        <v/>
      </c>
      <c r="G217" s="136" t="str">
        <f>IF(Calcu!$B217=FALSE,"",Calcu!H217)</f>
        <v/>
      </c>
      <c r="H217" s="136" t="str">
        <f>IF(Calcu!$B217=FALSE,"",Calcu!I217)</f>
        <v/>
      </c>
      <c r="I217" s="34" t="str">
        <f>IF(Calcu!$B217=FALSE,"",TEXT(Calcu!J217,Calcu!$AB217))</f>
        <v/>
      </c>
      <c r="J217" s="34" t="str">
        <f>IF(Calcu!$B217=FALSE,"",TEXT(Calcu!K217,Calcu!$AB217))</f>
        <v/>
      </c>
      <c r="K217" s="34" t="str">
        <f>IF(Calcu!$B217=FALSE,"",TEXT(Calcu!L217,Calcu!$AB217))</f>
        <v/>
      </c>
      <c r="L217" s="34" t="str">
        <f>IF(Calcu!$B217=FALSE,"",TEXT(Calcu!M217,Calcu!$AB217))</f>
        <v/>
      </c>
      <c r="M217" s="34" t="str">
        <f>IF(Calcu!$B217=FALSE,"",TEXT(Calcu!N217,Calcu!$AB217))</f>
        <v/>
      </c>
    </row>
    <row r="218" spans="1:34" ht="15" customHeight="1">
      <c r="A218" s="84"/>
      <c r="B218" s="136" t="str">
        <f>IF(Calcu!C218="","",Calcu!C218)</f>
        <v/>
      </c>
      <c r="C218" s="136" t="str">
        <f>IF(Calcu!D218="","",Calcu!D218)</f>
        <v/>
      </c>
      <c r="D218" s="136" t="str">
        <f>IF(Calcu!E218="","",Calcu!E218)</f>
        <v/>
      </c>
      <c r="E218" s="136" t="str">
        <f>IF(Calcu!F218="","",Calcu!F218)</f>
        <v/>
      </c>
      <c r="F218" s="136" t="str">
        <f>IF(Calcu!G218="","",Calcu!G218)</f>
        <v/>
      </c>
      <c r="G218" s="136" t="str">
        <f>IF(Calcu!$B218=FALSE,"",Calcu!H218)</f>
        <v/>
      </c>
      <c r="H218" s="136" t="str">
        <f>IF(Calcu!$B218=FALSE,"",Calcu!I218)</f>
        <v/>
      </c>
      <c r="I218" s="34" t="str">
        <f>IF(Calcu!$B218=FALSE,"",TEXT(Calcu!J218,Calcu!$AB218))</f>
        <v/>
      </c>
      <c r="J218" s="34" t="str">
        <f>IF(Calcu!$B218=FALSE,"",TEXT(Calcu!K218,Calcu!$AB218))</f>
        <v/>
      </c>
      <c r="K218" s="34" t="str">
        <f>IF(Calcu!$B218=FALSE,"",TEXT(Calcu!L218,Calcu!$AB218))</f>
        <v/>
      </c>
      <c r="L218" s="34" t="str">
        <f>IF(Calcu!$B218=FALSE,"",TEXT(Calcu!M218,Calcu!$AB218))</f>
        <v/>
      </c>
      <c r="M218" s="34" t="str">
        <f>IF(Calcu!$B218=FALSE,"",TEXT(Calcu!N218,Calcu!$AB218))</f>
        <v/>
      </c>
    </row>
    <row r="219" spans="1:34" ht="15" customHeight="1">
      <c r="A219" s="84"/>
      <c r="B219" s="136" t="str">
        <f>IF(Calcu!C219="","",Calcu!C219)</f>
        <v/>
      </c>
      <c r="C219" s="136" t="str">
        <f>IF(Calcu!D219="","",Calcu!D219)</f>
        <v/>
      </c>
      <c r="D219" s="136" t="str">
        <f>IF(Calcu!E219="","",Calcu!E219)</f>
        <v/>
      </c>
      <c r="E219" s="136" t="str">
        <f>IF(Calcu!F219="","",Calcu!F219)</f>
        <v/>
      </c>
      <c r="F219" s="136" t="str">
        <f>IF(Calcu!G219="","",Calcu!G219)</f>
        <v/>
      </c>
      <c r="G219" s="136" t="str">
        <f>IF(Calcu!$B219=FALSE,"",Calcu!H219)</f>
        <v/>
      </c>
      <c r="H219" s="136" t="str">
        <f>IF(Calcu!$B219=FALSE,"",Calcu!I219)</f>
        <v/>
      </c>
      <c r="I219" s="34" t="str">
        <f>IF(Calcu!$B219=FALSE,"",TEXT(Calcu!J219,Calcu!$AB219))</f>
        <v/>
      </c>
      <c r="J219" s="34" t="str">
        <f>IF(Calcu!$B219=FALSE,"",TEXT(Calcu!K219,Calcu!$AB219))</f>
        <v/>
      </c>
      <c r="K219" s="34" t="str">
        <f>IF(Calcu!$B219=FALSE,"",TEXT(Calcu!L219,Calcu!$AB219))</f>
        <v/>
      </c>
      <c r="L219" s="34" t="str">
        <f>IF(Calcu!$B219=FALSE,"",TEXT(Calcu!M219,Calcu!$AB219))</f>
        <v/>
      </c>
      <c r="M219" s="34" t="str">
        <f>IF(Calcu!$B219=FALSE,"",TEXT(Calcu!N219,Calcu!$AB219))</f>
        <v/>
      </c>
    </row>
    <row r="220" spans="1:34" ht="15" customHeight="1">
      <c r="A220" s="84"/>
      <c r="B220" s="136" t="str">
        <f>IF(Calcu!C220="","",Calcu!C220)</f>
        <v/>
      </c>
      <c r="C220" s="136" t="str">
        <f>IF(Calcu!D220="","",Calcu!D220)</f>
        <v/>
      </c>
      <c r="D220" s="136" t="str">
        <f>IF(Calcu!E220="","",Calcu!E220)</f>
        <v/>
      </c>
      <c r="E220" s="136" t="str">
        <f>IF(Calcu!F220="","",Calcu!F220)</f>
        <v/>
      </c>
      <c r="F220" s="136" t="str">
        <f>IF(Calcu!G220="","",Calcu!G220)</f>
        <v/>
      </c>
      <c r="G220" s="136" t="str">
        <f>IF(Calcu!$B220=FALSE,"",Calcu!H220)</f>
        <v/>
      </c>
      <c r="H220" s="136" t="str">
        <f>IF(Calcu!$B220=FALSE,"",Calcu!I220)</f>
        <v/>
      </c>
      <c r="I220" s="34" t="str">
        <f>IF(Calcu!$B220=FALSE,"",TEXT(Calcu!J220,Calcu!$AB220))</f>
        <v/>
      </c>
      <c r="J220" s="34" t="str">
        <f>IF(Calcu!$B220=FALSE,"",TEXT(Calcu!K220,Calcu!$AB220))</f>
        <v/>
      </c>
      <c r="K220" s="34" t="str">
        <f>IF(Calcu!$B220=FALSE,"",TEXT(Calcu!L220,Calcu!$AB220))</f>
        <v/>
      </c>
      <c r="L220" s="34" t="str">
        <f>IF(Calcu!$B220=FALSE,"",TEXT(Calcu!M220,Calcu!$AB220))</f>
        <v/>
      </c>
      <c r="M220" s="34" t="str">
        <f>IF(Calcu!$B220=FALSE,"",TEXT(Calcu!N220,Calcu!$AB220))</f>
        <v/>
      </c>
    </row>
    <row r="221" spans="1:34" ht="15" customHeight="1">
      <c r="A221" s="84"/>
      <c r="B221" s="136" t="str">
        <f>IF(Calcu!C221="","",Calcu!C221)</f>
        <v/>
      </c>
      <c r="C221" s="136" t="str">
        <f>IF(Calcu!D221="","",Calcu!D221)</f>
        <v/>
      </c>
      <c r="D221" s="136" t="str">
        <f>IF(Calcu!E221="","",Calcu!E221)</f>
        <v/>
      </c>
      <c r="E221" s="136" t="str">
        <f>IF(Calcu!F221="","",Calcu!F221)</f>
        <v/>
      </c>
      <c r="F221" s="136" t="str">
        <f>IF(Calcu!G221="","",Calcu!G221)</f>
        <v/>
      </c>
      <c r="G221" s="136" t="str">
        <f>IF(Calcu!$B221=FALSE,"",Calcu!H221)</f>
        <v/>
      </c>
      <c r="H221" s="136" t="str">
        <f>IF(Calcu!$B221=FALSE,"",Calcu!I221)</f>
        <v/>
      </c>
      <c r="I221" s="34" t="str">
        <f>IF(Calcu!$B221=FALSE,"",TEXT(Calcu!J221,Calcu!$AB221))</f>
        <v/>
      </c>
      <c r="J221" s="34" t="str">
        <f>IF(Calcu!$B221=FALSE,"",TEXT(Calcu!K221,Calcu!$AB221))</f>
        <v/>
      </c>
      <c r="K221" s="34" t="str">
        <f>IF(Calcu!$B221=FALSE,"",TEXT(Calcu!L221,Calcu!$AB221))</f>
        <v/>
      </c>
      <c r="L221" s="34" t="str">
        <f>IF(Calcu!$B221=FALSE,"",TEXT(Calcu!M221,Calcu!$AB221))</f>
        <v/>
      </c>
      <c r="M221" s="34" t="str">
        <f>IF(Calcu!$B221=FALSE,"",TEXT(Calcu!N221,Calcu!$AB221))</f>
        <v/>
      </c>
    </row>
    <row r="222" spans="1:34" ht="15" customHeight="1">
      <c r="A222" s="84"/>
      <c r="B222" s="136" t="str">
        <f>IF(Calcu!C222="","",Calcu!C222)</f>
        <v/>
      </c>
      <c r="C222" s="136" t="str">
        <f>IF(Calcu!D222="","",Calcu!D222)</f>
        <v/>
      </c>
      <c r="D222" s="136" t="str">
        <f>IF(Calcu!E222="","",Calcu!E222)</f>
        <v/>
      </c>
      <c r="E222" s="136" t="str">
        <f>IF(Calcu!F222="","",Calcu!F222)</f>
        <v/>
      </c>
      <c r="F222" s="136" t="str">
        <f>IF(Calcu!G222="","",Calcu!G222)</f>
        <v/>
      </c>
      <c r="G222" s="136" t="str">
        <f>IF(Calcu!$B222=FALSE,"",Calcu!H222)</f>
        <v/>
      </c>
      <c r="H222" s="136" t="str">
        <f>IF(Calcu!$B222=FALSE,"",Calcu!I222)</f>
        <v/>
      </c>
      <c r="I222" s="34" t="str">
        <f>IF(Calcu!$B222=FALSE,"",TEXT(Calcu!J222,Calcu!$AB222))</f>
        <v/>
      </c>
      <c r="J222" s="34" t="str">
        <f>IF(Calcu!$B222=FALSE,"",TEXT(Calcu!K222,Calcu!$AB222))</f>
        <v/>
      </c>
      <c r="K222" s="34" t="str">
        <f>IF(Calcu!$B222=FALSE,"",TEXT(Calcu!L222,Calcu!$AB222))</f>
        <v/>
      </c>
      <c r="L222" s="34" t="str">
        <f>IF(Calcu!$B222=FALSE,"",TEXT(Calcu!M222,Calcu!$AB222))</f>
        <v/>
      </c>
      <c r="M222" s="34" t="str">
        <f>IF(Calcu!$B222=FALSE,"",TEXT(Calcu!N222,Calcu!$AB222))</f>
        <v/>
      </c>
    </row>
    <row r="223" spans="1:34" ht="15" customHeight="1">
      <c r="A223" s="84"/>
      <c r="B223" s="136" t="str">
        <f>IF(Calcu!C223="","",Calcu!C223)</f>
        <v/>
      </c>
      <c r="C223" s="136" t="str">
        <f>IF(Calcu!D223="","",Calcu!D223)</f>
        <v/>
      </c>
      <c r="D223" s="136" t="str">
        <f>IF(Calcu!E223="","",Calcu!E223)</f>
        <v/>
      </c>
      <c r="E223" s="136" t="str">
        <f>IF(Calcu!F223="","",Calcu!F223)</f>
        <v/>
      </c>
      <c r="F223" s="136" t="str">
        <f>IF(Calcu!G223="","",Calcu!G223)</f>
        <v/>
      </c>
      <c r="G223" s="136" t="str">
        <f>IF(Calcu!$B223=FALSE,"",Calcu!H223)</f>
        <v/>
      </c>
      <c r="H223" s="136" t="str">
        <f>IF(Calcu!$B223=FALSE,"",Calcu!I223)</f>
        <v/>
      </c>
      <c r="I223" s="34" t="str">
        <f>IF(Calcu!$B223=FALSE,"",TEXT(Calcu!J223,Calcu!$AB223))</f>
        <v/>
      </c>
      <c r="J223" s="34" t="str">
        <f>IF(Calcu!$B223=FALSE,"",TEXT(Calcu!K223,Calcu!$AB223))</f>
        <v/>
      </c>
      <c r="K223" s="34" t="str">
        <f>IF(Calcu!$B223=FALSE,"",TEXT(Calcu!L223,Calcu!$AB223))</f>
        <v/>
      </c>
      <c r="L223" s="34" t="str">
        <f>IF(Calcu!$B223=FALSE,"",TEXT(Calcu!M223,Calcu!$AB223))</f>
        <v/>
      </c>
      <c r="M223" s="34" t="str">
        <f>IF(Calcu!$B223=FALSE,"",TEXT(Calcu!N223,Calcu!$AB223))</f>
        <v/>
      </c>
    </row>
    <row r="224" spans="1:34" ht="15" customHeight="1">
      <c r="A224" s="84"/>
      <c r="B224" s="136" t="str">
        <f>IF(Calcu!C224="","",Calcu!C224)</f>
        <v/>
      </c>
      <c r="C224" s="136" t="str">
        <f>IF(Calcu!D224="","",Calcu!D224)</f>
        <v/>
      </c>
      <c r="D224" s="136" t="str">
        <f>IF(Calcu!E224="","",Calcu!E224)</f>
        <v/>
      </c>
      <c r="E224" s="136" t="str">
        <f>IF(Calcu!F224="","",Calcu!F224)</f>
        <v/>
      </c>
      <c r="F224" s="136" t="str">
        <f>IF(Calcu!G224="","",Calcu!G224)</f>
        <v/>
      </c>
      <c r="G224" s="136" t="str">
        <f>IF(Calcu!$B224=FALSE,"",Calcu!H224)</f>
        <v/>
      </c>
      <c r="H224" s="136" t="str">
        <f>IF(Calcu!$B224=FALSE,"",Calcu!I224)</f>
        <v/>
      </c>
      <c r="I224" s="34" t="str">
        <f>IF(Calcu!$B224=FALSE,"",TEXT(Calcu!J224,Calcu!$AB224))</f>
        <v/>
      </c>
      <c r="J224" s="34" t="str">
        <f>IF(Calcu!$B224=FALSE,"",TEXT(Calcu!K224,Calcu!$AB224))</f>
        <v/>
      </c>
      <c r="K224" s="34" t="str">
        <f>IF(Calcu!$B224=FALSE,"",TEXT(Calcu!L224,Calcu!$AB224))</f>
        <v/>
      </c>
      <c r="L224" s="34" t="str">
        <f>IF(Calcu!$B224=FALSE,"",TEXT(Calcu!M224,Calcu!$AB224))</f>
        <v/>
      </c>
      <c r="M224" s="34" t="str">
        <f>IF(Calcu!$B224=FALSE,"",TEXT(Calcu!N224,Calcu!$AB224))</f>
        <v/>
      </c>
    </row>
    <row r="225" spans="1:13" ht="15" customHeight="1">
      <c r="A225" s="84"/>
      <c r="B225" s="136" t="str">
        <f>IF(Calcu!C225="","",Calcu!C225)</f>
        <v/>
      </c>
      <c r="C225" s="136" t="str">
        <f>IF(Calcu!D225="","",Calcu!D225)</f>
        <v/>
      </c>
      <c r="D225" s="136" t="str">
        <f>IF(Calcu!E225="","",Calcu!E225)</f>
        <v/>
      </c>
      <c r="E225" s="136" t="str">
        <f>IF(Calcu!F225="","",Calcu!F225)</f>
        <v/>
      </c>
      <c r="F225" s="136" t="str">
        <f>IF(Calcu!G225="","",Calcu!G225)</f>
        <v/>
      </c>
      <c r="G225" s="136" t="str">
        <f>IF(Calcu!$B225=FALSE,"",Calcu!H225)</f>
        <v/>
      </c>
      <c r="H225" s="136" t="str">
        <f>IF(Calcu!$B225=FALSE,"",Calcu!I225)</f>
        <v/>
      </c>
      <c r="I225" s="34" t="str">
        <f>IF(Calcu!$B225=FALSE,"",TEXT(Calcu!J225,Calcu!$AB225))</f>
        <v/>
      </c>
      <c r="J225" s="34" t="str">
        <f>IF(Calcu!$B225=FALSE,"",TEXT(Calcu!K225,Calcu!$AB225))</f>
        <v/>
      </c>
      <c r="K225" s="34" t="str">
        <f>IF(Calcu!$B225=FALSE,"",TEXT(Calcu!L225,Calcu!$AB225))</f>
        <v/>
      </c>
      <c r="L225" s="34" t="str">
        <f>IF(Calcu!$B225=FALSE,"",TEXT(Calcu!M225,Calcu!$AB225))</f>
        <v/>
      </c>
      <c r="M225" s="34" t="str">
        <f>IF(Calcu!$B225=FALSE,"",TEXT(Calcu!N225,Calcu!$AB225))</f>
        <v/>
      </c>
    </row>
    <row r="226" spans="1:13" ht="15" customHeight="1">
      <c r="A226" s="84"/>
      <c r="B226" s="136" t="str">
        <f>IF(Calcu!C226="","",Calcu!C226)</f>
        <v/>
      </c>
      <c r="C226" s="136" t="str">
        <f>IF(Calcu!D226="","",Calcu!D226)</f>
        <v/>
      </c>
      <c r="D226" s="136" t="str">
        <f>IF(Calcu!E226="","",Calcu!E226)</f>
        <v/>
      </c>
      <c r="E226" s="136" t="str">
        <f>IF(Calcu!F226="","",Calcu!F226)</f>
        <v/>
      </c>
      <c r="F226" s="136" t="str">
        <f>IF(Calcu!G226="","",Calcu!G226)</f>
        <v/>
      </c>
      <c r="G226" s="136" t="str">
        <f>IF(Calcu!$B226=FALSE,"",Calcu!H226)</f>
        <v/>
      </c>
      <c r="H226" s="136" t="str">
        <f>IF(Calcu!$B226=FALSE,"",Calcu!I226)</f>
        <v/>
      </c>
      <c r="I226" s="34" t="str">
        <f>IF(Calcu!$B226=FALSE,"",TEXT(Calcu!J226,Calcu!$AB226))</f>
        <v/>
      </c>
      <c r="J226" s="34" t="str">
        <f>IF(Calcu!$B226=FALSE,"",TEXT(Calcu!K226,Calcu!$AB226))</f>
        <v/>
      </c>
      <c r="K226" s="34" t="str">
        <f>IF(Calcu!$B226=FALSE,"",TEXT(Calcu!L226,Calcu!$AB226))</f>
        <v/>
      </c>
      <c r="L226" s="34" t="str">
        <f>IF(Calcu!$B226=FALSE,"",TEXT(Calcu!M226,Calcu!$AB226))</f>
        <v/>
      </c>
      <c r="M226" s="34" t="str">
        <f>IF(Calcu!$B226=FALSE,"",TEXT(Calcu!N226,Calcu!$AB226))</f>
        <v/>
      </c>
    </row>
    <row r="227" spans="1:13" ht="15" customHeight="1">
      <c r="A227" s="84"/>
      <c r="B227" s="136" t="str">
        <f>IF(Calcu!C227="","",Calcu!C227)</f>
        <v/>
      </c>
      <c r="C227" s="136" t="str">
        <f>IF(Calcu!D227="","",Calcu!D227)</f>
        <v/>
      </c>
      <c r="D227" s="136" t="str">
        <f>IF(Calcu!E227="","",Calcu!E227)</f>
        <v/>
      </c>
      <c r="E227" s="136" t="str">
        <f>IF(Calcu!F227="","",Calcu!F227)</f>
        <v/>
      </c>
      <c r="F227" s="136" t="str">
        <f>IF(Calcu!G227="","",Calcu!G227)</f>
        <v/>
      </c>
      <c r="G227" s="136" t="str">
        <f>IF(Calcu!$B227=FALSE,"",Calcu!H227)</f>
        <v/>
      </c>
      <c r="H227" s="136" t="str">
        <f>IF(Calcu!$B227=FALSE,"",Calcu!I227)</f>
        <v/>
      </c>
      <c r="I227" s="34" t="str">
        <f>IF(Calcu!$B227=FALSE,"",TEXT(Calcu!J227,Calcu!$AB227))</f>
        <v/>
      </c>
      <c r="J227" s="34" t="str">
        <f>IF(Calcu!$B227=FALSE,"",TEXT(Calcu!K227,Calcu!$AB227))</f>
        <v/>
      </c>
      <c r="K227" s="34" t="str">
        <f>IF(Calcu!$B227=FALSE,"",TEXT(Calcu!L227,Calcu!$AB227))</f>
        <v/>
      </c>
      <c r="L227" s="34" t="str">
        <f>IF(Calcu!$B227=FALSE,"",TEXT(Calcu!M227,Calcu!$AB227))</f>
        <v/>
      </c>
      <c r="M227" s="34" t="str">
        <f>IF(Calcu!$B227=FALSE,"",TEXT(Calcu!N227,Calcu!$AB227))</f>
        <v/>
      </c>
    </row>
    <row r="228" spans="1:13" ht="15" customHeight="1">
      <c r="A228" s="84"/>
      <c r="B228" s="136" t="str">
        <f>IF(Calcu!C228="","",Calcu!C228)</f>
        <v/>
      </c>
      <c r="C228" s="136" t="str">
        <f>IF(Calcu!D228="","",Calcu!D228)</f>
        <v/>
      </c>
      <c r="D228" s="136" t="str">
        <f>IF(Calcu!E228="","",Calcu!E228)</f>
        <v/>
      </c>
      <c r="E228" s="136" t="str">
        <f>IF(Calcu!F228="","",Calcu!F228)</f>
        <v/>
      </c>
      <c r="F228" s="136" t="str">
        <f>IF(Calcu!G228="","",Calcu!G228)</f>
        <v/>
      </c>
      <c r="G228" s="136" t="str">
        <f>IF(Calcu!$B228=FALSE,"",Calcu!H228)</f>
        <v/>
      </c>
      <c r="H228" s="136" t="str">
        <f>IF(Calcu!$B228=FALSE,"",Calcu!I228)</f>
        <v/>
      </c>
      <c r="I228" s="34" t="str">
        <f>IF(Calcu!$B228=FALSE,"",TEXT(Calcu!J228,Calcu!$AB228))</f>
        <v/>
      </c>
      <c r="J228" s="34" t="str">
        <f>IF(Calcu!$B228=FALSE,"",TEXT(Calcu!K228,Calcu!$AB228))</f>
        <v/>
      </c>
      <c r="K228" s="34" t="str">
        <f>IF(Calcu!$B228=FALSE,"",TEXT(Calcu!L228,Calcu!$AB228))</f>
        <v/>
      </c>
      <c r="L228" s="34" t="str">
        <f>IF(Calcu!$B228=FALSE,"",TEXT(Calcu!M228,Calcu!$AB228))</f>
        <v/>
      </c>
      <c r="M228" s="34" t="str">
        <f>IF(Calcu!$B228=FALSE,"",TEXT(Calcu!N228,Calcu!$AB228))</f>
        <v/>
      </c>
    </row>
    <row r="229" spans="1:13" ht="15" customHeight="1">
      <c r="A229" s="84"/>
      <c r="B229" s="136" t="str">
        <f>IF(Calcu!C229="","",Calcu!C229)</f>
        <v/>
      </c>
      <c r="C229" s="136" t="str">
        <f>IF(Calcu!D229="","",Calcu!D229)</f>
        <v/>
      </c>
      <c r="D229" s="136" t="str">
        <f>IF(Calcu!E229="","",Calcu!E229)</f>
        <v/>
      </c>
      <c r="E229" s="136" t="str">
        <f>IF(Calcu!F229="","",Calcu!F229)</f>
        <v/>
      </c>
      <c r="F229" s="136" t="str">
        <f>IF(Calcu!G229="","",Calcu!G229)</f>
        <v/>
      </c>
      <c r="G229" s="136" t="str">
        <f>IF(Calcu!$B229=FALSE,"",Calcu!H229)</f>
        <v/>
      </c>
      <c r="H229" s="136" t="str">
        <f>IF(Calcu!$B229=FALSE,"",Calcu!I229)</f>
        <v/>
      </c>
      <c r="I229" s="34" t="str">
        <f>IF(Calcu!$B229=FALSE,"",TEXT(Calcu!J229,Calcu!$AB229))</f>
        <v/>
      </c>
      <c r="J229" s="34" t="str">
        <f>IF(Calcu!$B229=FALSE,"",TEXT(Calcu!K229,Calcu!$AB229))</f>
        <v/>
      </c>
      <c r="K229" s="34" t="str">
        <f>IF(Calcu!$B229=FALSE,"",TEXT(Calcu!L229,Calcu!$AB229))</f>
        <v/>
      </c>
      <c r="L229" s="34" t="str">
        <f>IF(Calcu!$B229=FALSE,"",TEXT(Calcu!M229,Calcu!$AB229))</f>
        <v/>
      </c>
      <c r="M229" s="34" t="str">
        <f>IF(Calcu!$B229=FALSE,"",TEXT(Calcu!N229,Calcu!$AB229))</f>
        <v/>
      </c>
    </row>
    <row r="230" spans="1:13" ht="15" customHeight="1">
      <c r="A230" s="84"/>
      <c r="B230" s="136" t="str">
        <f>IF(Calcu!C230="","",Calcu!C230)</f>
        <v/>
      </c>
      <c r="C230" s="136" t="str">
        <f>IF(Calcu!D230="","",Calcu!D230)</f>
        <v/>
      </c>
      <c r="D230" s="136" t="str">
        <f>IF(Calcu!E230="","",Calcu!E230)</f>
        <v/>
      </c>
      <c r="E230" s="136" t="str">
        <f>IF(Calcu!F230="","",Calcu!F230)</f>
        <v/>
      </c>
      <c r="F230" s="136" t="str">
        <f>IF(Calcu!G230="","",Calcu!G230)</f>
        <v/>
      </c>
      <c r="G230" s="136" t="str">
        <f>IF(Calcu!$B230=FALSE,"",Calcu!H230)</f>
        <v/>
      </c>
      <c r="H230" s="136" t="str">
        <f>IF(Calcu!$B230=FALSE,"",Calcu!I230)</f>
        <v/>
      </c>
      <c r="I230" s="34" t="str">
        <f>IF(Calcu!$B230=FALSE,"",TEXT(Calcu!J230,Calcu!$AB230))</f>
        <v/>
      </c>
      <c r="J230" s="34" t="str">
        <f>IF(Calcu!$B230=FALSE,"",TEXT(Calcu!K230,Calcu!$AB230))</f>
        <v/>
      </c>
      <c r="K230" s="34" t="str">
        <f>IF(Calcu!$B230=FALSE,"",TEXT(Calcu!L230,Calcu!$AB230))</f>
        <v/>
      </c>
      <c r="L230" s="34" t="str">
        <f>IF(Calcu!$B230=FALSE,"",TEXT(Calcu!M230,Calcu!$AB230))</f>
        <v/>
      </c>
      <c r="M230" s="34" t="str">
        <f>IF(Calcu!$B230=FALSE,"",TEXT(Calcu!N230,Calcu!$AB230))</f>
        <v/>
      </c>
    </row>
    <row r="231" spans="1:13" ht="15" customHeight="1">
      <c r="A231" s="84"/>
      <c r="B231" s="136" t="str">
        <f>IF(Calcu!C231="","",Calcu!C231)</f>
        <v/>
      </c>
      <c r="C231" s="136" t="str">
        <f>IF(Calcu!D231="","",Calcu!D231)</f>
        <v/>
      </c>
      <c r="D231" s="136" t="str">
        <f>IF(Calcu!E231="","",Calcu!E231)</f>
        <v/>
      </c>
      <c r="E231" s="136" t="str">
        <f>IF(Calcu!F231="","",Calcu!F231)</f>
        <v/>
      </c>
      <c r="F231" s="136" t="str">
        <f>IF(Calcu!G231="","",Calcu!G231)</f>
        <v/>
      </c>
      <c r="G231" s="136" t="str">
        <f>IF(Calcu!$B231=FALSE,"",Calcu!H231)</f>
        <v/>
      </c>
      <c r="H231" s="136" t="str">
        <f>IF(Calcu!$B231=FALSE,"",Calcu!I231)</f>
        <v/>
      </c>
      <c r="I231" s="34" t="str">
        <f>IF(Calcu!$B231=FALSE,"",TEXT(Calcu!J231,Calcu!$AB231))</f>
        <v/>
      </c>
      <c r="J231" s="34" t="str">
        <f>IF(Calcu!$B231=FALSE,"",TEXT(Calcu!K231,Calcu!$AB231))</f>
        <v/>
      </c>
      <c r="K231" s="34" t="str">
        <f>IF(Calcu!$B231=FALSE,"",TEXT(Calcu!L231,Calcu!$AB231))</f>
        <v/>
      </c>
      <c r="L231" s="34" t="str">
        <f>IF(Calcu!$B231=FALSE,"",TEXT(Calcu!M231,Calcu!$AB231))</f>
        <v/>
      </c>
      <c r="M231" s="34" t="str">
        <f>IF(Calcu!$B231=FALSE,"",TEXT(Calcu!N231,Calcu!$AB231))</f>
        <v/>
      </c>
    </row>
    <row r="232" spans="1:13" ht="15" customHeight="1">
      <c r="A232" s="84"/>
      <c r="B232" s="136" t="str">
        <f>IF(Calcu!C232="","",Calcu!C232)</f>
        <v/>
      </c>
      <c r="C232" s="136" t="str">
        <f>IF(Calcu!D232="","",Calcu!D232)</f>
        <v/>
      </c>
      <c r="D232" s="136" t="str">
        <f>IF(Calcu!E232="","",Calcu!E232)</f>
        <v/>
      </c>
      <c r="E232" s="136" t="str">
        <f>IF(Calcu!F232="","",Calcu!F232)</f>
        <v/>
      </c>
      <c r="F232" s="136" t="str">
        <f>IF(Calcu!G232="","",Calcu!G232)</f>
        <v/>
      </c>
      <c r="G232" s="136" t="str">
        <f>IF(Calcu!$B232=FALSE,"",Calcu!H232)</f>
        <v/>
      </c>
      <c r="H232" s="136" t="str">
        <f>IF(Calcu!$B232=FALSE,"",Calcu!I232)</f>
        <v/>
      </c>
      <c r="I232" s="34" t="str">
        <f>IF(Calcu!$B232=FALSE,"",TEXT(Calcu!J232,Calcu!$AB232))</f>
        <v/>
      </c>
      <c r="J232" s="34" t="str">
        <f>IF(Calcu!$B232=FALSE,"",TEXT(Calcu!K232,Calcu!$AB232))</f>
        <v/>
      </c>
      <c r="K232" s="34" t="str">
        <f>IF(Calcu!$B232=FALSE,"",TEXT(Calcu!L232,Calcu!$AB232))</f>
        <v/>
      </c>
      <c r="L232" s="34" t="str">
        <f>IF(Calcu!$B232=FALSE,"",TEXT(Calcu!M232,Calcu!$AB232))</f>
        <v/>
      </c>
      <c r="M232" s="34" t="str">
        <f>IF(Calcu!$B232=FALSE,"",TEXT(Calcu!N232,Calcu!$AB232))</f>
        <v/>
      </c>
    </row>
    <row r="233" spans="1:13" ht="15" customHeight="1">
      <c r="A233" s="84"/>
      <c r="B233" s="136" t="str">
        <f>IF(Calcu!C233="","",Calcu!C233)</f>
        <v/>
      </c>
      <c r="C233" s="136" t="str">
        <f>IF(Calcu!D233="","",Calcu!D233)</f>
        <v/>
      </c>
      <c r="D233" s="136" t="str">
        <f>IF(Calcu!E233="","",Calcu!E233)</f>
        <v/>
      </c>
      <c r="E233" s="136" t="str">
        <f>IF(Calcu!F233="","",Calcu!F233)</f>
        <v/>
      </c>
      <c r="F233" s="136" t="str">
        <f>IF(Calcu!G233="","",Calcu!G233)</f>
        <v/>
      </c>
      <c r="G233" s="136" t="str">
        <f>IF(Calcu!$B233=FALSE,"",Calcu!H233)</f>
        <v/>
      </c>
      <c r="H233" s="136" t="str">
        <f>IF(Calcu!$B233=FALSE,"",Calcu!I233)</f>
        <v/>
      </c>
      <c r="I233" s="34" t="str">
        <f>IF(Calcu!$B233=FALSE,"",TEXT(Calcu!J233,Calcu!$AB233))</f>
        <v/>
      </c>
      <c r="J233" s="34" t="str">
        <f>IF(Calcu!$B233=FALSE,"",TEXT(Calcu!K233,Calcu!$AB233))</f>
        <v/>
      </c>
      <c r="K233" s="34" t="str">
        <f>IF(Calcu!$B233=FALSE,"",TEXT(Calcu!L233,Calcu!$AB233))</f>
        <v/>
      </c>
      <c r="L233" s="34" t="str">
        <f>IF(Calcu!$B233=FALSE,"",TEXT(Calcu!M233,Calcu!$AB233))</f>
        <v/>
      </c>
      <c r="M233" s="34" t="str">
        <f>IF(Calcu!$B233=FALSE,"",TEXT(Calcu!N233,Calcu!$AB233))</f>
        <v/>
      </c>
    </row>
    <row r="234" spans="1:13" ht="15" customHeight="1">
      <c r="A234" s="84"/>
      <c r="B234" s="136" t="str">
        <f>IF(Calcu!C234="","",Calcu!C234)</f>
        <v/>
      </c>
      <c r="C234" s="136" t="str">
        <f>IF(Calcu!D234="","",Calcu!D234)</f>
        <v/>
      </c>
      <c r="D234" s="136" t="str">
        <f>IF(Calcu!E234="","",Calcu!E234)</f>
        <v/>
      </c>
      <c r="E234" s="136" t="str">
        <f>IF(Calcu!F234="","",Calcu!F234)</f>
        <v/>
      </c>
      <c r="F234" s="136" t="str">
        <f>IF(Calcu!G234="","",Calcu!G234)</f>
        <v/>
      </c>
      <c r="G234" s="136" t="str">
        <f>IF(Calcu!$B234=FALSE,"",Calcu!H234)</f>
        <v/>
      </c>
      <c r="H234" s="136" t="str">
        <f>IF(Calcu!$B234=FALSE,"",Calcu!I234)</f>
        <v/>
      </c>
      <c r="I234" s="34" t="str">
        <f>IF(Calcu!$B234=FALSE,"",TEXT(Calcu!J234,Calcu!$AB234))</f>
        <v/>
      </c>
      <c r="J234" s="34" t="str">
        <f>IF(Calcu!$B234=FALSE,"",TEXT(Calcu!K234,Calcu!$AB234))</f>
        <v/>
      </c>
      <c r="K234" s="34" t="str">
        <f>IF(Calcu!$B234=FALSE,"",TEXT(Calcu!L234,Calcu!$AB234))</f>
        <v/>
      </c>
      <c r="L234" s="34" t="str">
        <f>IF(Calcu!$B234=FALSE,"",TEXT(Calcu!M234,Calcu!$AB234))</f>
        <v/>
      </c>
      <c r="M234" s="34" t="str">
        <f>IF(Calcu!$B234=FALSE,"",TEXT(Calcu!N234,Calcu!$AB234))</f>
        <v/>
      </c>
    </row>
    <row r="235" spans="1:13" ht="15" customHeight="1">
      <c r="A235" s="84"/>
      <c r="B235" s="136" t="str">
        <f>IF(Calcu!C235="","",Calcu!C235)</f>
        <v/>
      </c>
      <c r="C235" s="136" t="str">
        <f>IF(Calcu!D235="","",Calcu!D235)</f>
        <v/>
      </c>
      <c r="D235" s="136" t="str">
        <f>IF(Calcu!E235="","",Calcu!E235)</f>
        <v/>
      </c>
      <c r="E235" s="136" t="str">
        <f>IF(Calcu!F235="","",Calcu!F235)</f>
        <v/>
      </c>
      <c r="F235" s="136" t="str">
        <f>IF(Calcu!G235="","",Calcu!G235)</f>
        <v/>
      </c>
      <c r="G235" s="136" t="str">
        <f>IF(Calcu!$B235=FALSE,"",Calcu!H235)</f>
        <v/>
      </c>
      <c r="H235" s="136" t="str">
        <f>IF(Calcu!$B235=FALSE,"",Calcu!I235)</f>
        <v/>
      </c>
      <c r="I235" s="34" t="str">
        <f>IF(Calcu!$B235=FALSE,"",TEXT(Calcu!J235,Calcu!$AB235))</f>
        <v/>
      </c>
      <c r="J235" s="34" t="str">
        <f>IF(Calcu!$B235=FALSE,"",TEXT(Calcu!K235,Calcu!$AB235))</f>
        <v/>
      </c>
      <c r="K235" s="34" t="str">
        <f>IF(Calcu!$B235=FALSE,"",TEXT(Calcu!L235,Calcu!$AB235))</f>
        <v/>
      </c>
      <c r="L235" s="34" t="str">
        <f>IF(Calcu!$B235=FALSE,"",TEXT(Calcu!M235,Calcu!$AB235))</f>
        <v/>
      </c>
      <c r="M235" s="34" t="str">
        <f>IF(Calcu!$B235=FALSE,"",TEXT(Calcu!N235,Calcu!$AB235))</f>
        <v/>
      </c>
    </row>
    <row r="236" spans="1:13" ht="15" customHeight="1">
      <c r="A236" s="84"/>
      <c r="B236" s="136" t="str">
        <f>IF(Calcu!C236="","",Calcu!C236)</f>
        <v/>
      </c>
      <c r="C236" s="136" t="str">
        <f>IF(Calcu!D236="","",Calcu!D236)</f>
        <v/>
      </c>
      <c r="D236" s="136" t="str">
        <f>IF(Calcu!E236="","",Calcu!E236)</f>
        <v/>
      </c>
      <c r="E236" s="136" t="str">
        <f>IF(Calcu!F236="","",Calcu!F236)</f>
        <v/>
      </c>
      <c r="F236" s="136" t="str">
        <f>IF(Calcu!G236="","",Calcu!G236)</f>
        <v/>
      </c>
      <c r="G236" s="136" t="str">
        <f>IF(Calcu!$B236=FALSE,"",Calcu!H236)</f>
        <v/>
      </c>
      <c r="H236" s="136" t="str">
        <f>IF(Calcu!$B236=FALSE,"",Calcu!I236)</f>
        <v/>
      </c>
      <c r="I236" s="34" t="str">
        <f>IF(Calcu!$B236=FALSE,"",TEXT(Calcu!J236,Calcu!$AB236))</f>
        <v/>
      </c>
      <c r="J236" s="34" t="str">
        <f>IF(Calcu!$B236=FALSE,"",TEXT(Calcu!K236,Calcu!$AB236))</f>
        <v/>
      </c>
      <c r="K236" s="34" t="str">
        <f>IF(Calcu!$B236=FALSE,"",TEXT(Calcu!L236,Calcu!$AB236))</f>
        <v/>
      </c>
      <c r="L236" s="34" t="str">
        <f>IF(Calcu!$B236=FALSE,"",TEXT(Calcu!M236,Calcu!$AB236))</f>
        <v/>
      </c>
      <c r="M236" s="34" t="str">
        <f>IF(Calcu!$B236=FALSE,"",TEXT(Calcu!N236,Calcu!$AB236))</f>
        <v/>
      </c>
    </row>
    <row r="237" spans="1:13" ht="15" customHeight="1">
      <c r="A237" s="84"/>
      <c r="B237" s="136" t="str">
        <f>IF(Calcu!C237="","",Calcu!C237)</f>
        <v/>
      </c>
      <c r="C237" s="136" t="str">
        <f>IF(Calcu!D237="","",Calcu!D237)</f>
        <v/>
      </c>
      <c r="D237" s="136" t="str">
        <f>IF(Calcu!E237="","",Calcu!E237)</f>
        <v/>
      </c>
      <c r="E237" s="136" t="str">
        <f>IF(Calcu!F237="","",Calcu!F237)</f>
        <v/>
      </c>
      <c r="F237" s="136" t="str">
        <f>IF(Calcu!G237="","",Calcu!G237)</f>
        <v/>
      </c>
      <c r="G237" s="136" t="str">
        <f>IF(Calcu!$B237=FALSE,"",Calcu!H237)</f>
        <v/>
      </c>
      <c r="H237" s="136" t="str">
        <f>IF(Calcu!$B237=FALSE,"",Calcu!I237)</f>
        <v/>
      </c>
      <c r="I237" s="34" t="str">
        <f>IF(Calcu!$B237=FALSE,"",TEXT(Calcu!J237,Calcu!$AB237))</f>
        <v/>
      </c>
      <c r="J237" s="34" t="str">
        <f>IF(Calcu!$B237=FALSE,"",TEXT(Calcu!K237,Calcu!$AB237))</f>
        <v/>
      </c>
      <c r="K237" s="34" t="str">
        <f>IF(Calcu!$B237=FALSE,"",TEXT(Calcu!L237,Calcu!$AB237))</f>
        <v/>
      </c>
      <c r="L237" s="34" t="str">
        <f>IF(Calcu!$B237=FALSE,"",TEXT(Calcu!M237,Calcu!$AB237))</f>
        <v/>
      </c>
      <c r="M237" s="34" t="str">
        <f>IF(Calcu!$B237=FALSE,"",TEXT(Calcu!N237,Calcu!$AB237))</f>
        <v/>
      </c>
    </row>
    <row r="238" spans="1:13" ht="15" customHeight="1">
      <c r="A238" s="84"/>
      <c r="B238" s="136" t="str">
        <f>IF(Calcu!C238="","",Calcu!C238)</f>
        <v/>
      </c>
      <c r="C238" s="136" t="str">
        <f>IF(Calcu!D238="","",Calcu!D238)</f>
        <v/>
      </c>
      <c r="D238" s="136" t="str">
        <f>IF(Calcu!E238="","",Calcu!E238)</f>
        <v/>
      </c>
      <c r="E238" s="136" t="str">
        <f>IF(Calcu!F238="","",Calcu!F238)</f>
        <v/>
      </c>
      <c r="F238" s="136" t="str">
        <f>IF(Calcu!G238="","",Calcu!G238)</f>
        <v/>
      </c>
      <c r="G238" s="136" t="str">
        <f>IF(Calcu!$B238=FALSE,"",Calcu!H238)</f>
        <v/>
      </c>
      <c r="H238" s="136" t="str">
        <f>IF(Calcu!$B238=FALSE,"",Calcu!I238)</f>
        <v/>
      </c>
      <c r="I238" s="34" t="str">
        <f>IF(Calcu!$B238=FALSE,"",TEXT(Calcu!J238,Calcu!$AB238))</f>
        <v/>
      </c>
      <c r="J238" s="34" t="str">
        <f>IF(Calcu!$B238=FALSE,"",TEXT(Calcu!K238,Calcu!$AB238))</f>
        <v/>
      </c>
      <c r="K238" s="34" t="str">
        <f>IF(Calcu!$B238=FALSE,"",TEXT(Calcu!L238,Calcu!$AB238))</f>
        <v/>
      </c>
      <c r="L238" s="34" t="str">
        <f>IF(Calcu!$B238=FALSE,"",TEXT(Calcu!M238,Calcu!$AB238))</f>
        <v/>
      </c>
      <c r="M238" s="34" t="str">
        <f>IF(Calcu!$B238=FALSE,"",TEXT(Calcu!N238,Calcu!$AB238))</f>
        <v/>
      </c>
    </row>
    <row r="239" spans="1:13" ht="15" customHeight="1">
      <c r="A239" s="84"/>
      <c r="B239" s="136" t="str">
        <f>IF(Calcu!C239="","",Calcu!C239)</f>
        <v/>
      </c>
      <c r="C239" s="136" t="str">
        <f>IF(Calcu!D239="","",Calcu!D239)</f>
        <v/>
      </c>
      <c r="D239" s="136" t="str">
        <f>IF(Calcu!E239="","",Calcu!E239)</f>
        <v/>
      </c>
      <c r="E239" s="136" t="str">
        <f>IF(Calcu!F239="","",Calcu!F239)</f>
        <v/>
      </c>
      <c r="F239" s="136" t="str">
        <f>IF(Calcu!G239="","",Calcu!G239)</f>
        <v/>
      </c>
      <c r="G239" s="136" t="str">
        <f>IF(Calcu!$B239=FALSE,"",Calcu!H239)</f>
        <v/>
      </c>
      <c r="H239" s="136" t="str">
        <f>IF(Calcu!$B239=FALSE,"",Calcu!I239)</f>
        <v/>
      </c>
      <c r="I239" s="34" t="str">
        <f>IF(Calcu!$B239=FALSE,"",TEXT(Calcu!J239,Calcu!$AB239))</f>
        <v/>
      </c>
      <c r="J239" s="34" t="str">
        <f>IF(Calcu!$B239=FALSE,"",TEXT(Calcu!K239,Calcu!$AB239))</f>
        <v/>
      </c>
      <c r="K239" s="34" t="str">
        <f>IF(Calcu!$B239=FALSE,"",TEXT(Calcu!L239,Calcu!$AB239))</f>
        <v/>
      </c>
      <c r="L239" s="34" t="str">
        <f>IF(Calcu!$B239=FALSE,"",TEXT(Calcu!M239,Calcu!$AB239))</f>
        <v/>
      </c>
      <c r="M239" s="34" t="str">
        <f>IF(Calcu!$B239=FALSE,"",TEXT(Calcu!N239,Calcu!$AB239))</f>
        <v/>
      </c>
    </row>
    <row r="240" spans="1:13" ht="15" customHeight="1">
      <c r="A240" s="84"/>
      <c r="B240" s="136" t="str">
        <f>IF(Calcu!C240="","",Calcu!C240)</f>
        <v/>
      </c>
      <c r="C240" s="136" t="str">
        <f>IF(Calcu!D240="","",Calcu!D240)</f>
        <v/>
      </c>
      <c r="D240" s="136" t="str">
        <f>IF(Calcu!E240="","",Calcu!E240)</f>
        <v/>
      </c>
      <c r="E240" s="136" t="str">
        <f>IF(Calcu!F240="","",Calcu!F240)</f>
        <v/>
      </c>
      <c r="F240" s="136" t="str">
        <f>IF(Calcu!G240="","",Calcu!G240)</f>
        <v/>
      </c>
      <c r="G240" s="136" t="str">
        <f>IF(Calcu!$B240=FALSE,"",Calcu!H240)</f>
        <v/>
      </c>
      <c r="H240" s="136" t="str">
        <f>IF(Calcu!$B240=FALSE,"",Calcu!I240)</f>
        <v/>
      </c>
      <c r="I240" s="34" t="str">
        <f>IF(Calcu!$B240=FALSE,"",TEXT(Calcu!J240,Calcu!$AB240))</f>
        <v/>
      </c>
      <c r="J240" s="34" t="str">
        <f>IF(Calcu!$B240=FALSE,"",TEXT(Calcu!K240,Calcu!$AB240))</f>
        <v/>
      </c>
      <c r="K240" s="34" t="str">
        <f>IF(Calcu!$B240=FALSE,"",TEXT(Calcu!L240,Calcu!$AB240))</f>
        <v/>
      </c>
      <c r="L240" s="34" t="str">
        <f>IF(Calcu!$B240=FALSE,"",TEXT(Calcu!M240,Calcu!$AB240))</f>
        <v/>
      </c>
      <c r="M240" s="34" t="str">
        <f>IF(Calcu!$B240=FALSE,"",TEXT(Calcu!N240,Calcu!$AB240))</f>
        <v/>
      </c>
    </row>
    <row r="241" spans="1:13" ht="15" customHeight="1">
      <c r="A241" s="84"/>
      <c r="B241" s="136" t="str">
        <f>IF(Calcu!C241="","",Calcu!C241)</f>
        <v/>
      </c>
      <c r="C241" s="136" t="str">
        <f>IF(Calcu!D241="","",Calcu!D241)</f>
        <v/>
      </c>
      <c r="D241" s="136" t="str">
        <f>IF(Calcu!E241="","",Calcu!E241)</f>
        <v/>
      </c>
      <c r="E241" s="136" t="str">
        <f>IF(Calcu!F241="","",Calcu!F241)</f>
        <v/>
      </c>
      <c r="F241" s="136" t="str">
        <f>IF(Calcu!G241="","",Calcu!G241)</f>
        <v/>
      </c>
      <c r="G241" s="136" t="str">
        <f>IF(Calcu!$B241=FALSE,"",Calcu!H241)</f>
        <v/>
      </c>
      <c r="H241" s="136" t="str">
        <f>IF(Calcu!$B241=FALSE,"",Calcu!I241)</f>
        <v/>
      </c>
      <c r="I241" s="34" t="str">
        <f>IF(Calcu!$B241=FALSE,"",TEXT(Calcu!J241,Calcu!$AB241))</f>
        <v/>
      </c>
      <c r="J241" s="34" t="str">
        <f>IF(Calcu!$B241=FALSE,"",TEXT(Calcu!K241,Calcu!$AB241))</f>
        <v/>
      </c>
      <c r="K241" s="34" t="str">
        <f>IF(Calcu!$B241=FALSE,"",TEXT(Calcu!L241,Calcu!$AB241))</f>
        <v/>
      </c>
      <c r="L241" s="34" t="str">
        <f>IF(Calcu!$B241=FALSE,"",TEXT(Calcu!M241,Calcu!$AB241))</f>
        <v/>
      </c>
      <c r="M241" s="34" t="str">
        <f>IF(Calcu!$B241=FALSE,"",TEXT(Calcu!N241,Calcu!$AB241))</f>
        <v/>
      </c>
    </row>
    <row r="242" spans="1:13" ht="15" customHeight="1">
      <c r="A242" s="84"/>
      <c r="B242" s="136" t="str">
        <f>IF(Calcu!C242="","",Calcu!C242)</f>
        <v/>
      </c>
      <c r="C242" s="136" t="str">
        <f>IF(Calcu!D242="","",Calcu!D242)</f>
        <v/>
      </c>
      <c r="D242" s="136" t="str">
        <f>IF(Calcu!E242="","",Calcu!E242)</f>
        <v/>
      </c>
      <c r="E242" s="136" t="str">
        <f>IF(Calcu!F242="","",Calcu!F242)</f>
        <v/>
      </c>
      <c r="F242" s="136" t="str">
        <f>IF(Calcu!G242="","",Calcu!G242)</f>
        <v/>
      </c>
      <c r="G242" s="136" t="str">
        <f>IF(Calcu!$B242=FALSE,"",Calcu!H242)</f>
        <v/>
      </c>
      <c r="H242" s="136" t="str">
        <f>IF(Calcu!$B242=FALSE,"",Calcu!I242)</f>
        <v/>
      </c>
      <c r="I242" s="34" t="str">
        <f>IF(Calcu!$B242=FALSE,"",TEXT(Calcu!J242,Calcu!$AB242))</f>
        <v/>
      </c>
      <c r="J242" s="34" t="str">
        <f>IF(Calcu!$B242=FALSE,"",TEXT(Calcu!K242,Calcu!$AB242))</f>
        <v/>
      </c>
      <c r="K242" s="34" t="str">
        <f>IF(Calcu!$B242=FALSE,"",TEXT(Calcu!L242,Calcu!$AB242))</f>
        <v/>
      </c>
      <c r="L242" s="34" t="str">
        <f>IF(Calcu!$B242=FALSE,"",TEXT(Calcu!M242,Calcu!$AB242))</f>
        <v/>
      </c>
      <c r="M242" s="34" t="str">
        <f>IF(Calcu!$B242=FALSE,"",TEXT(Calcu!N242,Calcu!$AB242))</f>
        <v/>
      </c>
    </row>
    <row r="243" spans="1:13" ht="15" customHeight="1">
      <c r="A243" s="84"/>
      <c r="B243" s="136" t="str">
        <f>IF(Calcu!C243="","",Calcu!C243)</f>
        <v/>
      </c>
      <c r="C243" s="136" t="str">
        <f>IF(Calcu!D243="","",Calcu!D243)</f>
        <v/>
      </c>
      <c r="D243" s="136" t="str">
        <f>IF(Calcu!E243="","",Calcu!E243)</f>
        <v/>
      </c>
      <c r="E243" s="136" t="str">
        <f>IF(Calcu!F243="","",Calcu!F243)</f>
        <v/>
      </c>
      <c r="F243" s="136" t="str">
        <f>IF(Calcu!G243="","",Calcu!G243)</f>
        <v/>
      </c>
      <c r="G243" s="136" t="str">
        <f>IF(Calcu!$B243=FALSE,"",Calcu!H243)</f>
        <v/>
      </c>
      <c r="H243" s="136" t="str">
        <f>IF(Calcu!$B243=FALSE,"",Calcu!I243)</f>
        <v/>
      </c>
      <c r="I243" s="34" t="str">
        <f>IF(Calcu!$B243=FALSE,"",TEXT(Calcu!J243,Calcu!$AB243))</f>
        <v/>
      </c>
      <c r="J243" s="34" t="str">
        <f>IF(Calcu!$B243=FALSE,"",TEXT(Calcu!K243,Calcu!$AB243))</f>
        <v/>
      </c>
      <c r="K243" s="34" t="str">
        <f>IF(Calcu!$B243=FALSE,"",TEXT(Calcu!L243,Calcu!$AB243))</f>
        <v/>
      </c>
      <c r="L243" s="34" t="str">
        <f>IF(Calcu!$B243=FALSE,"",TEXT(Calcu!M243,Calcu!$AB243))</f>
        <v/>
      </c>
      <c r="M243" s="34" t="str">
        <f>IF(Calcu!$B243=FALSE,"",TEXT(Calcu!N243,Calcu!$AB243))</f>
        <v/>
      </c>
    </row>
    <row r="244" spans="1:13" ht="15" customHeight="1">
      <c r="A244" s="84"/>
      <c r="B244" s="136" t="str">
        <f>IF(Calcu!C244="","",Calcu!C244)</f>
        <v/>
      </c>
      <c r="C244" s="136" t="str">
        <f>IF(Calcu!D244="","",Calcu!D244)</f>
        <v/>
      </c>
      <c r="D244" s="136" t="str">
        <f>IF(Calcu!E244="","",Calcu!E244)</f>
        <v/>
      </c>
      <c r="E244" s="136" t="str">
        <f>IF(Calcu!F244="","",Calcu!F244)</f>
        <v/>
      </c>
      <c r="F244" s="136" t="str">
        <f>IF(Calcu!G244="","",Calcu!G244)</f>
        <v/>
      </c>
      <c r="G244" s="136" t="str">
        <f>IF(Calcu!$B244=FALSE,"",Calcu!H244)</f>
        <v/>
      </c>
      <c r="H244" s="136" t="str">
        <f>IF(Calcu!$B244=FALSE,"",Calcu!I244)</f>
        <v/>
      </c>
      <c r="I244" s="34" t="str">
        <f>IF(Calcu!$B244=FALSE,"",TEXT(Calcu!J244,Calcu!$AB244))</f>
        <v/>
      </c>
      <c r="J244" s="34" t="str">
        <f>IF(Calcu!$B244=FALSE,"",TEXT(Calcu!K244,Calcu!$AB244))</f>
        <v/>
      </c>
      <c r="K244" s="34" t="str">
        <f>IF(Calcu!$B244=FALSE,"",TEXT(Calcu!L244,Calcu!$AB244))</f>
        <v/>
      </c>
      <c r="L244" s="34" t="str">
        <f>IF(Calcu!$B244=FALSE,"",TEXT(Calcu!M244,Calcu!$AB244))</f>
        <v/>
      </c>
      <c r="M244" s="34" t="str">
        <f>IF(Calcu!$B244=FALSE,"",TEXT(Calcu!N244,Calcu!$AB244))</f>
        <v/>
      </c>
    </row>
    <row r="245" spans="1:13" ht="15" customHeight="1">
      <c r="A245" s="84"/>
      <c r="B245" s="136" t="str">
        <f>IF(Calcu!C245="","",Calcu!C245)</f>
        <v/>
      </c>
      <c r="C245" s="136" t="str">
        <f>IF(Calcu!D245="","",Calcu!D245)</f>
        <v/>
      </c>
      <c r="D245" s="136" t="str">
        <f>IF(Calcu!E245="","",Calcu!E245)</f>
        <v/>
      </c>
      <c r="E245" s="136" t="str">
        <f>IF(Calcu!F245="","",Calcu!F245)</f>
        <v/>
      </c>
      <c r="F245" s="136" t="str">
        <f>IF(Calcu!G245="","",Calcu!G245)</f>
        <v/>
      </c>
      <c r="G245" s="136" t="str">
        <f>IF(Calcu!$B245=FALSE,"",Calcu!H245)</f>
        <v/>
      </c>
      <c r="H245" s="136" t="str">
        <f>IF(Calcu!$B245=FALSE,"",Calcu!I245)</f>
        <v/>
      </c>
      <c r="I245" s="34" t="str">
        <f>IF(Calcu!$B245=FALSE,"",TEXT(Calcu!J245,Calcu!$AB245))</f>
        <v/>
      </c>
      <c r="J245" s="34" t="str">
        <f>IF(Calcu!$B245=FALSE,"",TEXT(Calcu!K245,Calcu!$AB245))</f>
        <v/>
      </c>
      <c r="K245" s="34" t="str">
        <f>IF(Calcu!$B245=FALSE,"",TEXT(Calcu!L245,Calcu!$AB245))</f>
        <v/>
      </c>
      <c r="L245" s="34" t="str">
        <f>IF(Calcu!$B245=FALSE,"",TEXT(Calcu!M245,Calcu!$AB245))</f>
        <v/>
      </c>
      <c r="M245" s="34" t="str">
        <f>IF(Calcu!$B245=FALSE,"",TEXT(Calcu!N245,Calcu!$AB245))</f>
        <v/>
      </c>
    </row>
    <row r="246" spans="1:13" ht="15" customHeight="1">
      <c r="A246" s="84"/>
      <c r="B246" s="136" t="str">
        <f>IF(Calcu!C246="","",Calcu!C246)</f>
        <v/>
      </c>
      <c r="C246" s="136" t="str">
        <f>IF(Calcu!D246="","",Calcu!D246)</f>
        <v/>
      </c>
      <c r="D246" s="136" t="str">
        <f>IF(Calcu!E246="","",Calcu!E246)</f>
        <v/>
      </c>
      <c r="E246" s="136" t="str">
        <f>IF(Calcu!F246="","",Calcu!F246)</f>
        <v/>
      </c>
      <c r="F246" s="136" t="str">
        <f>IF(Calcu!G246="","",Calcu!G246)</f>
        <v/>
      </c>
      <c r="G246" s="136" t="str">
        <f>IF(Calcu!$B246=FALSE,"",Calcu!H246)</f>
        <v/>
      </c>
      <c r="H246" s="136" t="str">
        <f>IF(Calcu!$B246=FALSE,"",Calcu!I246)</f>
        <v/>
      </c>
      <c r="I246" s="34" t="str">
        <f>IF(Calcu!$B246=FALSE,"",TEXT(Calcu!J246,Calcu!$AB246))</f>
        <v/>
      </c>
      <c r="J246" s="34" t="str">
        <f>IF(Calcu!$B246=FALSE,"",TEXT(Calcu!K246,Calcu!$AB246))</f>
        <v/>
      </c>
      <c r="K246" s="34" t="str">
        <f>IF(Calcu!$B246=FALSE,"",TEXT(Calcu!L246,Calcu!$AB246))</f>
        <v/>
      </c>
      <c r="L246" s="34" t="str">
        <f>IF(Calcu!$B246=FALSE,"",TEXT(Calcu!M246,Calcu!$AB246))</f>
        <v/>
      </c>
      <c r="M246" s="34" t="str">
        <f>IF(Calcu!$B246=FALSE,"",TEXT(Calcu!N246,Calcu!$AB246))</f>
        <v/>
      </c>
    </row>
  </sheetData>
  <sortState ref="AC5:AD14">
    <sortCondition descending="1" ref="AC5"/>
  </sortState>
  <mergeCells count="24">
    <mergeCell ref="B5:F5"/>
    <mergeCell ref="B41:F41"/>
    <mergeCell ref="B77:F77"/>
    <mergeCell ref="B113:F113"/>
    <mergeCell ref="G215:G216"/>
    <mergeCell ref="G179:G180"/>
    <mergeCell ref="B179:F179"/>
    <mergeCell ref="B215:F215"/>
    <mergeCell ref="I113:M113"/>
    <mergeCell ref="I179:M179"/>
    <mergeCell ref="I215:M215"/>
    <mergeCell ref="I5:M5"/>
    <mergeCell ref="G77:G78"/>
    <mergeCell ref="H77:H78"/>
    <mergeCell ref="G41:G42"/>
    <mergeCell ref="H41:H42"/>
    <mergeCell ref="I41:M41"/>
    <mergeCell ref="I77:M77"/>
    <mergeCell ref="G113:G114"/>
    <mergeCell ref="H113:H114"/>
    <mergeCell ref="H5:H6"/>
    <mergeCell ref="G5:G6"/>
    <mergeCell ref="H215:H216"/>
    <mergeCell ref="H179:H180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landscape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50"/>
  <sheetViews>
    <sheetView zoomScaleNormal="100" workbookViewId="0"/>
  </sheetViews>
  <sheetFormatPr defaultColWidth="8.88671875" defaultRowHeight="13.5" customHeight="1"/>
  <cols>
    <col min="1" max="23" width="7.77734375" style="42" customWidth="1"/>
    <col min="24" max="24" width="7.77734375" style="35" customWidth="1"/>
    <col min="25" max="16384" width="8.88671875" style="42"/>
  </cols>
  <sheetData>
    <row r="1" spans="1:24" s="2" customFormat="1" ht="15" customHeight="1">
      <c r="A1" s="156" t="s">
        <v>177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7"/>
    </row>
    <row r="2" spans="1:24" s="2" customFormat="1" ht="15" customHeight="1">
      <c r="A2" s="158" t="str">
        <f>Calcu!A4</f>
        <v xml:space="preserve">1. DC Voltage Calibration  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9"/>
    </row>
    <row r="3" spans="1:24" s="35" customFormat="1" ht="15" customHeight="1">
      <c r="A3" s="248" t="s">
        <v>178</v>
      </c>
      <c r="B3" s="249"/>
      <c r="C3" s="249"/>
      <c r="D3" s="249"/>
      <c r="E3" s="249"/>
      <c r="F3" s="249" t="s">
        <v>179</v>
      </c>
      <c r="G3" s="249"/>
      <c r="H3" s="249" t="s">
        <v>180</v>
      </c>
      <c r="I3" s="249"/>
      <c r="J3" s="249"/>
      <c r="K3" s="249"/>
      <c r="L3" s="249"/>
      <c r="M3" s="249"/>
      <c r="N3" s="249"/>
      <c r="O3" s="249"/>
      <c r="P3" s="249"/>
      <c r="Q3" s="249" t="s">
        <v>181</v>
      </c>
      <c r="R3" s="249"/>
      <c r="S3" s="249"/>
      <c r="T3" s="249"/>
      <c r="U3" s="249"/>
      <c r="V3" s="249"/>
      <c r="W3" s="255" t="s">
        <v>182</v>
      </c>
      <c r="X3" s="256" t="s">
        <v>183</v>
      </c>
    </row>
    <row r="4" spans="1:24" s="35" customFormat="1" ht="15" customHeight="1">
      <c r="A4" s="244" t="s">
        <v>184</v>
      </c>
      <c r="B4" s="244"/>
      <c r="C4" s="244"/>
      <c r="D4" s="244"/>
      <c r="E4" s="245"/>
      <c r="F4" s="250" t="s">
        <v>185</v>
      </c>
      <c r="G4" s="250" t="s">
        <v>186</v>
      </c>
      <c r="H4" s="254" t="s">
        <v>187</v>
      </c>
      <c r="I4" s="254"/>
      <c r="J4" s="254"/>
      <c r="K4" s="252" t="s">
        <v>188</v>
      </c>
      <c r="L4" s="252"/>
      <c r="M4" s="252"/>
      <c r="N4" s="252" t="s">
        <v>189</v>
      </c>
      <c r="O4" s="252"/>
      <c r="P4" s="252"/>
      <c r="Q4" s="252" t="s">
        <v>190</v>
      </c>
      <c r="R4" s="252"/>
      <c r="S4" s="252"/>
      <c r="T4" s="252" t="s">
        <v>191</v>
      </c>
      <c r="U4" s="252"/>
      <c r="V4" s="252"/>
      <c r="W4" s="250"/>
      <c r="X4" s="257"/>
    </row>
    <row r="5" spans="1:24" s="35" customFormat="1" ht="15" customHeight="1">
      <c r="A5" s="246"/>
      <c r="B5" s="246"/>
      <c r="C5" s="246"/>
      <c r="D5" s="246"/>
      <c r="E5" s="247"/>
      <c r="F5" s="250"/>
      <c r="G5" s="250"/>
      <c r="H5" s="160" t="s">
        <v>192</v>
      </c>
      <c r="I5" s="252" t="s">
        <v>193</v>
      </c>
      <c r="J5" s="161" t="s">
        <v>194</v>
      </c>
      <c r="K5" s="161" t="s">
        <v>195</v>
      </c>
      <c r="L5" s="252" t="s">
        <v>193</v>
      </c>
      <c r="M5" s="161" t="s">
        <v>194</v>
      </c>
      <c r="N5" s="252" t="s">
        <v>189</v>
      </c>
      <c r="O5" s="252" t="s">
        <v>193</v>
      </c>
      <c r="P5" s="161" t="s">
        <v>194</v>
      </c>
      <c r="Q5" s="252" t="s">
        <v>196</v>
      </c>
      <c r="R5" s="252" t="s">
        <v>197</v>
      </c>
      <c r="S5" s="161" t="s">
        <v>198</v>
      </c>
      <c r="T5" s="252" t="s">
        <v>199</v>
      </c>
      <c r="U5" s="252" t="s">
        <v>193</v>
      </c>
      <c r="V5" s="161" t="s">
        <v>194</v>
      </c>
      <c r="W5" s="250"/>
      <c r="X5" s="257"/>
    </row>
    <row r="6" spans="1:24" s="2" customFormat="1" ht="15" customHeight="1">
      <c r="A6" s="183" t="str">
        <f>IF(Calcu!C6="","",Calcu!C6)</f>
        <v>Range</v>
      </c>
      <c r="B6" s="182" t="str">
        <f>IF(Calcu!D6="","",Calcu!D6)</f>
        <v/>
      </c>
      <c r="C6" s="182" t="str">
        <f>IF(Calcu!E6="","",Calcu!E6)</f>
        <v/>
      </c>
      <c r="D6" s="182" t="str">
        <f>IF(Calcu!F6="","",Calcu!F6)</f>
        <v/>
      </c>
      <c r="E6" s="182" t="str">
        <f>IF(Calcu!G6="","",Calcu!G6)</f>
        <v/>
      </c>
      <c r="F6" s="251"/>
      <c r="G6" s="251"/>
      <c r="H6" s="162" t="s">
        <v>200</v>
      </c>
      <c r="I6" s="253"/>
      <c r="J6" s="163" t="s">
        <v>200</v>
      </c>
      <c r="K6" s="163" t="s">
        <v>201</v>
      </c>
      <c r="L6" s="253"/>
      <c r="M6" s="163" t="s">
        <v>200</v>
      </c>
      <c r="N6" s="253"/>
      <c r="O6" s="253"/>
      <c r="P6" s="163" t="s">
        <v>200</v>
      </c>
      <c r="Q6" s="253"/>
      <c r="R6" s="253"/>
      <c r="S6" s="163" t="s">
        <v>200</v>
      </c>
      <c r="T6" s="253"/>
      <c r="U6" s="253"/>
      <c r="V6" s="163" t="s">
        <v>200</v>
      </c>
      <c r="W6" s="251"/>
      <c r="X6" s="258"/>
    </row>
    <row r="7" spans="1:24" s="35" customFormat="1" ht="15" customHeight="1">
      <c r="A7" s="36" t="str">
        <f>IF(Calcu!C7="","",Calcu!C7)</f>
        <v/>
      </c>
      <c r="B7" s="36" t="str">
        <f>IF(Calcu!D7="","",Calcu!D7)</f>
        <v/>
      </c>
      <c r="C7" s="153" t="str">
        <f>IF(Calcu!E7="","",Calcu!E7)</f>
        <v/>
      </c>
      <c r="D7" s="153" t="str">
        <f>IF(Calcu!F7="","",Calcu!F7)</f>
        <v/>
      </c>
      <c r="E7" s="153" t="str">
        <f>IF(Calcu!G7="","",Calcu!G7)</f>
        <v/>
      </c>
      <c r="F7" s="37" t="str">
        <f>Calcu!H7</f>
        <v/>
      </c>
      <c r="G7" s="53" t="str">
        <f>Calcu!O7</f>
        <v/>
      </c>
      <c r="H7" s="164" t="str">
        <f>IF(Calcu!$B7=FALSE,"",'DC Voltage Meter'!W4)</f>
        <v/>
      </c>
      <c r="I7" s="39" t="str">
        <f>IF(Calcu!$B7=FALSE,"","1/2")</f>
        <v/>
      </c>
      <c r="J7" s="54" t="str">
        <f>IF(Calcu!$B7=FALSE,"",H7/2)</f>
        <v/>
      </c>
      <c r="K7" s="165" t="str">
        <f>IF(Calcu!$B7=FALSE,"",'DC Voltage Meter'!X4)</f>
        <v/>
      </c>
      <c r="L7" s="38" t="str">
        <f>IF(Calcu!$B7=FALSE,"","1/√3")</f>
        <v/>
      </c>
      <c r="M7" s="54" t="str">
        <f>IF(Calcu!$B7=FALSE,"",K7/SQRT(3))</f>
        <v/>
      </c>
      <c r="N7" s="166" t="str">
        <f>IF(Calcu!$B7=FALSE,"",0)</f>
        <v/>
      </c>
      <c r="O7" s="38" t="str">
        <f>IF(Calcu!$B7=FALSE,"","1/√3")</f>
        <v/>
      </c>
      <c r="P7" s="54" t="str">
        <f>IF(Calcu!$B7=FALSE,"",N7/SQRT(3))</f>
        <v/>
      </c>
      <c r="Q7" s="164" t="str">
        <f>Calcu!P7</f>
        <v/>
      </c>
      <c r="R7" s="38" t="str">
        <f>IF(Calcu!$B7=FALSE,"","1/√5")</f>
        <v/>
      </c>
      <c r="S7" s="55" t="str">
        <f>IF(Calcu!$B7=FALSE,"",Q7/SQRT(5))</f>
        <v/>
      </c>
      <c r="T7" s="167" t="str">
        <f>Calcu!T7</f>
        <v/>
      </c>
      <c r="U7" s="133" t="str">
        <f>IF(Calcu!$B7=FALSE,"",IF('DC Voltage Meter'!G4="Digital",2,4))</f>
        <v/>
      </c>
      <c r="V7" s="134" t="str">
        <f>IF(Calcu!$B7=FALSE,"",T7/U7/SQRT(3))</f>
        <v/>
      </c>
      <c r="W7" s="54" t="str">
        <f>IF(Calcu!$B7=FALSE,"",SQRT(J7^2+M7^2+P7^2+S7^2+V7^2))</f>
        <v/>
      </c>
      <c r="X7" s="58" t="str">
        <f>IF(Calcu!$B7=FALSE,"",(W7*2))</f>
        <v/>
      </c>
    </row>
    <row r="8" spans="1:24" s="35" customFormat="1" ht="15" customHeight="1">
      <c r="A8" s="36" t="str">
        <f>IF(Calcu!C8="","",Calcu!C8)</f>
        <v/>
      </c>
      <c r="B8" s="36" t="str">
        <f>IF(Calcu!D8="","",Calcu!D8)</f>
        <v/>
      </c>
      <c r="C8" s="153" t="str">
        <f>IF(Calcu!E8="","",Calcu!E8)</f>
        <v/>
      </c>
      <c r="D8" s="153" t="str">
        <f>IF(Calcu!F8="","",Calcu!F8)</f>
        <v/>
      </c>
      <c r="E8" s="153" t="str">
        <f>IF(Calcu!G8="","",Calcu!G8)</f>
        <v/>
      </c>
      <c r="F8" s="37" t="str">
        <f>Calcu!H8</f>
        <v/>
      </c>
      <c r="G8" s="53" t="str">
        <f>Calcu!O8</f>
        <v/>
      </c>
      <c r="H8" s="164" t="str">
        <f>IF(Calcu!$B8=FALSE,"",'DC Voltage Meter'!W5)</f>
        <v/>
      </c>
      <c r="I8" s="39" t="str">
        <f>IF(Calcu!$B8=FALSE,"","1/2")</f>
        <v/>
      </c>
      <c r="J8" s="54" t="str">
        <f>IF(Calcu!$B8=FALSE,"",H8/2)</f>
        <v/>
      </c>
      <c r="K8" s="165" t="str">
        <f>IF(Calcu!$B8=FALSE,"",'DC Voltage Meter'!X5)</f>
        <v/>
      </c>
      <c r="L8" s="38" t="str">
        <f>IF(Calcu!$B8=FALSE,"","1/√3")</f>
        <v/>
      </c>
      <c r="M8" s="54" t="str">
        <f>IF(Calcu!$B8=FALSE,"",K8/SQRT(3))</f>
        <v/>
      </c>
      <c r="N8" s="166" t="str">
        <f>IF(Calcu!$B8=FALSE,"",0)</f>
        <v/>
      </c>
      <c r="O8" s="38" t="str">
        <f>IF(Calcu!$B8=FALSE,"","1/√3")</f>
        <v/>
      </c>
      <c r="P8" s="54" t="str">
        <f>IF(Calcu!$B8=FALSE,"",N8/SQRT(3))</f>
        <v/>
      </c>
      <c r="Q8" s="164" t="str">
        <f>Calcu!P8</f>
        <v/>
      </c>
      <c r="R8" s="38" t="str">
        <f>IF(Calcu!$B8=FALSE,"","1/√5")</f>
        <v/>
      </c>
      <c r="S8" s="55" t="str">
        <f>IF(Calcu!$B8=FALSE,"",Q8/SQRT(5))</f>
        <v/>
      </c>
      <c r="T8" s="167" t="str">
        <f>Calcu!T8</f>
        <v/>
      </c>
      <c r="U8" s="133" t="str">
        <f>IF(Calcu!$B8=FALSE,"",IF('DC Voltage Meter'!G5="Digital",2,4))</f>
        <v/>
      </c>
      <c r="V8" s="134" t="str">
        <f>IF(Calcu!$B8=FALSE,"",T8/U8/SQRT(3))</f>
        <v/>
      </c>
      <c r="W8" s="54" t="str">
        <f>IF(Calcu!$B8=FALSE,"",SQRT(J8^2+M8^2+P8^2+S8^2+V8^2))</f>
        <v/>
      </c>
      <c r="X8" s="58" t="str">
        <f>IF(Calcu!$B8=FALSE,"",(W8*2))</f>
        <v/>
      </c>
    </row>
    <row r="9" spans="1:24" s="35" customFormat="1" ht="15" customHeight="1">
      <c r="A9" s="36" t="str">
        <f>IF(Calcu!C9="","",Calcu!C9)</f>
        <v/>
      </c>
      <c r="B9" s="36" t="str">
        <f>IF(Calcu!D9="","",Calcu!D9)</f>
        <v/>
      </c>
      <c r="C9" s="153" t="str">
        <f>IF(Calcu!E9="","",Calcu!E9)</f>
        <v/>
      </c>
      <c r="D9" s="153" t="str">
        <f>IF(Calcu!F9="","",Calcu!F9)</f>
        <v/>
      </c>
      <c r="E9" s="153" t="str">
        <f>IF(Calcu!G9="","",Calcu!G9)</f>
        <v/>
      </c>
      <c r="F9" s="37" t="str">
        <f>Calcu!H9</f>
        <v/>
      </c>
      <c r="G9" s="53" t="str">
        <f>Calcu!O9</f>
        <v/>
      </c>
      <c r="H9" s="164" t="str">
        <f>IF(Calcu!$B9=FALSE,"",'DC Voltage Meter'!W6)</f>
        <v/>
      </c>
      <c r="I9" s="39" t="str">
        <f>IF(Calcu!$B9=FALSE,"","1/2")</f>
        <v/>
      </c>
      <c r="J9" s="54" t="str">
        <f>IF(Calcu!$B9=FALSE,"",H9/2)</f>
        <v/>
      </c>
      <c r="K9" s="165" t="str">
        <f>IF(Calcu!$B9=FALSE,"",'DC Voltage Meter'!X6)</f>
        <v/>
      </c>
      <c r="L9" s="38" t="str">
        <f>IF(Calcu!$B9=FALSE,"","1/√3")</f>
        <v/>
      </c>
      <c r="M9" s="54" t="str">
        <f>IF(Calcu!$B9=FALSE,"",K9/SQRT(3))</f>
        <v/>
      </c>
      <c r="N9" s="166" t="str">
        <f>IF(Calcu!$B9=FALSE,"",0)</f>
        <v/>
      </c>
      <c r="O9" s="38" t="str">
        <f>IF(Calcu!$B9=FALSE,"","1/√3")</f>
        <v/>
      </c>
      <c r="P9" s="54" t="str">
        <f>IF(Calcu!$B9=FALSE,"",N9/SQRT(3))</f>
        <v/>
      </c>
      <c r="Q9" s="164" t="str">
        <f>Calcu!P9</f>
        <v/>
      </c>
      <c r="R9" s="38" t="str">
        <f>IF(Calcu!$B9=FALSE,"","1/√5")</f>
        <v/>
      </c>
      <c r="S9" s="55" t="str">
        <f>IF(Calcu!$B9=FALSE,"",Q9/SQRT(5))</f>
        <v/>
      </c>
      <c r="T9" s="167" t="str">
        <f>Calcu!T9</f>
        <v/>
      </c>
      <c r="U9" s="133" t="str">
        <f>IF(Calcu!$B9=FALSE,"",IF('DC Voltage Meter'!G6="Digital",2,4))</f>
        <v/>
      </c>
      <c r="V9" s="134" t="str">
        <f>IF(Calcu!$B9=FALSE,"",T9/U9/SQRT(3))</f>
        <v/>
      </c>
      <c r="W9" s="54" t="str">
        <f>IF(Calcu!$B9=FALSE,"",SQRT(J9^2+M9^2+P9^2+S9^2+V9^2))</f>
        <v/>
      </c>
      <c r="X9" s="58" t="str">
        <f>IF(Calcu!$B9=FALSE,"",(W9*2))</f>
        <v/>
      </c>
    </row>
    <row r="10" spans="1:24" s="35" customFormat="1" ht="15" customHeight="1">
      <c r="A10" s="36" t="str">
        <f>IF(Calcu!C10="","",Calcu!C10)</f>
        <v/>
      </c>
      <c r="B10" s="36" t="str">
        <f>IF(Calcu!D10="","",Calcu!D10)</f>
        <v/>
      </c>
      <c r="C10" s="153" t="str">
        <f>IF(Calcu!E10="","",Calcu!E10)</f>
        <v/>
      </c>
      <c r="D10" s="153" t="str">
        <f>IF(Calcu!F10="","",Calcu!F10)</f>
        <v/>
      </c>
      <c r="E10" s="153" t="str">
        <f>IF(Calcu!G10="","",Calcu!G10)</f>
        <v/>
      </c>
      <c r="F10" s="37" t="str">
        <f>Calcu!H10</f>
        <v/>
      </c>
      <c r="G10" s="53" t="str">
        <f>Calcu!O10</f>
        <v/>
      </c>
      <c r="H10" s="164" t="str">
        <f>IF(Calcu!$B10=FALSE,"",'DC Voltage Meter'!W7)</f>
        <v/>
      </c>
      <c r="I10" s="39" t="str">
        <f>IF(Calcu!$B10=FALSE,"","1/2")</f>
        <v/>
      </c>
      <c r="J10" s="54" t="str">
        <f>IF(Calcu!$B10=FALSE,"",H10/2)</f>
        <v/>
      </c>
      <c r="K10" s="165" t="str">
        <f>IF(Calcu!$B10=FALSE,"",'DC Voltage Meter'!X7)</f>
        <v/>
      </c>
      <c r="L10" s="38" t="str">
        <f>IF(Calcu!$B10=FALSE,"","1/√3")</f>
        <v/>
      </c>
      <c r="M10" s="54" t="str">
        <f>IF(Calcu!$B10=FALSE,"",K10/SQRT(3))</f>
        <v/>
      </c>
      <c r="N10" s="166" t="str">
        <f>IF(Calcu!$B10=FALSE,"",0)</f>
        <v/>
      </c>
      <c r="O10" s="38" t="str">
        <f>IF(Calcu!$B10=FALSE,"","1/√3")</f>
        <v/>
      </c>
      <c r="P10" s="54" t="str">
        <f>IF(Calcu!$B10=FALSE,"",N10/SQRT(3))</f>
        <v/>
      </c>
      <c r="Q10" s="164" t="str">
        <f>Calcu!P10</f>
        <v/>
      </c>
      <c r="R10" s="38" t="str">
        <f>IF(Calcu!$B10=FALSE,"","1/√5")</f>
        <v/>
      </c>
      <c r="S10" s="55" t="str">
        <f>IF(Calcu!$B10=FALSE,"",Q10/SQRT(5))</f>
        <v/>
      </c>
      <c r="T10" s="167" t="str">
        <f>Calcu!T10</f>
        <v/>
      </c>
      <c r="U10" s="133" t="str">
        <f>IF(Calcu!$B10=FALSE,"",IF('DC Voltage Meter'!G7="Digital",2,4))</f>
        <v/>
      </c>
      <c r="V10" s="134" t="str">
        <f>IF(Calcu!$B10=FALSE,"",T10/U10/SQRT(3))</f>
        <v/>
      </c>
      <c r="W10" s="54" t="str">
        <f>IF(Calcu!$B10=FALSE,"",SQRT(J10^2+M10^2+P10^2+S10^2+V10^2))</f>
        <v/>
      </c>
      <c r="X10" s="58" t="str">
        <f>IF(Calcu!$B10=FALSE,"",(W10*2))</f>
        <v/>
      </c>
    </row>
    <row r="11" spans="1:24" s="35" customFormat="1" ht="15" customHeight="1">
      <c r="A11" s="36" t="str">
        <f>IF(Calcu!C11="","",Calcu!C11)</f>
        <v/>
      </c>
      <c r="B11" s="36" t="str">
        <f>IF(Calcu!D11="","",Calcu!D11)</f>
        <v/>
      </c>
      <c r="C11" s="153" t="str">
        <f>IF(Calcu!E11="","",Calcu!E11)</f>
        <v/>
      </c>
      <c r="D11" s="153" t="str">
        <f>IF(Calcu!F11="","",Calcu!F11)</f>
        <v/>
      </c>
      <c r="E11" s="153" t="str">
        <f>IF(Calcu!G11="","",Calcu!G11)</f>
        <v/>
      </c>
      <c r="F11" s="37" t="str">
        <f>Calcu!H11</f>
        <v/>
      </c>
      <c r="G11" s="53" t="str">
        <f>Calcu!O11</f>
        <v/>
      </c>
      <c r="H11" s="164" t="str">
        <f>IF(Calcu!$B11=FALSE,"",'DC Voltage Meter'!W8)</f>
        <v/>
      </c>
      <c r="I11" s="39" t="str">
        <f>IF(Calcu!$B11=FALSE,"","1/2")</f>
        <v/>
      </c>
      <c r="J11" s="54" t="str">
        <f>IF(Calcu!$B11=FALSE,"",H11/2)</f>
        <v/>
      </c>
      <c r="K11" s="165" t="str">
        <f>IF(Calcu!$B11=FALSE,"",'DC Voltage Meter'!X8)</f>
        <v/>
      </c>
      <c r="L11" s="38" t="str">
        <f>IF(Calcu!$B11=FALSE,"","1/√3")</f>
        <v/>
      </c>
      <c r="M11" s="54" t="str">
        <f>IF(Calcu!$B11=FALSE,"",K11/SQRT(3))</f>
        <v/>
      </c>
      <c r="N11" s="166" t="str">
        <f>IF(Calcu!$B11=FALSE,"",0)</f>
        <v/>
      </c>
      <c r="O11" s="38" t="str">
        <f>IF(Calcu!$B11=FALSE,"","1/√3")</f>
        <v/>
      </c>
      <c r="P11" s="54" t="str">
        <f>IF(Calcu!$B11=FALSE,"",N11/SQRT(3))</f>
        <v/>
      </c>
      <c r="Q11" s="164" t="str">
        <f>Calcu!P11</f>
        <v/>
      </c>
      <c r="R11" s="38" t="str">
        <f>IF(Calcu!$B11=FALSE,"","1/√5")</f>
        <v/>
      </c>
      <c r="S11" s="55" t="str">
        <f>IF(Calcu!$B11=FALSE,"",Q11/SQRT(5))</f>
        <v/>
      </c>
      <c r="T11" s="167" t="str">
        <f>Calcu!T11</f>
        <v/>
      </c>
      <c r="U11" s="133" t="str">
        <f>IF(Calcu!$B11=FALSE,"",IF('DC Voltage Meter'!G8="Digital",2,4))</f>
        <v/>
      </c>
      <c r="V11" s="134" t="str">
        <f>IF(Calcu!$B11=FALSE,"",T11/U11/SQRT(3))</f>
        <v/>
      </c>
      <c r="W11" s="54" t="str">
        <f>IF(Calcu!$B11=FALSE,"",SQRT(J11^2+M11^2+P11^2+S11^2+V11^2))</f>
        <v/>
      </c>
      <c r="X11" s="58" t="str">
        <f>IF(Calcu!$B11=FALSE,"",(W11*2))</f>
        <v/>
      </c>
    </row>
    <row r="12" spans="1:24" s="35" customFormat="1" ht="15" customHeight="1">
      <c r="A12" s="36" t="str">
        <f>IF(Calcu!C12="","",Calcu!C12)</f>
        <v/>
      </c>
      <c r="B12" s="36" t="str">
        <f>IF(Calcu!D12="","",Calcu!D12)</f>
        <v/>
      </c>
      <c r="C12" s="153" t="str">
        <f>IF(Calcu!E12="","",Calcu!E12)</f>
        <v/>
      </c>
      <c r="D12" s="153" t="str">
        <f>IF(Calcu!F12="","",Calcu!F12)</f>
        <v/>
      </c>
      <c r="E12" s="153" t="str">
        <f>IF(Calcu!G12="","",Calcu!G12)</f>
        <v/>
      </c>
      <c r="F12" s="37" t="str">
        <f>Calcu!H12</f>
        <v/>
      </c>
      <c r="G12" s="53" t="str">
        <f>Calcu!O12</f>
        <v/>
      </c>
      <c r="H12" s="164" t="str">
        <f>IF(Calcu!$B12=FALSE,"",'DC Voltage Meter'!W9)</f>
        <v/>
      </c>
      <c r="I12" s="39" t="str">
        <f>IF(Calcu!$B12=FALSE,"","1/2")</f>
        <v/>
      </c>
      <c r="J12" s="54" t="str">
        <f>IF(Calcu!$B12=FALSE,"",H12/2)</f>
        <v/>
      </c>
      <c r="K12" s="165" t="str">
        <f>IF(Calcu!$B12=FALSE,"",'DC Voltage Meter'!X9)</f>
        <v/>
      </c>
      <c r="L12" s="38" t="str">
        <f>IF(Calcu!$B12=FALSE,"","1/√3")</f>
        <v/>
      </c>
      <c r="M12" s="54" t="str">
        <f>IF(Calcu!$B12=FALSE,"",K12/SQRT(3))</f>
        <v/>
      </c>
      <c r="N12" s="166" t="str">
        <f>IF(Calcu!$B12=FALSE,"",0)</f>
        <v/>
      </c>
      <c r="O12" s="38" t="str">
        <f>IF(Calcu!$B12=FALSE,"","1/√3")</f>
        <v/>
      </c>
      <c r="P12" s="54" t="str">
        <f>IF(Calcu!$B12=FALSE,"",N12/SQRT(3))</f>
        <v/>
      </c>
      <c r="Q12" s="164" t="str">
        <f>Calcu!P12</f>
        <v/>
      </c>
      <c r="R12" s="38" t="str">
        <f>IF(Calcu!$B12=FALSE,"","1/√5")</f>
        <v/>
      </c>
      <c r="S12" s="55" t="str">
        <f>IF(Calcu!$B12=FALSE,"",Q12/SQRT(5))</f>
        <v/>
      </c>
      <c r="T12" s="167" t="str">
        <f>Calcu!T12</f>
        <v/>
      </c>
      <c r="U12" s="133" t="str">
        <f>IF(Calcu!$B12=FALSE,"",IF('DC Voltage Meter'!G9="Digital",2,4))</f>
        <v/>
      </c>
      <c r="V12" s="134" t="str">
        <f>IF(Calcu!$B12=FALSE,"",T12/U12/SQRT(3))</f>
        <v/>
      </c>
      <c r="W12" s="54" t="str">
        <f>IF(Calcu!$B12=FALSE,"",SQRT(J12^2+M12^2+P12^2+S12^2+V12^2))</f>
        <v/>
      </c>
      <c r="X12" s="58" t="str">
        <f>IF(Calcu!$B12=FALSE,"",(W12*2))</f>
        <v/>
      </c>
    </row>
    <row r="13" spans="1:24" s="35" customFormat="1" ht="15" customHeight="1">
      <c r="A13" s="36" t="str">
        <f>IF(Calcu!C13="","",Calcu!C13)</f>
        <v/>
      </c>
      <c r="B13" s="36" t="str">
        <f>IF(Calcu!D13="","",Calcu!D13)</f>
        <v/>
      </c>
      <c r="C13" s="153" t="str">
        <f>IF(Calcu!E13="","",Calcu!E13)</f>
        <v/>
      </c>
      <c r="D13" s="153" t="str">
        <f>IF(Calcu!F13="","",Calcu!F13)</f>
        <v/>
      </c>
      <c r="E13" s="153" t="str">
        <f>IF(Calcu!G13="","",Calcu!G13)</f>
        <v/>
      </c>
      <c r="F13" s="37" t="str">
        <f>Calcu!H13</f>
        <v/>
      </c>
      <c r="G13" s="53" t="str">
        <f>Calcu!O13</f>
        <v/>
      </c>
      <c r="H13" s="164" t="str">
        <f>IF(Calcu!$B13=FALSE,"",'DC Voltage Meter'!W10)</f>
        <v/>
      </c>
      <c r="I13" s="39" t="str">
        <f>IF(Calcu!$B13=FALSE,"","1/2")</f>
        <v/>
      </c>
      <c r="J13" s="54" t="str">
        <f>IF(Calcu!$B13=FALSE,"",H13/2)</f>
        <v/>
      </c>
      <c r="K13" s="165" t="str">
        <f>IF(Calcu!$B13=FALSE,"",'DC Voltage Meter'!X10)</f>
        <v/>
      </c>
      <c r="L13" s="38" t="str">
        <f>IF(Calcu!$B13=FALSE,"","1/√3")</f>
        <v/>
      </c>
      <c r="M13" s="54" t="str">
        <f>IF(Calcu!$B13=FALSE,"",K13/SQRT(3))</f>
        <v/>
      </c>
      <c r="N13" s="166" t="str">
        <f>IF(Calcu!$B13=FALSE,"",0)</f>
        <v/>
      </c>
      <c r="O13" s="38" t="str">
        <f>IF(Calcu!$B13=FALSE,"","1/√3")</f>
        <v/>
      </c>
      <c r="P13" s="54" t="str">
        <f>IF(Calcu!$B13=FALSE,"",N13/SQRT(3))</f>
        <v/>
      </c>
      <c r="Q13" s="164" t="str">
        <f>Calcu!P13</f>
        <v/>
      </c>
      <c r="R13" s="38" t="str">
        <f>IF(Calcu!$B13=FALSE,"","1/√5")</f>
        <v/>
      </c>
      <c r="S13" s="55" t="str">
        <f>IF(Calcu!$B13=FALSE,"",Q13/SQRT(5))</f>
        <v/>
      </c>
      <c r="T13" s="167" t="str">
        <f>Calcu!T13</f>
        <v/>
      </c>
      <c r="U13" s="133" t="str">
        <f>IF(Calcu!$B13=FALSE,"",IF('DC Voltage Meter'!G10="Digital",2,4))</f>
        <v/>
      </c>
      <c r="V13" s="134" t="str">
        <f>IF(Calcu!$B13=FALSE,"",T13/U13/SQRT(3))</f>
        <v/>
      </c>
      <c r="W13" s="54" t="str">
        <f>IF(Calcu!$B13=FALSE,"",SQRT(J13^2+M13^2+P13^2+S13^2+V13^2))</f>
        <v/>
      </c>
      <c r="X13" s="58" t="str">
        <f>IF(Calcu!$B13=FALSE,"",(W13*2))</f>
        <v/>
      </c>
    </row>
    <row r="14" spans="1:24" s="35" customFormat="1" ht="15" customHeight="1">
      <c r="A14" s="36" t="str">
        <f>IF(Calcu!C14="","",Calcu!C14)</f>
        <v/>
      </c>
      <c r="B14" s="36" t="str">
        <f>IF(Calcu!D14="","",Calcu!D14)</f>
        <v/>
      </c>
      <c r="C14" s="153" t="str">
        <f>IF(Calcu!E14="","",Calcu!E14)</f>
        <v/>
      </c>
      <c r="D14" s="153" t="str">
        <f>IF(Calcu!F14="","",Calcu!F14)</f>
        <v/>
      </c>
      <c r="E14" s="153" t="str">
        <f>IF(Calcu!G14="","",Calcu!G14)</f>
        <v/>
      </c>
      <c r="F14" s="37" t="str">
        <f>Calcu!H14</f>
        <v/>
      </c>
      <c r="G14" s="53" t="str">
        <f>Calcu!O14</f>
        <v/>
      </c>
      <c r="H14" s="164" t="str">
        <f>IF(Calcu!$B14=FALSE,"",'DC Voltage Meter'!W11)</f>
        <v/>
      </c>
      <c r="I14" s="39" t="str">
        <f>IF(Calcu!$B14=FALSE,"","1/2")</f>
        <v/>
      </c>
      <c r="J14" s="54" t="str">
        <f>IF(Calcu!$B14=FALSE,"",H14/2)</f>
        <v/>
      </c>
      <c r="K14" s="165" t="str">
        <f>IF(Calcu!$B14=FALSE,"",'DC Voltage Meter'!X11)</f>
        <v/>
      </c>
      <c r="L14" s="38" t="str">
        <f>IF(Calcu!$B14=FALSE,"","1/√3")</f>
        <v/>
      </c>
      <c r="M14" s="54" t="str">
        <f>IF(Calcu!$B14=FALSE,"",K14/SQRT(3))</f>
        <v/>
      </c>
      <c r="N14" s="166" t="str">
        <f>IF(Calcu!$B14=FALSE,"",0)</f>
        <v/>
      </c>
      <c r="O14" s="38" t="str">
        <f>IF(Calcu!$B14=FALSE,"","1/√3")</f>
        <v/>
      </c>
      <c r="P14" s="54" t="str">
        <f>IF(Calcu!$B14=FALSE,"",N14/SQRT(3))</f>
        <v/>
      </c>
      <c r="Q14" s="164" t="str">
        <f>Calcu!P14</f>
        <v/>
      </c>
      <c r="R14" s="38" t="str">
        <f>IF(Calcu!$B14=FALSE,"","1/√5")</f>
        <v/>
      </c>
      <c r="S14" s="55" t="str">
        <f>IF(Calcu!$B14=FALSE,"",Q14/SQRT(5))</f>
        <v/>
      </c>
      <c r="T14" s="167" t="str">
        <f>Calcu!T14</f>
        <v/>
      </c>
      <c r="U14" s="133" t="str">
        <f>IF(Calcu!$B14=FALSE,"",IF('DC Voltage Meter'!G11="Digital",2,4))</f>
        <v/>
      </c>
      <c r="V14" s="134" t="str">
        <f>IF(Calcu!$B14=FALSE,"",T14/U14/SQRT(3))</f>
        <v/>
      </c>
      <c r="W14" s="54" t="str">
        <f>IF(Calcu!$B14=FALSE,"",SQRT(J14^2+M14^2+P14^2+S14^2+V14^2))</f>
        <v/>
      </c>
      <c r="X14" s="58" t="str">
        <f>IF(Calcu!$B14=FALSE,"",(W14*2))</f>
        <v/>
      </c>
    </row>
    <row r="15" spans="1:24" s="35" customFormat="1" ht="15" customHeight="1">
      <c r="A15" s="36" t="str">
        <f>IF(Calcu!C15="","",Calcu!C15)</f>
        <v/>
      </c>
      <c r="B15" s="36" t="str">
        <f>IF(Calcu!D15="","",Calcu!D15)</f>
        <v/>
      </c>
      <c r="C15" s="153" t="str">
        <f>IF(Calcu!E15="","",Calcu!E15)</f>
        <v/>
      </c>
      <c r="D15" s="153" t="str">
        <f>IF(Calcu!F15="","",Calcu!F15)</f>
        <v/>
      </c>
      <c r="E15" s="153" t="str">
        <f>IF(Calcu!G15="","",Calcu!G15)</f>
        <v/>
      </c>
      <c r="F15" s="37" t="str">
        <f>Calcu!H15</f>
        <v/>
      </c>
      <c r="G15" s="53" t="str">
        <f>Calcu!O15</f>
        <v/>
      </c>
      <c r="H15" s="164" t="str">
        <f>IF(Calcu!$B15=FALSE,"",'DC Voltage Meter'!W12)</f>
        <v/>
      </c>
      <c r="I15" s="39" t="str">
        <f>IF(Calcu!$B15=FALSE,"","1/2")</f>
        <v/>
      </c>
      <c r="J15" s="54" t="str">
        <f>IF(Calcu!$B15=FALSE,"",H15/2)</f>
        <v/>
      </c>
      <c r="K15" s="165" t="str">
        <f>IF(Calcu!$B15=FALSE,"",'DC Voltage Meter'!X12)</f>
        <v/>
      </c>
      <c r="L15" s="38" t="str">
        <f>IF(Calcu!$B15=FALSE,"","1/√3")</f>
        <v/>
      </c>
      <c r="M15" s="54" t="str">
        <f>IF(Calcu!$B15=FALSE,"",K15/SQRT(3))</f>
        <v/>
      </c>
      <c r="N15" s="166" t="str">
        <f>IF(Calcu!$B15=FALSE,"",0)</f>
        <v/>
      </c>
      <c r="O15" s="38" t="str">
        <f>IF(Calcu!$B15=FALSE,"","1/√3")</f>
        <v/>
      </c>
      <c r="P15" s="54" t="str">
        <f>IF(Calcu!$B15=FALSE,"",N15/SQRT(3))</f>
        <v/>
      </c>
      <c r="Q15" s="164" t="str">
        <f>Calcu!P15</f>
        <v/>
      </c>
      <c r="R15" s="38" t="str">
        <f>IF(Calcu!$B15=FALSE,"","1/√5")</f>
        <v/>
      </c>
      <c r="S15" s="55" t="str">
        <f>IF(Calcu!$B15=FALSE,"",Q15/SQRT(5))</f>
        <v/>
      </c>
      <c r="T15" s="167" t="str">
        <f>Calcu!T15</f>
        <v/>
      </c>
      <c r="U15" s="133" t="str">
        <f>IF(Calcu!$B15=FALSE,"",IF('DC Voltage Meter'!G12="Digital",2,4))</f>
        <v/>
      </c>
      <c r="V15" s="134" t="str">
        <f>IF(Calcu!$B15=FALSE,"",T15/U15/SQRT(3))</f>
        <v/>
      </c>
      <c r="W15" s="54" t="str">
        <f>IF(Calcu!$B15=FALSE,"",SQRT(J15^2+M15^2+P15^2+S15^2+V15^2))</f>
        <v/>
      </c>
      <c r="X15" s="58" t="str">
        <f>IF(Calcu!$B15=FALSE,"",(W15*2))</f>
        <v/>
      </c>
    </row>
    <row r="16" spans="1:24" s="35" customFormat="1" ht="15" customHeight="1">
      <c r="A16" s="36" t="str">
        <f>IF(Calcu!C16="","",Calcu!C16)</f>
        <v/>
      </c>
      <c r="B16" s="36" t="str">
        <f>IF(Calcu!D16="","",Calcu!D16)</f>
        <v/>
      </c>
      <c r="C16" s="153" t="str">
        <f>IF(Calcu!E16="","",Calcu!E16)</f>
        <v/>
      </c>
      <c r="D16" s="153" t="str">
        <f>IF(Calcu!F16="","",Calcu!F16)</f>
        <v/>
      </c>
      <c r="E16" s="153" t="str">
        <f>IF(Calcu!G16="","",Calcu!G16)</f>
        <v/>
      </c>
      <c r="F16" s="37" t="str">
        <f>Calcu!H16</f>
        <v/>
      </c>
      <c r="G16" s="53" t="str">
        <f>Calcu!O16</f>
        <v/>
      </c>
      <c r="H16" s="164" t="str">
        <f>IF(Calcu!$B16=FALSE,"",'DC Voltage Meter'!W13)</f>
        <v/>
      </c>
      <c r="I16" s="39" t="str">
        <f>IF(Calcu!$B16=FALSE,"","1/2")</f>
        <v/>
      </c>
      <c r="J16" s="54" t="str">
        <f>IF(Calcu!$B16=FALSE,"",H16/2)</f>
        <v/>
      </c>
      <c r="K16" s="165" t="str">
        <f>IF(Calcu!$B16=FALSE,"",'DC Voltage Meter'!X13)</f>
        <v/>
      </c>
      <c r="L16" s="38" t="str">
        <f>IF(Calcu!$B16=FALSE,"","1/√3")</f>
        <v/>
      </c>
      <c r="M16" s="54" t="str">
        <f>IF(Calcu!$B16=FALSE,"",K16/SQRT(3))</f>
        <v/>
      </c>
      <c r="N16" s="166" t="str">
        <f>IF(Calcu!$B16=FALSE,"",0)</f>
        <v/>
      </c>
      <c r="O16" s="38" t="str">
        <f>IF(Calcu!$B16=FALSE,"","1/√3")</f>
        <v/>
      </c>
      <c r="P16" s="54" t="str">
        <f>IF(Calcu!$B16=FALSE,"",N16/SQRT(3))</f>
        <v/>
      </c>
      <c r="Q16" s="164" t="str">
        <f>Calcu!P16</f>
        <v/>
      </c>
      <c r="R16" s="38" t="str">
        <f>IF(Calcu!$B16=FALSE,"","1/√5")</f>
        <v/>
      </c>
      <c r="S16" s="55" t="str">
        <f>IF(Calcu!$B16=FALSE,"",Q16/SQRT(5))</f>
        <v/>
      </c>
      <c r="T16" s="167" t="str">
        <f>Calcu!T16</f>
        <v/>
      </c>
      <c r="U16" s="133" t="str">
        <f>IF(Calcu!$B16=FALSE,"",IF('DC Voltage Meter'!G13="Digital",2,4))</f>
        <v/>
      </c>
      <c r="V16" s="134" t="str">
        <f>IF(Calcu!$B16=FALSE,"",T16/U16/SQRT(3))</f>
        <v/>
      </c>
      <c r="W16" s="54" t="str">
        <f>IF(Calcu!$B16=FALSE,"",SQRT(J16^2+M16^2+P16^2+S16^2+V16^2))</f>
        <v/>
      </c>
      <c r="X16" s="58" t="str">
        <f>IF(Calcu!$B16=FALSE,"",(W16*2))</f>
        <v/>
      </c>
    </row>
    <row r="17" spans="1:24" s="35" customFormat="1" ht="15" customHeight="1">
      <c r="A17" s="36" t="str">
        <f>IF(Calcu!C17="","",Calcu!C17)</f>
        <v/>
      </c>
      <c r="B17" s="36" t="str">
        <f>IF(Calcu!D17="","",Calcu!D17)</f>
        <v/>
      </c>
      <c r="C17" s="153" t="str">
        <f>IF(Calcu!E17="","",Calcu!E17)</f>
        <v/>
      </c>
      <c r="D17" s="153" t="str">
        <f>IF(Calcu!F17="","",Calcu!F17)</f>
        <v/>
      </c>
      <c r="E17" s="153" t="str">
        <f>IF(Calcu!G17="","",Calcu!G17)</f>
        <v/>
      </c>
      <c r="F17" s="37" t="str">
        <f>Calcu!H17</f>
        <v/>
      </c>
      <c r="G17" s="53" t="str">
        <f>Calcu!O17</f>
        <v/>
      </c>
      <c r="H17" s="164" t="str">
        <f>IF(Calcu!$B17=FALSE,"",'DC Voltage Meter'!W14)</f>
        <v/>
      </c>
      <c r="I17" s="39" t="str">
        <f>IF(Calcu!$B17=FALSE,"","1/2")</f>
        <v/>
      </c>
      <c r="J17" s="54" t="str">
        <f>IF(Calcu!$B17=FALSE,"",H17/2)</f>
        <v/>
      </c>
      <c r="K17" s="165" t="str">
        <f>IF(Calcu!$B17=FALSE,"",'DC Voltage Meter'!X14)</f>
        <v/>
      </c>
      <c r="L17" s="38" t="str">
        <f>IF(Calcu!$B17=FALSE,"","1/√3")</f>
        <v/>
      </c>
      <c r="M17" s="54" t="str">
        <f>IF(Calcu!$B17=FALSE,"",K17/SQRT(3))</f>
        <v/>
      </c>
      <c r="N17" s="166" t="str">
        <f>IF(Calcu!$B17=FALSE,"",0)</f>
        <v/>
      </c>
      <c r="O17" s="38" t="str">
        <f>IF(Calcu!$B17=FALSE,"","1/√3")</f>
        <v/>
      </c>
      <c r="P17" s="54" t="str">
        <f>IF(Calcu!$B17=FALSE,"",N17/SQRT(3))</f>
        <v/>
      </c>
      <c r="Q17" s="164" t="str">
        <f>Calcu!P17</f>
        <v/>
      </c>
      <c r="R17" s="38" t="str">
        <f>IF(Calcu!$B17=FALSE,"","1/√5")</f>
        <v/>
      </c>
      <c r="S17" s="55" t="str">
        <f>IF(Calcu!$B17=FALSE,"",Q17/SQRT(5))</f>
        <v/>
      </c>
      <c r="T17" s="167" t="str">
        <f>Calcu!T17</f>
        <v/>
      </c>
      <c r="U17" s="133" t="str">
        <f>IF(Calcu!$B17=FALSE,"",IF('DC Voltage Meter'!G14="Digital",2,4))</f>
        <v/>
      </c>
      <c r="V17" s="134" t="str">
        <f>IF(Calcu!$B17=FALSE,"",T17/U17/SQRT(3))</f>
        <v/>
      </c>
      <c r="W17" s="54" t="str">
        <f>IF(Calcu!$B17=FALSE,"",SQRT(J17^2+M17^2+P17^2+S17^2+V17^2))</f>
        <v/>
      </c>
      <c r="X17" s="58" t="str">
        <f>IF(Calcu!$B17=FALSE,"",(W17*2))</f>
        <v/>
      </c>
    </row>
    <row r="18" spans="1:24" s="35" customFormat="1" ht="15" customHeight="1">
      <c r="A18" s="36" t="str">
        <f>IF(Calcu!C18="","",Calcu!C18)</f>
        <v/>
      </c>
      <c r="B18" s="36" t="str">
        <f>IF(Calcu!D18="","",Calcu!D18)</f>
        <v/>
      </c>
      <c r="C18" s="153" t="str">
        <f>IF(Calcu!E18="","",Calcu!E18)</f>
        <v/>
      </c>
      <c r="D18" s="153" t="str">
        <f>IF(Calcu!F18="","",Calcu!F18)</f>
        <v/>
      </c>
      <c r="E18" s="153" t="str">
        <f>IF(Calcu!G18="","",Calcu!G18)</f>
        <v/>
      </c>
      <c r="F18" s="37" t="str">
        <f>Calcu!H18</f>
        <v/>
      </c>
      <c r="G18" s="53" t="str">
        <f>Calcu!O18</f>
        <v/>
      </c>
      <c r="H18" s="164" t="str">
        <f>IF(Calcu!$B18=FALSE,"",'DC Voltage Meter'!W15)</f>
        <v/>
      </c>
      <c r="I18" s="39" t="str">
        <f>IF(Calcu!$B18=FALSE,"","1/2")</f>
        <v/>
      </c>
      <c r="J18" s="54" t="str">
        <f>IF(Calcu!$B18=FALSE,"",H18/2)</f>
        <v/>
      </c>
      <c r="K18" s="165" t="str">
        <f>IF(Calcu!$B18=FALSE,"",'DC Voltage Meter'!X15)</f>
        <v/>
      </c>
      <c r="L18" s="38" t="str">
        <f>IF(Calcu!$B18=FALSE,"","1/√3")</f>
        <v/>
      </c>
      <c r="M18" s="54" t="str">
        <f>IF(Calcu!$B18=FALSE,"",K18/SQRT(3))</f>
        <v/>
      </c>
      <c r="N18" s="166" t="str">
        <f>IF(Calcu!$B18=FALSE,"",0)</f>
        <v/>
      </c>
      <c r="O18" s="38" t="str">
        <f>IF(Calcu!$B18=FALSE,"","1/√3")</f>
        <v/>
      </c>
      <c r="P18" s="54" t="str">
        <f>IF(Calcu!$B18=FALSE,"",N18/SQRT(3))</f>
        <v/>
      </c>
      <c r="Q18" s="164" t="str">
        <f>Calcu!P18</f>
        <v/>
      </c>
      <c r="R18" s="38" t="str">
        <f>IF(Calcu!$B18=FALSE,"","1/√5")</f>
        <v/>
      </c>
      <c r="S18" s="55" t="str">
        <f>IF(Calcu!$B18=FALSE,"",Q18/SQRT(5))</f>
        <v/>
      </c>
      <c r="T18" s="167" t="str">
        <f>Calcu!T18</f>
        <v/>
      </c>
      <c r="U18" s="133" t="str">
        <f>IF(Calcu!$B18=FALSE,"",IF('DC Voltage Meter'!G15="Digital",2,4))</f>
        <v/>
      </c>
      <c r="V18" s="134" t="str">
        <f>IF(Calcu!$B18=FALSE,"",T18/U18/SQRT(3))</f>
        <v/>
      </c>
      <c r="W18" s="54" t="str">
        <f>IF(Calcu!$B18=FALSE,"",SQRT(J18^2+M18^2+P18^2+S18^2+V18^2))</f>
        <v/>
      </c>
      <c r="X18" s="58" t="str">
        <f>IF(Calcu!$B18=FALSE,"",(W18*2))</f>
        <v/>
      </c>
    </row>
    <row r="19" spans="1:24" s="35" customFormat="1" ht="15" customHeight="1">
      <c r="A19" s="36" t="str">
        <f>IF(Calcu!C19="","",Calcu!C19)</f>
        <v/>
      </c>
      <c r="B19" s="36" t="str">
        <f>IF(Calcu!D19="","",Calcu!D19)</f>
        <v/>
      </c>
      <c r="C19" s="153" t="str">
        <f>IF(Calcu!E19="","",Calcu!E19)</f>
        <v/>
      </c>
      <c r="D19" s="153" t="str">
        <f>IF(Calcu!F19="","",Calcu!F19)</f>
        <v/>
      </c>
      <c r="E19" s="153" t="str">
        <f>IF(Calcu!G19="","",Calcu!G19)</f>
        <v/>
      </c>
      <c r="F19" s="37" t="str">
        <f>Calcu!H19</f>
        <v/>
      </c>
      <c r="G19" s="53" t="str">
        <f>Calcu!O19</f>
        <v/>
      </c>
      <c r="H19" s="164" t="str">
        <f>IF(Calcu!$B19=FALSE,"",'DC Voltage Meter'!W16)</f>
        <v/>
      </c>
      <c r="I19" s="39" t="str">
        <f>IF(Calcu!$B19=FALSE,"","1/2")</f>
        <v/>
      </c>
      <c r="J19" s="54" t="str">
        <f>IF(Calcu!$B19=FALSE,"",H19/2)</f>
        <v/>
      </c>
      <c r="K19" s="165" t="str">
        <f>IF(Calcu!$B19=FALSE,"",'DC Voltage Meter'!X16)</f>
        <v/>
      </c>
      <c r="L19" s="38" t="str">
        <f>IF(Calcu!$B19=FALSE,"","1/√3")</f>
        <v/>
      </c>
      <c r="M19" s="54" t="str">
        <f>IF(Calcu!$B19=FALSE,"",K19/SQRT(3))</f>
        <v/>
      </c>
      <c r="N19" s="166" t="str">
        <f>IF(Calcu!$B19=FALSE,"",0)</f>
        <v/>
      </c>
      <c r="O19" s="38" t="str">
        <f>IF(Calcu!$B19=FALSE,"","1/√3")</f>
        <v/>
      </c>
      <c r="P19" s="54" t="str">
        <f>IF(Calcu!$B19=FALSE,"",N19/SQRT(3))</f>
        <v/>
      </c>
      <c r="Q19" s="164" t="str">
        <f>Calcu!P19</f>
        <v/>
      </c>
      <c r="R19" s="38" t="str">
        <f>IF(Calcu!$B19=FALSE,"","1/√5")</f>
        <v/>
      </c>
      <c r="S19" s="55" t="str">
        <f>IF(Calcu!$B19=FALSE,"",Q19/SQRT(5))</f>
        <v/>
      </c>
      <c r="T19" s="167" t="str">
        <f>Calcu!T19</f>
        <v/>
      </c>
      <c r="U19" s="133" t="str">
        <f>IF(Calcu!$B19=FALSE,"",IF('DC Voltage Meter'!G16="Digital",2,4))</f>
        <v/>
      </c>
      <c r="V19" s="134" t="str">
        <f>IF(Calcu!$B19=FALSE,"",T19/U19/SQRT(3))</f>
        <v/>
      </c>
      <c r="W19" s="54" t="str">
        <f>IF(Calcu!$B19=FALSE,"",SQRT(J19^2+M19^2+P19^2+S19^2+V19^2))</f>
        <v/>
      </c>
      <c r="X19" s="58" t="str">
        <f>IF(Calcu!$B19=FALSE,"",(W19*2))</f>
        <v/>
      </c>
    </row>
    <row r="20" spans="1:24" s="35" customFormat="1" ht="15" customHeight="1">
      <c r="A20" s="36" t="str">
        <f>IF(Calcu!C20="","",Calcu!C20)</f>
        <v/>
      </c>
      <c r="B20" s="36" t="str">
        <f>IF(Calcu!D20="","",Calcu!D20)</f>
        <v/>
      </c>
      <c r="C20" s="153" t="str">
        <f>IF(Calcu!E20="","",Calcu!E20)</f>
        <v/>
      </c>
      <c r="D20" s="153" t="str">
        <f>IF(Calcu!F20="","",Calcu!F20)</f>
        <v/>
      </c>
      <c r="E20" s="153" t="str">
        <f>IF(Calcu!G20="","",Calcu!G20)</f>
        <v/>
      </c>
      <c r="F20" s="37" t="str">
        <f>Calcu!H20</f>
        <v/>
      </c>
      <c r="G20" s="53" t="str">
        <f>Calcu!O20</f>
        <v/>
      </c>
      <c r="H20" s="164" t="str">
        <f>IF(Calcu!$B20=FALSE,"",'DC Voltage Meter'!W17)</f>
        <v/>
      </c>
      <c r="I20" s="39" t="str">
        <f>IF(Calcu!$B20=FALSE,"","1/2")</f>
        <v/>
      </c>
      <c r="J20" s="54" t="str">
        <f>IF(Calcu!$B20=FALSE,"",H20/2)</f>
        <v/>
      </c>
      <c r="K20" s="165" t="str">
        <f>IF(Calcu!$B20=FALSE,"",'DC Voltage Meter'!X17)</f>
        <v/>
      </c>
      <c r="L20" s="38" t="str">
        <f>IF(Calcu!$B20=FALSE,"","1/√3")</f>
        <v/>
      </c>
      <c r="M20" s="54" t="str">
        <f>IF(Calcu!$B20=FALSE,"",K20/SQRT(3))</f>
        <v/>
      </c>
      <c r="N20" s="166" t="str">
        <f>IF(Calcu!$B20=FALSE,"",0)</f>
        <v/>
      </c>
      <c r="O20" s="38" t="str">
        <f>IF(Calcu!$B20=FALSE,"","1/√3")</f>
        <v/>
      </c>
      <c r="P20" s="54" t="str">
        <f>IF(Calcu!$B20=FALSE,"",N20/SQRT(3))</f>
        <v/>
      </c>
      <c r="Q20" s="164" t="str">
        <f>Calcu!P20</f>
        <v/>
      </c>
      <c r="R20" s="38" t="str">
        <f>IF(Calcu!$B20=FALSE,"","1/√5")</f>
        <v/>
      </c>
      <c r="S20" s="55" t="str">
        <f>IF(Calcu!$B20=FALSE,"",Q20/SQRT(5))</f>
        <v/>
      </c>
      <c r="T20" s="167" t="str">
        <f>Calcu!T20</f>
        <v/>
      </c>
      <c r="U20" s="133" t="str">
        <f>IF(Calcu!$B20=FALSE,"",IF('DC Voltage Meter'!G17="Digital",2,4))</f>
        <v/>
      </c>
      <c r="V20" s="134" t="str">
        <f>IF(Calcu!$B20=FALSE,"",T20/U20/SQRT(3))</f>
        <v/>
      </c>
      <c r="W20" s="54" t="str">
        <f>IF(Calcu!$B20=FALSE,"",SQRT(J20^2+M20^2+P20^2+S20^2+V20^2))</f>
        <v/>
      </c>
      <c r="X20" s="58" t="str">
        <f>IF(Calcu!$B20=FALSE,"",(W20*2))</f>
        <v/>
      </c>
    </row>
    <row r="21" spans="1:24" s="35" customFormat="1" ht="15" customHeight="1">
      <c r="A21" s="36" t="str">
        <f>IF(Calcu!C21="","",Calcu!C21)</f>
        <v/>
      </c>
      <c r="B21" s="36" t="str">
        <f>IF(Calcu!D21="","",Calcu!D21)</f>
        <v/>
      </c>
      <c r="C21" s="153" t="str">
        <f>IF(Calcu!E21="","",Calcu!E21)</f>
        <v/>
      </c>
      <c r="D21" s="153" t="str">
        <f>IF(Calcu!F21="","",Calcu!F21)</f>
        <v/>
      </c>
      <c r="E21" s="153" t="str">
        <f>IF(Calcu!G21="","",Calcu!G21)</f>
        <v/>
      </c>
      <c r="F21" s="37" t="str">
        <f>Calcu!H21</f>
        <v/>
      </c>
      <c r="G21" s="53" t="str">
        <f>Calcu!O21</f>
        <v/>
      </c>
      <c r="H21" s="164" t="str">
        <f>IF(Calcu!$B21=FALSE,"",'DC Voltage Meter'!W18)</f>
        <v/>
      </c>
      <c r="I21" s="39" t="str">
        <f>IF(Calcu!$B21=FALSE,"","1/2")</f>
        <v/>
      </c>
      <c r="J21" s="54" t="str">
        <f>IF(Calcu!$B21=FALSE,"",H21/2)</f>
        <v/>
      </c>
      <c r="K21" s="165" t="str">
        <f>IF(Calcu!$B21=FALSE,"",'DC Voltage Meter'!X18)</f>
        <v/>
      </c>
      <c r="L21" s="38" t="str">
        <f>IF(Calcu!$B21=FALSE,"","1/√3")</f>
        <v/>
      </c>
      <c r="M21" s="54" t="str">
        <f>IF(Calcu!$B21=FALSE,"",K21/SQRT(3))</f>
        <v/>
      </c>
      <c r="N21" s="166" t="str">
        <f>IF(Calcu!$B21=FALSE,"",0)</f>
        <v/>
      </c>
      <c r="O21" s="38" t="str">
        <f>IF(Calcu!$B21=FALSE,"","1/√3")</f>
        <v/>
      </c>
      <c r="P21" s="54" t="str">
        <f>IF(Calcu!$B21=FALSE,"",N21/SQRT(3))</f>
        <v/>
      </c>
      <c r="Q21" s="164" t="str">
        <f>Calcu!P21</f>
        <v/>
      </c>
      <c r="R21" s="38" t="str">
        <f>IF(Calcu!$B21=FALSE,"","1/√5")</f>
        <v/>
      </c>
      <c r="S21" s="55" t="str">
        <f>IF(Calcu!$B21=FALSE,"",Q21/SQRT(5))</f>
        <v/>
      </c>
      <c r="T21" s="167" t="str">
        <f>Calcu!T21</f>
        <v/>
      </c>
      <c r="U21" s="133" t="str">
        <f>IF(Calcu!$B21=FALSE,"",IF('DC Voltage Meter'!G18="Digital",2,4))</f>
        <v/>
      </c>
      <c r="V21" s="134" t="str">
        <f>IF(Calcu!$B21=FALSE,"",T21/U21/SQRT(3))</f>
        <v/>
      </c>
      <c r="W21" s="54" t="str">
        <f>IF(Calcu!$B21=FALSE,"",SQRT(J21^2+M21^2+P21^2+S21^2+V21^2))</f>
        <v/>
      </c>
      <c r="X21" s="58" t="str">
        <f>IF(Calcu!$B21=FALSE,"",(W21*2))</f>
        <v/>
      </c>
    </row>
    <row r="22" spans="1:24" s="35" customFormat="1" ht="15" customHeight="1">
      <c r="A22" s="36" t="str">
        <f>IF(Calcu!C22="","",Calcu!C22)</f>
        <v/>
      </c>
      <c r="B22" s="36" t="str">
        <f>IF(Calcu!D22="","",Calcu!D22)</f>
        <v/>
      </c>
      <c r="C22" s="153" t="str">
        <f>IF(Calcu!E22="","",Calcu!E22)</f>
        <v/>
      </c>
      <c r="D22" s="153" t="str">
        <f>IF(Calcu!F22="","",Calcu!F22)</f>
        <v/>
      </c>
      <c r="E22" s="153" t="str">
        <f>IF(Calcu!G22="","",Calcu!G22)</f>
        <v/>
      </c>
      <c r="F22" s="37" t="str">
        <f>Calcu!H22</f>
        <v/>
      </c>
      <c r="G22" s="53" t="str">
        <f>Calcu!O22</f>
        <v/>
      </c>
      <c r="H22" s="164" t="str">
        <f>IF(Calcu!$B22=FALSE,"",'DC Voltage Meter'!W19)</f>
        <v/>
      </c>
      <c r="I22" s="39" t="str">
        <f>IF(Calcu!$B22=FALSE,"","1/2")</f>
        <v/>
      </c>
      <c r="J22" s="54" t="str">
        <f>IF(Calcu!$B22=FALSE,"",H22/2)</f>
        <v/>
      </c>
      <c r="K22" s="165" t="str">
        <f>IF(Calcu!$B22=FALSE,"",'DC Voltage Meter'!X19)</f>
        <v/>
      </c>
      <c r="L22" s="38" t="str">
        <f>IF(Calcu!$B22=FALSE,"","1/√3")</f>
        <v/>
      </c>
      <c r="M22" s="54" t="str">
        <f>IF(Calcu!$B22=FALSE,"",K22/SQRT(3))</f>
        <v/>
      </c>
      <c r="N22" s="166" t="str">
        <f>IF(Calcu!$B22=FALSE,"",0)</f>
        <v/>
      </c>
      <c r="O22" s="38" t="str">
        <f>IF(Calcu!$B22=FALSE,"","1/√3")</f>
        <v/>
      </c>
      <c r="P22" s="54" t="str">
        <f>IF(Calcu!$B22=FALSE,"",N22/SQRT(3))</f>
        <v/>
      </c>
      <c r="Q22" s="164" t="str">
        <f>Calcu!P22</f>
        <v/>
      </c>
      <c r="R22" s="38" t="str">
        <f>IF(Calcu!$B22=FALSE,"","1/√5")</f>
        <v/>
      </c>
      <c r="S22" s="55" t="str">
        <f>IF(Calcu!$B22=FALSE,"",Q22/SQRT(5))</f>
        <v/>
      </c>
      <c r="T22" s="167" t="str">
        <f>Calcu!T22</f>
        <v/>
      </c>
      <c r="U22" s="133" t="str">
        <f>IF(Calcu!$B22=FALSE,"",IF('DC Voltage Meter'!G19="Digital",2,4))</f>
        <v/>
      </c>
      <c r="V22" s="134" t="str">
        <f>IF(Calcu!$B22=FALSE,"",T22/U22/SQRT(3))</f>
        <v/>
      </c>
      <c r="W22" s="54" t="str">
        <f>IF(Calcu!$B22=FALSE,"",SQRT(J22^2+M22^2+P22^2+S22^2+V22^2))</f>
        <v/>
      </c>
      <c r="X22" s="58" t="str">
        <f>IF(Calcu!$B22=FALSE,"",(W22*2))</f>
        <v/>
      </c>
    </row>
    <row r="23" spans="1:24" s="35" customFormat="1" ht="15" customHeight="1">
      <c r="A23" s="36" t="str">
        <f>IF(Calcu!C23="","",Calcu!C23)</f>
        <v/>
      </c>
      <c r="B23" s="36" t="str">
        <f>IF(Calcu!D23="","",Calcu!D23)</f>
        <v/>
      </c>
      <c r="C23" s="153" t="str">
        <f>IF(Calcu!E23="","",Calcu!E23)</f>
        <v/>
      </c>
      <c r="D23" s="153" t="str">
        <f>IF(Calcu!F23="","",Calcu!F23)</f>
        <v/>
      </c>
      <c r="E23" s="153" t="str">
        <f>IF(Calcu!G23="","",Calcu!G23)</f>
        <v/>
      </c>
      <c r="F23" s="37" t="str">
        <f>Calcu!H23</f>
        <v/>
      </c>
      <c r="G23" s="53" t="str">
        <f>Calcu!O23</f>
        <v/>
      </c>
      <c r="H23" s="164" t="str">
        <f>IF(Calcu!$B23=FALSE,"",'DC Voltage Meter'!W20)</f>
        <v/>
      </c>
      <c r="I23" s="39" t="str">
        <f>IF(Calcu!$B23=FALSE,"","1/2")</f>
        <v/>
      </c>
      <c r="J23" s="54" t="str">
        <f>IF(Calcu!$B23=FALSE,"",H23/2)</f>
        <v/>
      </c>
      <c r="K23" s="165" t="str">
        <f>IF(Calcu!$B23=FALSE,"",'DC Voltage Meter'!X20)</f>
        <v/>
      </c>
      <c r="L23" s="38" t="str">
        <f>IF(Calcu!$B23=FALSE,"","1/√3")</f>
        <v/>
      </c>
      <c r="M23" s="54" t="str">
        <f>IF(Calcu!$B23=FALSE,"",K23/SQRT(3))</f>
        <v/>
      </c>
      <c r="N23" s="166" t="str">
        <f>IF(Calcu!$B23=FALSE,"",0)</f>
        <v/>
      </c>
      <c r="O23" s="38" t="str">
        <f>IF(Calcu!$B23=FALSE,"","1/√3")</f>
        <v/>
      </c>
      <c r="P23" s="54" t="str">
        <f>IF(Calcu!$B23=FALSE,"",N23/SQRT(3))</f>
        <v/>
      </c>
      <c r="Q23" s="164" t="str">
        <f>Calcu!P23</f>
        <v/>
      </c>
      <c r="R23" s="38" t="str">
        <f>IF(Calcu!$B23=FALSE,"","1/√5")</f>
        <v/>
      </c>
      <c r="S23" s="55" t="str">
        <f>IF(Calcu!$B23=FALSE,"",Q23/SQRT(5))</f>
        <v/>
      </c>
      <c r="T23" s="167" t="str">
        <f>Calcu!T23</f>
        <v/>
      </c>
      <c r="U23" s="133" t="str">
        <f>IF(Calcu!$B23=FALSE,"",IF('DC Voltage Meter'!G20="Digital",2,4))</f>
        <v/>
      </c>
      <c r="V23" s="134" t="str">
        <f>IF(Calcu!$B23=FALSE,"",T23/U23/SQRT(3))</f>
        <v/>
      </c>
      <c r="W23" s="54" t="str">
        <f>IF(Calcu!$B23=FALSE,"",SQRT(J23^2+M23^2+P23^2+S23^2+V23^2))</f>
        <v/>
      </c>
      <c r="X23" s="58" t="str">
        <f>IF(Calcu!$B23=FALSE,"",(W23*2))</f>
        <v/>
      </c>
    </row>
    <row r="24" spans="1:24" s="35" customFormat="1" ht="15" customHeight="1">
      <c r="A24" s="36" t="str">
        <f>IF(Calcu!C24="","",Calcu!C24)</f>
        <v/>
      </c>
      <c r="B24" s="36" t="str">
        <f>IF(Calcu!D24="","",Calcu!D24)</f>
        <v/>
      </c>
      <c r="C24" s="153" t="str">
        <f>IF(Calcu!E24="","",Calcu!E24)</f>
        <v/>
      </c>
      <c r="D24" s="153" t="str">
        <f>IF(Calcu!F24="","",Calcu!F24)</f>
        <v/>
      </c>
      <c r="E24" s="153" t="str">
        <f>IF(Calcu!G24="","",Calcu!G24)</f>
        <v/>
      </c>
      <c r="F24" s="37" t="str">
        <f>Calcu!H24</f>
        <v/>
      </c>
      <c r="G24" s="53" t="str">
        <f>Calcu!O24</f>
        <v/>
      </c>
      <c r="H24" s="164" t="str">
        <f>IF(Calcu!$B24=FALSE,"",'DC Voltage Meter'!W21)</f>
        <v/>
      </c>
      <c r="I24" s="39" t="str">
        <f>IF(Calcu!$B24=FALSE,"","1/2")</f>
        <v/>
      </c>
      <c r="J24" s="54" t="str">
        <f>IF(Calcu!$B24=FALSE,"",H24/2)</f>
        <v/>
      </c>
      <c r="K24" s="165" t="str">
        <f>IF(Calcu!$B24=FALSE,"",'DC Voltage Meter'!X21)</f>
        <v/>
      </c>
      <c r="L24" s="38" t="str">
        <f>IF(Calcu!$B24=FALSE,"","1/√3")</f>
        <v/>
      </c>
      <c r="M24" s="54" t="str">
        <f>IF(Calcu!$B24=FALSE,"",K24/SQRT(3))</f>
        <v/>
      </c>
      <c r="N24" s="166" t="str">
        <f>IF(Calcu!$B24=FALSE,"",0)</f>
        <v/>
      </c>
      <c r="O24" s="38" t="str">
        <f>IF(Calcu!$B24=FALSE,"","1/√3")</f>
        <v/>
      </c>
      <c r="P24" s="54" t="str">
        <f>IF(Calcu!$B24=FALSE,"",N24/SQRT(3))</f>
        <v/>
      </c>
      <c r="Q24" s="164" t="str">
        <f>Calcu!P24</f>
        <v/>
      </c>
      <c r="R24" s="38" t="str">
        <f>IF(Calcu!$B24=FALSE,"","1/√5")</f>
        <v/>
      </c>
      <c r="S24" s="55" t="str">
        <f>IF(Calcu!$B24=FALSE,"",Q24/SQRT(5))</f>
        <v/>
      </c>
      <c r="T24" s="167" t="str">
        <f>Calcu!T24</f>
        <v/>
      </c>
      <c r="U24" s="133" t="str">
        <f>IF(Calcu!$B24=FALSE,"",IF('DC Voltage Meter'!G21="Digital",2,4))</f>
        <v/>
      </c>
      <c r="V24" s="134" t="str">
        <f>IF(Calcu!$B24=FALSE,"",T24/U24/SQRT(3))</f>
        <v/>
      </c>
      <c r="W24" s="54" t="str">
        <f>IF(Calcu!$B24=FALSE,"",SQRT(J24^2+M24^2+P24^2+S24^2+V24^2))</f>
        <v/>
      </c>
      <c r="X24" s="58" t="str">
        <f>IF(Calcu!$B24=FALSE,"",(W24*2))</f>
        <v/>
      </c>
    </row>
    <row r="25" spans="1:24" s="35" customFormat="1" ht="15" customHeight="1">
      <c r="A25" s="36" t="str">
        <f>IF(Calcu!C25="","",Calcu!C25)</f>
        <v/>
      </c>
      <c r="B25" s="36" t="str">
        <f>IF(Calcu!D25="","",Calcu!D25)</f>
        <v/>
      </c>
      <c r="C25" s="153" t="str">
        <f>IF(Calcu!E25="","",Calcu!E25)</f>
        <v/>
      </c>
      <c r="D25" s="153" t="str">
        <f>IF(Calcu!F25="","",Calcu!F25)</f>
        <v/>
      </c>
      <c r="E25" s="153" t="str">
        <f>IF(Calcu!G25="","",Calcu!G25)</f>
        <v/>
      </c>
      <c r="F25" s="37" t="str">
        <f>Calcu!H25</f>
        <v/>
      </c>
      <c r="G25" s="53" t="str">
        <f>Calcu!O25</f>
        <v/>
      </c>
      <c r="H25" s="164" t="str">
        <f>IF(Calcu!$B25=FALSE,"",'DC Voltage Meter'!W22)</f>
        <v/>
      </c>
      <c r="I25" s="39" t="str">
        <f>IF(Calcu!$B25=FALSE,"","1/2")</f>
        <v/>
      </c>
      <c r="J25" s="54" t="str">
        <f>IF(Calcu!$B25=FALSE,"",H25/2)</f>
        <v/>
      </c>
      <c r="K25" s="165" t="str">
        <f>IF(Calcu!$B25=FALSE,"",'DC Voltage Meter'!X22)</f>
        <v/>
      </c>
      <c r="L25" s="38" t="str">
        <f>IF(Calcu!$B25=FALSE,"","1/√3")</f>
        <v/>
      </c>
      <c r="M25" s="54" t="str">
        <f>IF(Calcu!$B25=FALSE,"",K25/SQRT(3))</f>
        <v/>
      </c>
      <c r="N25" s="166" t="str">
        <f>IF(Calcu!$B25=FALSE,"",0)</f>
        <v/>
      </c>
      <c r="O25" s="38" t="str">
        <f>IF(Calcu!$B25=FALSE,"","1/√3")</f>
        <v/>
      </c>
      <c r="P25" s="54" t="str">
        <f>IF(Calcu!$B25=FALSE,"",N25/SQRT(3))</f>
        <v/>
      </c>
      <c r="Q25" s="164" t="str">
        <f>Calcu!P25</f>
        <v/>
      </c>
      <c r="R25" s="38" t="str">
        <f>IF(Calcu!$B25=FALSE,"","1/√5")</f>
        <v/>
      </c>
      <c r="S25" s="55" t="str">
        <f>IF(Calcu!$B25=FALSE,"",Q25/SQRT(5))</f>
        <v/>
      </c>
      <c r="T25" s="167" t="str">
        <f>Calcu!T25</f>
        <v/>
      </c>
      <c r="U25" s="133" t="str">
        <f>IF(Calcu!$B25=FALSE,"",IF('DC Voltage Meter'!G22="Digital",2,4))</f>
        <v/>
      </c>
      <c r="V25" s="134" t="str">
        <f>IF(Calcu!$B25=FALSE,"",T25/U25/SQRT(3))</f>
        <v/>
      </c>
      <c r="W25" s="54" t="str">
        <f>IF(Calcu!$B25=FALSE,"",SQRT(J25^2+M25^2+P25^2+S25^2+V25^2))</f>
        <v/>
      </c>
      <c r="X25" s="58" t="str">
        <f>IF(Calcu!$B25=FALSE,"",(W25*2))</f>
        <v/>
      </c>
    </row>
    <row r="26" spans="1:24" s="35" customFormat="1" ht="15" customHeight="1">
      <c r="A26" s="36" t="str">
        <f>IF(Calcu!C26="","",Calcu!C26)</f>
        <v/>
      </c>
      <c r="B26" s="36" t="str">
        <f>IF(Calcu!D26="","",Calcu!D26)</f>
        <v/>
      </c>
      <c r="C26" s="153" t="str">
        <f>IF(Calcu!E26="","",Calcu!E26)</f>
        <v/>
      </c>
      <c r="D26" s="153" t="str">
        <f>IF(Calcu!F26="","",Calcu!F26)</f>
        <v/>
      </c>
      <c r="E26" s="153" t="str">
        <f>IF(Calcu!G26="","",Calcu!G26)</f>
        <v/>
      </c>
      <c r="F26" s="37" t="str">
        <f>Calcu!H26</f>
        <v/>
      </c>
      <c r="G26" s="53" t="str">
        <f>Calcu!O26</f>
        <v/>
      </c>
      <c r="H26" s="164" t="str">
        <f>IF(Calcu!$B26=FALSE,"",'DC Voltage Meter'!W23)</f>
        <v/>
      </c>
      <c r="I26" s="39" t="str">
        <f>IF(Calcu!$B26=FALSE,"","1/2")</f>
        <v/>
      </c>
      <c r="J26" s="54" t="str">
        <f>IF(Calcu!$B26=FALSE,"",H26/2)</f>
        <v/>
      </c>
      <c r="K26" s="165" t="str">
        <f>IF(Calcu!$B26=FALSE,"",'DC Voltage Meter'!X23)</f>
        <v/>
      </c>
      <c r="L26" s="38" t="str">
        <f>IF(Calcu!$B26=FALSE,"","1/√3")</f>
        <v/>
      </c>
      <c r="M26" s="54" t="str">
        <f>IF(Calcu!$B26=FALSE,"",K26/SQRT(3))</f>
        <v/>
      </c>
      <c r="N26" s="166" t="str">
        <f>IF(Calcu!$B26=FALSE,"",0)</f>
        <v/>
      </c>
      <c r="O26" s="38" t="str">
        <f>IF(Calcu!$B26=FALSE,"","1/√3")</f>
        <v/>
      </c>
      <c r="P26" s="54" t="str">
        <f>IF(Calcu!$B26=FALSE,"",N26/SQRT(3))</f>
        <v/>
      </c>
      <c r="Q26" s="164" t="str">
        <f>Calcu!P26</f>
        <v/>
      </c>
      <c r="R26" s="38" t="str">
        <f>IF(Calcu!$B26=FALSE,"","1/√5")</f>
        <v/>
      </c>
      <c r="S26" s="55" t="str">
        <f>IF(Calcu!$B26=FALSE,"",Q26/SQRT(5))</f>
        <v/>
      </c>
      <c r="T26" s="167" t="str">
        <f>Calcu!T26</f>
        <v/>
      </c>
      <c r="U26" s="133" t="str">
        <f>IF(Calcu!$B26=FALSE,"",IF('DC Voltage Meter'!G23="Digital",2,4))</f>
        <v/>
      </c>
      <c r="V26" s="134" t="str">
        <f>IF(Calcu!$B26=FALSE,"",T26/U26/SQRT(3))</f>
        <v/>
      </c>
      <c r="W26" s="54" t="str">
        <f>IF(Calcu!$B26=FALSE,"",SQRT(J26^2+M26^2+P26^2+S26^2+V26^2))</f>
        <v/>
      </c>
      <c r="X26" s="58" t="str">
        <f>IF(Calcu!$B26=FALSE,"",(W26*2))</f>
        <v/>
      </c>
    </row>
    <row r="27" spans="1:24" s="35" customFormat="1" ht="15" customHeight="1">
      <c r="A27" s="36" t="str">
        <f>IF(Calcu!C27="","",Calcu!C27)</f>
        <v/>
      </c>
      <c r="B27" s="36" t="str">
        <f>IF(Calcu!D27="","",Calcu!D27)</f>
        <v/>
      </c>
      <c r="C27" s="153" t="str">
        <f>IF(Calcu!E27="","",Calcu!E27)</f>
        <v/>
      </c>
      <c r="D27" s="153" t="str">
        <f>IF(Calcu!F27="","",Calcu!F27)</f>
        <v/>
      </c>
      <c r="E27" s="153" t="str">
        <f>IF(Calcu!G27="","",Calcu!G27)</f>
        <v/>
      </c>
      <c r="F27" s="37" t="str">
        <f>Calcu!H27</f>
        <v/>
      </c>
      <c r="G27" s="53" t="str">
        <f>Calcu!O27</f>
        <v/>
      </c>
      <c r="H27" s="164" t="str">
        <f>IF(Calcu!$B27=FALSE,"",'DC Voltage Meter'!W24)</f>
        <v/>
      </c>
      <c r="I27" s="39" t="str">
        <f>IF(Calcu!$B27=FALSE,"","1/2")</f>
        <v/>
      </c>
      <c r="J27" s="54" t="str">
        <f>IF(Calcu!$B27=FALSE,"",H27/2)</f>
        <v/>
      </c>
      <c r="K27" s="165" t="str">
        <f>IF(Calcu!$B27=FALSE,"",'DC Voltage Meter'!X24)</f>
        <v/>
      </c>
      <c r="L27" s="38" t="str">
        <f>IF(Calcu!$B27=FALSE,"","1/√3")</f>
        <v/>
      </c>
      <c r="M27" s="54" t="str">
        <f>IF(Calcu!$B27=FALSE,"",K27/SQRT(3))</f>
        <v/>
      </c>
      <c r="N27" s="166" t="str">
        <f>IF(Calcu!$B27=FALSE,"",0)</f>
        <v/>
      </c>
      <c r="O27" s="38" t="str">
        <f>IF(Calcu!$B27=FALSE,"","1/√3")</f>
        <v/>
      </c>
      <c r="P27" s="54" t="str">
        <f>IF(Calcu!$B27=FALSE,"",N27/SQRT(3))</f>
        <v/>
      </c>
      <c r="Q27" s="164" t="str">
        <f>Calcu!P27</f>
        <v/>
      </c>
      <c r="R27" s="38" t="str">
        <f>IF(Calcu!$B27=FALSE,"","1/√5")</f>
        <v/>
      </c>
      <c r="S27" s="55" t="str">
        <f>IF(Calcu!$B27=FALSE,"",Q27/SQRT(5))</f>
        <v/>
      </c>
      <c r="T27" s="167" t="str">
        <f>Calcu!T27</f>
        <v/>
      </c>
      <c r="U27" s="133" t="str">
        <f>IF(Calcu!$B27=FALSE,"",IF('DC Voltage Meter'!G24="Digital",2,4))</f>
        <v/>
      </c>
      <c r="V27" s="134" t="str">
        <f>IF(Calcu!$B27=FALSE,"",T27/U27/SQRT(3))</f>
        <v/>
      </c>
      <c r="W27" s="54" t="str">
        <f>IF(Calcu!$B27=FALSE,"",SQRT(J27^2+M27^2+P27^2+S27^2+V27^2))</f>
        <v/>
      </c>
      <c r="X27" s="58" t="str">
        <f>IF(Calcu!$B27=FALSE,"",(W27*2))</f>
        <v/>
      </c>
    </row>
    <row r="28" spans="1:24" s="35" customFormat="1" ht="15" customHeight="1">
      <c r="A28" s="36" t="str">
        <f>IF(Calcu!C28="","",Calcu!C28)</f>
        <v/>
      </c>
      <c r="B28" s="36" t="str">
        <f>IF(Calcu!D28="","",Calcu!D28)</f>
        <v/>
      </c>
      <c r="C28" s="153" t="str">
        <f>IF(Calcu!E28="","",Calcu!E28)</f>
        <v/>
      </c>
      <c r="D28" s="153" t="str">
        <f>IF(Calcu!F28="","",Calcu!F28)</f>
        <v/>
      </c>
      <c r="E28" s="153" t="str">
        <f>IF(Calcu!G28="","",Calcu!G28)</f>
        <v/>
      </c>
      <c r="F28" s="37" t="str">
        <f>Calcu!H28</f>
        <v/>
      </c>
      <c r="G28" s="53" t="str">
        <f>Calcu!O28</f>
        <v/>
      </c>
      <c r="H28" s="164" t="str">
        <f>IF(Calcu!$B28=FALSE,"",'DC Voltage Meter'!W25)</f>
        <v/>
      </c>
      <c r="I28" s="39" t="str">
        <f>IF(Calcu!$B28=FALSE,"","1/2")</f>
        <v/>
      </c>
      <c r="J28" s="54" t="str">
        <f>IF(Calcu!$B28=FALSE,"",H28/2)</f>
        <v/>
      </c>
      <c r="K28" s="165" t="str">
        <f>IF(Calcu!$B28=FALSE,"",'DC Voltage Meter'!X25)</f>
        <v/>
      </c>
      <c r="L28" s="38" t="str">
        <f>IF(Calcu!$B28=FALSE,"","1/√3")</f>
        <v/>
      </c>
      <c r="M28" s="54" t="str">
        <f>IF(Calcu!$B28=FALSE,"",K28/SQRT(3))</f>
        <v/>
      </c>
      <c r="N28" s="166" t="str">
        <f>IF(Calcu!$B28=FALSE,"",0)</f>
        <v/>
      </c>
      <c r="O28" s="38" t="str">
        <f>IF(Calcu!$B28=FALSE,"","1/√3")</f>
        <v/>
      </c>
      <c r="P28" s="54" t="str">
        <f>IF(Calcu!$B28=FALSE,"",N28/SQRT(3))</f>
        <v/>
      </c>
      <c r="Q28" s="164" t="str">
        <f>Calcu!P28</f>
        <v/>
      </c>
      <c r="R28" s="38" t="str">
        <f>IF(Calcu!$B28=FALSE,"","1/√5")</f>
        <v/>
      </c>
      <c r="S28" s="55" t="str">
        <f>IF(Calcu!$B28=FALSE,"",Q28/SQRT(5))</f>
        <v/>
      </c>
      <c r="T28" s="167" t="str">
        <f>Calcu!T28</f>
        <v/>
      </c>
      <c r="U28" s="133" t="str">
        <f>IF(Calcu!$B28=FALSE,"",IF('DC Voltage Meter'!G25="Digital",2,4))</f>
        <v/>
      </c>
      <c r="V28" s="134" t="str">
        <f>IF(Calcu!$B28=FALSE,"",T28/U28/SQRT(3))</f>
        <v/>
      </c>
      <c r="W28" s="54" t="str">
        <f>IF(Calcu!$B28=FALSE,"",SQRT(J28^2+M28^2+P28^2+S28^2+V28^2))</f>
        <v/>
      </c>
      <c r="X28" s="58" t="str">
        <f>IF(Calcu!$B28=FALSE,"",(W28*2))</f>
        <v/>
      </c>
    </row>
    <row r="29" spans="1:24" s="35" customFormat="1" ht="15" customHeight="1">
      <c r="A29" s="36" t="str">
        <f>IF(Calcu!C29="","",Calcu!C29)</f>
        <v/>
      </c>
      <c r="B29" s="36" t="str">
        <f>IF(Calcu!D29="","",Calcu!D29)</f>
        <v/>
      </c>
      <c r="C29" s="153" t="str">
        <f>IF(Calcu!E29="","",Calcu!E29)</f>
        <v/>
      </c>
      <c r="D29" s="153" t="str">
        <f>IF(Calcu!F29="","",Calcu!F29)</f>
        <v/>
      </c>
      <c r="E29" s="153" t="str">
        <f>IF(Calcu!G29="","",Calcu!G29)</f>
        <v/>
      </c>
      <c r="F29" s="37" t="str">
        <f>Calcu!H29</f>
        <v/>
      </c>
      <c r="G29" s="53" t="str">
        <f>Calcu!O29</f>
        <v/>
      </c>
      <c r="H29" s="164" t="str">
        <f>IF(Calcu!$B29=FALSE,"",'DC Voltage Meter'!W26)</f>
        <v/>
      </c>
      <c r="I29" s="39" t="str">
        <f>IF(Calcu!$B29=FALSE,"","1/2")</f>
        <v/>
      </c>
      <c r="J29" s="54" t="str">
        <f>IF(Calcu!$B29=FALSE,"",H29/2)</f>
        <v/>
      </c>
      <c r="K29" s="165" t="str">
        <f>IF(Calcu!$B29=FALSE,"",'DC Voltage Meter'!X26)</f>
        <v/>
      </c>
      <c r="L29" s="38" t="str">
        <f>IF(Calcu!$B29=FALSE,"","1/√3")</f>
        <v/>
      </c>
      <c r="M29" s="54" t="str">
        <f>IF(Calcu!$B29=FALSE,"",K29/SQRT(3))</f>
        <v/>
      </c>
      <c r="N29" s="166" t="str">
        <f>IF(Calcu!$B29=FALSE,"",0)</f>
        <v/>
      </c>
      <c r="O29" s="38" t="str">
        <f>IF(Calcu!$B29=FALSE,"","1/√3")</f>
        <v/>
      </c>
      <c r="P29" s="54" t="str">
        <f>IF(Calcu!$B29=FALSE,"",N29/SQRT(3))</f>
        <v/>
      </c>
      <c r="Q29" s="164" t="str">
        <f>Calcu!P29</f>
        <v/>
      </c>
      <c r="R29" s="38" t="str">
        <f>IF(Calcu!$B29=FALSE,"","1/√5")</f>
        <v/>
      </c>
      <c r="S29" s="55" t="str">
        <f>IF(Calcu!$B29=FALSE,"",Q29/SQRT(5))</f>
        <v/>
      </c>
      <c r="T29" s="167" t="str">
        <f>Calcu!T29</f>
        <v/>
      </c>
      <c r="U29" s="133" t="str">
        <f>IF(Calcu!$B29=FALSE,"",IF('DC Voltage Meter'!G26="Digital",2,4))</f>
        <v/>
      </c>
      <c r="V29" s="134" t="str">
        <f>IF(Calcu!$B29=FALSE,"",T29/U29/SQRT(3))</f>
        <v/>
      </c>
      <c r="W29" s="54" t="str">
        <f>IF(Calcu!$B29=FALSE,"",SQRT(J29^2+M29^2+P29^2+S29^2+V29^2))</f>
        <v/>
      </c>
      <c r="X29" s="58" t="str">
        <f>IF(Calcu!$B29=FALSE,"",(W29*2))</f>
        <v/>
      </c>
    </row>
    <row r="30" spans="1:24" s="35" customFormat="1" ht="15" customHeight="1">
      <c r="A30" s="36" t="str">
        <f>IF(Calcu!C30="","",Calcu!C30)</f>
        <v/>
      </c>
      <c r="B30" s="36" t="str">
        <f>IF(Calcu!D30="","",Calcu!D30)</f>
        <v/>
      </c>
      <c r="C30" s="153" t="str">
        <f>IF(Calcu!E30="","",Calcu!E30)</f>
        <v/>
      </c>
      <c r="D30" s="153" t="str">
        <f>IF(Calcu!F30="","",Calcu!F30)</f>
        <v/>
      </c>
      <c r="E30" s="153" t="str">
        <f>IF(Calcu!G30="","",Calcu!G30)</f>
        <v/>
      </c>
      <c r="F30" s="37" t="str">
        <f>Calcu!H30</f>
        <v/>
      </c>
      <c r="G30" s="53" t="str">
        <f>Calcu!O30</f>
        <v/>
      </c>
      <c r="H30" s="164" t="str">
        <f>IF(Calcu!$B30=FALSE,"",'DC Voltage Meter'!W27)</f>
        <v/>
      </c>
      <c r="I30" s="39" t="str">
        <f>IF(Calcu!$B30=FALSE,"","1/2")</f>
        <v/>
      </c>
      <c r="J30" s="54" t="str">
        <f>IF(Calcu!$B30=FALSE,"",H30/2)</f>
        <v/>
      </c>
      <c r="K30" s="165" t="str">
        <f>IF(Calcu!$B30=FALSE,"",'DC Voltage Meter'!X27)</f>
        <v/>
      </c>
      <c r="L30" s="38" t="str">
        <f>IF(Calcu!$B30=FALSE,"","1/√3")</f>
        <v/>
      </c>
      <c r="M30" s="54" t="str">
        <f>IF(Calcu!$B30=FALSE,"",K30/SQRT(3))</f>
        <v/>
      </c>
      <c r="N30" s="166" t="str">
        <f>IF(Calcu!$B30=FALSE,"",0)</f>
        <v/>
      </c>
      <c r="O30" s="38" t="str">
        <f>IF(Calcu!$B30=FALSE,"","1/√3")</f>
        <v/>
      </c>
      <c r="P30" s="54" t="str">
        <f>IF(Calcu!$B30=FALSE,"",N30/SQRT(3))</f>
        <v/>
      </c>
      <c r="Q30" s="164" t="str">
        <f>Calcu!P30</f>
        <v/>
      </c>
      <c r="R30" s="38" t="str">
        <f>IF(Calcu!$B30=FALSE,"","1/√5")</f>
        <v/>
      </c>
      <c r="S30" s="55" t="str">
        <f>IF(Calcu!$B30=FALSE,"",Q30/SQRT(5))</f>
        <v/>
      </c>
      <c r="T30" s="167" t="str">
        <f>Calcu!T30</f>
        <v/>
      </c>
      <c r="U30" s="133" t="str">
        <f>IF(Calcu!$B30=FALSE,"",IF('DC Voltage Meter'!G27="Digital",2,4))</f>
        <v/>
      </c>
      <c r="V30" s="134" t="str">
        <f>IF(Calcu!$B30=FALSE,"",T30/U30/SQRT(3))</f>
        <v/>
      </c>
      <c r="W30" s="54" t="str">
        <f>IF(Calcu!$B30=FALSE,"",SQRT(J30^2+M30^2+P30^2+S30^2+V30^2))</f>
        <v/>
      </c>
      <c r="X30" s="58" t="str">
        <f>IF(Calcu!$B30=FALSE,"",(W30*2))</f>
        <v/>
      </c>
    </row>
    <row r="31" spans="1:24" s="35" customFormat="1" ht="15" customHeight="1">
      <c r="A31" s="36" t="str">
        <f>IF(Calcu!C31="","",Calcu!C31)</f>
        <v/>
      </c>
      <c r="B31" s="36" t="str">
        <f>IF(Calcu!D31="","",Calcu!D31)</f>
        <v/>
      </c>
      <c r="C31" s="153" t="str">
        <f>IF(Calcu!E31="","",Calcu!E31)</f>
        <v/>
      </c>
      <c r="D31" s="153" t="str">
        <f>IF(Calcu!F31="","",Calcu!F31)</f>
        <v/>
      </c>
      <c r="E31" s="153" t="str">
        <f>IF(Calcu!G31="","",Calcu!G31)</f>
        <v/>
      </c>
      <c r="F31" s="37" t="str">
        <f>Calcu!H31</f>
        <v/>
      </c>
      <c r="G31" s="53" t="str">
        <f>Calcu!O31</f>
        <v/>
      </c>
      <c r="H31" s="164" t="str">
        <f>IF(Calcu!$B31=FALSE,"",'DC Voltage Meter'!W28)</f>
        <v/>
      </c>
      <c r="I31" s="39" t="str">
        <f>IF(Calcu!$B31=FALSE,"","1/2")</f>
        <v/>
      </c>
      <c r="J31" s="54" t="str">
        <f>IF(Calcu!$B31=FALSE,"",H31/2)</f>
        <v/>
      </c>
      <c r="K31" s="165" t="str">
        <f>IF(Calcu!$B31=FALSE,"",'DC Voltage Meter'!X28)</f>
        <v/>
      </c>
      <c r="L31" s="38" t="str">
        <f>IF(Calcu!$B31=FALSE,"","1/√3")</f>
        <v/>
      </c>
      <c r="M31" s="54" t="str">
        <f>IF(Calcu!$B31=FALSE,"",K31/SQRT(3))</f>
        <v/>
      </c>
      <c r="N31" s="166" t="str">
        <f>IF(Calcu!$B31=FALSE,"",0)</f>
        <v/>
      </c>
      <c r="O31" s="38" t="str">
        <f>IF(Calcu!$B31=FALSE,"","1/√3")</f>
        <v/>
      </c>
      <c r="P31" s="54" t="str">
        <f>IF(Calcu!$B31=FALSE,"",N31/SQRT(3))</f>
        <v/>
      </c>
      <c r="Q31" s="164" t="str">
        <f>Calcu!P31</f>
        <v/>
      </c>
      <c r="R31" s="38" t="str">
        <f>IF(Calcu!$B31=FALSE,"","1/√5")</f>
        <v/>
      </c>
      <c r="S31" s="55" t="str">
        <f>IF(Calcu!$B31=FALSE,"",Q31/SQRT(5))</f>
        <v/>
      </c>
      <c r="T31" s="167" t="str">
        <f>Calcu!T31</f>
        <v/>
      </c>
      <c r="U31" s="133" t="str">
        <f>IF(Calcu!$B31=FALSE,"",IF('DC Voltage Meter'!G28="Digital",2,4))</f>
        <v/>
      </c>
      <c r="V31" s="134" t="str">
        <f>IF(Calcu!$B31=FALSE,"",T31/U31/SQRT(3))</f>
        <v/>
      </c>
      <c r="W31" s="54" t="str">
        <f>IF(Calcu!$B31=FALSE,"",SQRT(J31^2+M31^2+P31^2+S31^2+V31^2))</f>
        <v/>
      </c>
      <c r="X31" s="58" t="str">
        <f>IF(Calcu!$B31=FALSE,"",(W31*2))</f>
        <v/>
      </c>
    </row>
    <row r="32" spans="1:24" s="35" customFormat="1" ht="15" customHeight="1">
      <c r="A32" s="36" t="str">
        <f>IF(Calcu!C32="","",Calcu!C32)</f>
        <v/>
      </c>
      <c r="B32" s="36" t="str">
        <f>IF(Calcu!D32="","",Calcu!D32)</f>
        <v/>
      </c>
      <c r="C32" s="153" t="str">
        <f>IF(Calcu!E32="","",Calcu!E32)</f>
        <v/>
      </c>
      <c r="D32" s="153" t="str">
        <f>IF(Calcu!F32="","",Calcu!F32)</f>
        <v/>
      </c>
      <c r="E32" s="153" t="str">
        <f>IF(Calcu!G32="","",Calcu!G32)</f>
        <v/>
      </c>
      <c r="F32" s="37" t="str">
        <f>Calcu!H32</f>
        <v/>
      </c>
      <c r="G32" s="53" t="str">
        <f>Calcu!O32</f>
        <v/>
      </c>
      <c r="H32" s="164" t="str">
        <f>IF(Calcu!$B32=FALSE,"",'DC Voltage Meter'!W29)</f>
        <v/>
      </c>
      <c r="I32" s="39" t="str">
        <f>IF(Calcu!$B32=FALSE,"","1/2")</f>
        <v/>
      </c>
      <c r="J32" s="54" t="str">
        <f>IF(Calcu!$B32=FALSE,"",H32/2)</f>
        <v/>
      </c>
      <c r="K32" s="165" t="str">
        <f>IF(Calcu!$B32=FALSE,"",'DC Voltage Meter'!X29)</f>
        <v/>
      </c>
      <c r="L32" s="38" t="str">
        <f>IF(Calcu!$B32=FALSE,"","1/√3")</f>
        <v/>
      </c>
      <c r="M32" s="54" t="str">
        <f>IF(Calcu!$B32=FALSE,"",K32/SQRT(3))</f>
        <v/>
      </c>
      <c r="N32" s="166" t="str">
        <f>IF(Calcu!$B32=FALSE,"",0)</f>
        <v/>
      </c>
      <c r="O32" s="38" t="str">
        <f>IF(Calcu!$B32=FALSE,"","1/√3")</f>
        <v/>
      </c>
      <c r="P32" s="54" t="str">
        <f>IF(Calcu!$B32=FALSE,"",N32/SQRT(3))</f>
        <v/>
      </c>
      <c r="Q32" s="164" t="str">
        <f>Calcu!P32</f>
        <v/>
      </c>
      <c r="R32" s="38" t="str">
        <f>IF(Calcu!$B32=FALSE,"","1/√5")</f>
        <v/>
      </c>
      <c r="S32" s="55" t="str">
        <f>IF(Calcu!$B32=FALSE,"",Q32/SQRT(5))</f>
        <v/>
      </c>
      <c r="T32" s="167" t="str">
        <f>Calcu!T32</f>
        <v/>
      </c>
      <c r="U32" s="133" t="str">
        <f>IF(Calcu!$B32=FALSE,"",IF('DC Voltage Meter'!G29="Digital",2,4))</f>
        <v/>
      </c>
      <c r="V32" s="134" t="str">
        <f>IF(Calcu!$B32=FALSE,"",T32/U32/SQRT(3))</f>
        <v/>
      </c>
      <c r="W32" s="54" t="str">
        <f>IF(Calcu!$B32=FALSE,"",SQRT(J32^2+M32^2+P32^2+S32^2+V32^2))</f>
        <v/>
      </c>
      <c r="X32" s="58" t="str">
        <f>IF(Calcu!$B32=FALSE,"",(W32*2))</f>
        <v/>
      </c>
    </row>
    <row r="33" spans="1:24" s="35" customFormat="1" ht="15" customHeight="1">
      <c r="A33" s="36" t="str">
        <f>IF(Calcu!C33="","",Calcu!C33)</f>
        <v/>
      </c>
      <c r="B33" s="36" t="str">
        <f>IF(Calcu!D33="","",Calcu!D33)</f>
        <v/>
      </c>
      <c r="C33" s="153" t="str">
        <f>IF(Calcu!E33="","",Calcu!E33)</f>
        <v/>
      </c>
      <c r="D33" s="153" t="str">
        <f>IF(Calcu!F33="","",Calcu!F33)</f>
        <v/>
      </c>
      <c r="E33" s="153" t="str">
        <f>IF(Calcu!G33="","",Calcu!G33)</f>
        <v/>
      </c>
      <c r="F33" s="37" t="str">
        <f>Calcu!H33</f>
        <v/>
      </c>
      <c r="G33" s="53" t="str">
        <f>Calcu!O33</f>
        <v/>
      </c>
      <c r="H33" s="164" t="str">
        <f>IF(Calcu!$B33=FALSE,"",'DC Voltage Meter'!W30)</f>
        <v/>
      </c>
      <c r="I33" s="39" t="str">
        <f>IF(Calcu!$B33=FALSE,"","1/2")</f>
        <v/>
      </c>
      <c r="J33" s="54" t="str">
        <f>IF(Calcu!$B33=FALSE,"",H33/2)</f>
        <v/>
      </c>
      <c r="K33" s="165" t="str">
        <f>IF(Calcu!$B33=FALSE,"",'DC Voltage Meter'!X30)</f>
        <v/>
      </c>
      <c r="L33" s="38" t="str">
        <f>IF(Calcu!$B33=FALSE,"","1/√3")</f>
        <v/>
      </c>
      <c r="M33" s="54" t="str">
        <f>IF(Calcu!$B33=FALSE,"",K33/SQRT(3))</f>
        <v/>
      </c>
      <c r="N33" s="166" t="str">
        <f>IF(Calcu!$B33=FALSE,"",0)</f>
        <v/>
      </c>
      <c r="O33" s="38" t="str">
        <f>IF(Calcu!$B33=FALSE,"","1/√3")</f>
        <v/>
      </c>
      <c r="P33" s="54" t="str">
        <f>IF(Calcu!$B33=FALSE,"",N33/SQRT(3))</f>
        <v/>
      </c>
      <c r="Q33" s="164" t="str">
        <f>Calcu!P33</f>
        <v/>
      </c>
      <c r="R33" s="38" t="str">
        <f>IF(Calcu!$B33=FALSE,"","1/√5")</f>
        <v/>
      </c>
      <c r="S33" s="55" t="str">
        <f>IF(Calcu!$B33=FALSE,"",Q33/SQRT(5))</f>
        <v/>
      </c>
      <c r="T33" s="167" t="str">
        <f>Calcu!T33</f>
        <v/>
      </c>
      <c r="U33" s="133" t="str">
        <f>IF(Calcu!$B33=FALSE,"",IF('DC Voltage Meter'!G30="Digital",2,4))</f>
        <v/>
      </c>
      <c r="V33" s="134" t="str">
        <f>IF(Calcu!$B33=FALSE,"",T33/U33/SQRT(3))</f>
        <v/>
      </c>
      <c r="W33" s="54" t="str">
        <f>IF(Calcu!$B33=FALSE,"",SQRT(J33^2+M33^2+P33^2+S33^2+V33^2))</f>
        <v/>
      </c>
      <c r="X33" s="58" t="str">
        <f>IF(Calcu!$B33=FALSE,"",(W33*2))</f>
        <v/>
      </c>
    </row>
    <row r="34" spans="1:24" s="35" customFormat="1" ht="15" customHeight="1">
      <c r="A34" s="36" t="str">
        <f>IF(Calcu!C34="","",Calcu!C34)</f>
        <v/>
      </c>
      <c r="B34" s="36" t="str">
        <f>IF(Calcu!D34="","",Calcu!D34)</f>
        <v/>
      </c>
      <c r="C34" s="153" t="str">
        <f>IF(Calcu!E34="","",Calcu!E34)</f>
        <v/>
      </c>
      <c r="D34" s="153" t="str">
        <f>IF(Calcu!F34="","",Calcu!F34)</f>
        <v/>
      </c>
      <c r="E34" s="153" t="str">
        <f>IF(Calcu!G34="","",Calcu!G34)</f>
        <v/>
      </c>
      <c r="F34" s="37" t="str">
        <f>Calcu!H34</f>
        <v/>
      </c>
      <c r="G34" s="53" t="str">
        <f>Calcu!O34</f>
        <v/>
      </c>
      <c r="H34" s="164" t="str">
        <f>IF(Calcu!$B34=FALSE,"",'DC Voltage Meter'!W31)</f>
        <v/>
      </c>
      <c r="I34" s="39" t="str">
        <f>IF(Calcu!$B34=FALSE,"","1/2")</f>
        <v/>
      </c>
      <c r="J34" s="54" t="str">
        <f>IF(Calcu!$B34=FALSE,"",H34/2)</f>
        <v/>
      </c>
      <c r="K34" s="165" t="str">
        <f>IF(Calcu!$B34=FALSE,"",'DC Voltage Meter'!X31)</f>
        <v/>
      </c>
      <c r="L34" s="38" t="str">
        <f>IF(Calcu!$B34=FALSE,"","1/√3")</f>
        <v/>
      </c>
      <c r="M34" s="54" t="str">
        <f>IF(Calcu!$B34=FALSE,"",K34/SQRT(3))</f>
        <v/>
      </c>
      <c r="N34" s="166" t="str">
        <f>IF(Calcu!$B34=FALSE,"",0)</f>
        <v/>
      </c>
      <c r="O34" s="38" t="str">
        <f>IF(Calcu!$B34=FALSE,"","1/√3")</f>
        <v/>
      </c>
      <c r="P34" s="54" t="str">
        <f>IF(Calcu!$B34=FALSE,"",N34/SQRT(3))</f>
        <v/>
      </c>
      <c r="Q34" s="164" t="str">
        <f>Calcu!P34</f>
        <v/>
      </c>
      <c r="R34" s="38" t="str">
        <f>IF(Calcu!$B34=FALSE,"","1/√5")</f>
        <v/>
      </c>
      <c r="S34" s="55" t="str">
        <f>IF(Calcu!$B34=FALSE,"",Q34/SQRT(5))</f>
        <v/>
      </c>
      <c r="T34" s="167" t="str">
        <f>Calcu!T34</f>
        <v/>
      </c>
      <c r="U34" s="133" t="str">
        <f>IF(Calcu!$B34=FALSE,"",IF('DC Voltage Meter'!G31="Digital",2,4))</f>
        <v/>
      </c>
      <c r="V34" s="134" t="str">
        <f>IF(Calcu!$B34=FALSE,"",T34/U34/SQRT(3))</f>
        <v/>
      </c>
      <c r="W34" s="54" t="str">
        <f>IF(Calcu!$B34=FALSE,"",SQRT(J34^2+M34^2+P34^2+S34^2+V34^2))</f>
        <v/>
      </c>
      <c r="X34" s="58" t="str">
        <f>IF(Calcu!$B34=FALSE,"",(W34*2))</f>
        <v/>
      </c>
    </row>
    <row r="35" spans="1:24" s="35" customFormat="1" ht="15" customHeight="1">
      <c r="A35" s="36" t="str">
        <f>IF(Calcu!C35="","",Calcu!C35)</f>
        <v/>
      </c>
      <c r="B35" s="36" t="str">
        <f>IF(Calcu!D35="","",Calcu!D35)</f>
        <v/>
      </c>
      <c r="C35" s="153" t="str">
        <f>IF(Calcu!E35="","",Calcu!E35)</f>
        <v/>
      </c>
      <c r="D35" s="153" t="str">
        <f>IF(Calcu!F35="","",Calcu!F35)</f>
        <v/>
      </c>
      <c r="E35" s="153" t="str">
        <f>IF(Calcu!G35="","",Calcu!G35)</f>
        <v/>
      </c>
      <c r="F35" s="37" t="str">
        <f>Calcu!H35</f>
        <v/>
      </c>
      <c r="G35" s="53" t="str">
        <f>Calcu!O35</f>
        <v/>
      </c>
      <c r="H35" s="164" t="str">
        <f>IF(Calcu!$B35=FALSE,"",'DC Voltage Meter'!W32)</f>
        <v/>
      </c>
      <c r="I35" s="39" t="str">
        <f>IF(Calcu!$B35=FALSE,"","1/2")</f>
        <v/>
      </c>
      <c r="J35" s="54" t="str">
        <f>IF(Calcu!$B35=FALSE,"",H35/2)</f>
        <v/>
      </c>
      <c r="K35" s="165" t="str">
        <f>IF(Calcu!$B35=FALSE,"",'DC Voltage Meter'!X32)</f>
        <v/>
      </c>
      <c r="L35" s="38" t="str">
        <f>IF(Calcu!$B35=FALSE,"","1/√3")</f>
        <v/>
      </c>
      <c r="M35" s="54" t="str">
        <f>IF(Calcu!$B35=FALSE,"",K35/SQRT(3))</f>
        <v/>
      </c>
      <c r="N35" s="166" t="str">
        <f>IF(Calcu!$B35=FALSE,"",0)</f>
        <v/>
      </c>
      <c r="O35" s="38" t="str">
        <f>IF(Calcu!$B35=FALSE,"","1/√3")</f>
        <v/>
      </c>
      <c r="P35" s="54" t="str">
        <f>IF(Calcu!$B35=FALSE,"",N35/SQRT(3))</f>
        <v/>
      </c>
      <c r="Q35" s="164" t="str">
        <f>Calcu!P35</f>
        <v/>
      </c>
      <c r="R35" s="38" t="str">
        <f>IF(Calcu!$B35=FALSE,"","1/√5")</f>
        <v/>
      </c>
      <c r="S35" s="55" t="str">
        <f>IF(Calcu!$B35=FALSE,"",Q35/SQRT(5))</f>
        <v/>
      </c>
      <c r="T35" s="167" t="str">
        <f>Calcu!T35</f>
        <v/>
      </c>
      <c r="U35" s="133" t="str">
        <f>IF(Calcu!$B35=FALSE,"",IF('DC Voltage Meter'!G32="Digital",2,4))</f>
        <v/>
      </c>
      <c r="V35" s="134" t="str">
        <f>IF(Calcu!$B35=FALSE,"",T35/U35/SQRT(3))</f>
        <v/>
      </c>
      <c r="W35" s="54" t="str">
        <f>IF(Calcu!$B35=FALSE,"",SQRT(J35^2+M35^2+P35^2+S35^2+V35^2))</f>
        <v/>
      </c>
      <c r="X35" s="58" t="str">
        <f>IF(Calcu!$B35=FALSE,"",(W35*2))</f>
        <v/>
      </c>
    </row>
    <row r="36" spans="1:24" s="35" customFormat="1" ht="15" customHeight="1">
      <c r="A36" s="36" t="str">
        <f>IF(Calcu!C36="","",Calcu!C36)</f>
        <v/>
      </c>
      <c r="B36" s="36" t="str">
        <f>IF(Calcu!D36="","",Calcu!D36)</f>
        <v/>
      </c>
      <c r="C36" s="153" t="str">
        <f>IF(Calcu!E36="","",Calcu!E36)</f>
        <v/>
      </c>
      <c r="D36" s="153" t="str">
        <f>IF(Calcu!F36="","",Calcu!F36)</f>
        <v/>
      </c>
      <c r="E36" s="153" t="str">
        <f>IF(Calcu!G36="","",Calcu!G36)</f>
        <v/>
      </c>
      <c r="F36" s="37" t="str">
        <f>Calcu!H36</f>
        <v/>
      </c>
      <c r="G36" s="53" t="str">
        <f>Calcu!O36</f>
        <v/>
      </c>
      <c r="H36" s="164" t="str">
        <f>IF(Calcu!$B36=FALSE,"",'DC Voltage Meter'!W33)</f>
        <v/>
      </c>
      <c r="I36" s="39" t="str">
        <f>IF(Calcu!$B36=FALSE,"","1/2")</f>
        <v/>
      </c>
      <c r="J36" s="54" t="str">
        <f>IF(Calcu!$B36=FALSE,"",H36/2)</f>
        <v/>
      </c>
      <c r="K36" s="165" t="str">
        <f>IF(Calcu!$B36=FALSE,"",'DC Voltage Meter'!X33)</f>
        <v/>
      </c>
      <c r="L36" s="38" t="str">
        <f>IF(Calcu!$B36=FALSE,"","1/√3")</f>
        <v/>
      </c>
      <c r="M36" s="54" t="str">
        <f>IF(Calcu!$B36=FALSE,"",K36/SQRT(3))</f>
        <v/>
      </c>
      <c r="N36" s="166" t="str">
        <f>IF(Calcu!$B36=FALSE,"",0)</f>
        <v/>
      </c>
      <c r="O36" s="38" t="str">
        <f>IF(Calcu!$B36=FALSE,"","1/√3")</f>
        <v/>
      </c>
      <c r="P36" s="54" t="str">
        <f>IF(Calcu!$B36=FALSE,"",N36/SQRT(3))</f>
        <v/>
      </c>
      <c r="Q36" s="164" t="str">
        <f>Calcu!P36</f>
        <v/>
      </c>
      <c r="R36" s="38" t="str">
        <f>IF(Calcu!$B36=FALSE,"","1/√5")</f>
        <v/>
      </c>
      <c r="S36" s="55" t="str">
        <f>IF(Calcu!$B36=FALSE,"",Q36/SQRT(5))</f>
        <v/>
      </c>
      <c r="T36" s="167" t="str">
        <f>Calcu!T36</f>
        <v/>
      </c>
      <c r="U36" s="133" t="str">
        <f>IF(Calcu!$B36=FALSE,"",IF('DC Voltage Meter'!G33="Digital",2,4))</f>
        <v/>
      </c>
      <c r="V36" s="134" t="str">
        <f>IF(Calcu!$B36=FALSE,"",T36/U36/SQRT(3))</f>
        <v/>
      </c>
      <c r="W36" s="54" t="str">
        <f>IF(Calcu!$B36=FALSE,"",SQRT(J36^2+M36^2+P36^2+S36^2+V36^2))</f>
        <v/>
      </c>
      <c r="X36" s="58" t="str">
        <f>IF(Calcu!$B36=FALSE,"",(W36*2))</f>
        <v/>
      </c>
    </row>
    <row r="37" spans="1:24" s="1" customFormat="1" ht="15" customHeight="1">
      <c r="A37" s="47"/>
      <c r="B37" s="47"/>
      <c r="C37" s="154"/>
      <c r="D37" s="154"/>
      <c r="E37" s="154"/>
      <c r="F37" s="47"/>
      <c r="G37" s="47"/>
      <c r="H37" s="48"/>
      <c r="I37" s="49"/>
      <c r="J37" s="50"/>
      <c r="K37" s="48"/>
      <c r="L37" s="48"/>
      <c r="M37" s="50"/>
      <c r="N37" s="48"/>
      <c r="O37" s="48"/>
      <c r="P37" s="50"/>
      <c r="Q37" s="48"/>
      <c r="R37" s="48"/>
      <c r="S37" s="50"/>
      <c r="T37" s="40"/>
      <c r="U37" s="48"/>
      <c r="V37" s="50"/>
      <c r="W37" s="50"/>
      <c r="X37" s="51"/>
    </row>
    <row r="38" spans="1:24" s="2" customFormat="1" ht="15" customHeight="1">
      <c r="A38" s="158" t="str">
        <f>Calcu!A40</f>
        <v xml:space="preserve">2. DC Current Calibration </v>
      </c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9"/>
    </row>
    <row r="39" spans="1:24" s="35" customFormat="1" ht="15" customHeight="1">
      <c r="A39" s="248" t="s">
        <v>178</v>
      </c>
      <c r="B39" s="249"/>
      <c r="C39" s="249"/>
      <c r="D39" s="249"/>
      <c r="E39" s="249"/>
      <c r="F39" s="249" t="s">
        <v>179</v>
      </c>
      <c r="G39" s="249"/>
      <c r="H39" s="249" t="s">
        <v>180</v>
      </c>
      <c r="I39" s="249"/>
      <c r="J39" s="249"/>
      <c r="K39" s="249"/>
      <c r="L39" s="249"/>
      <c r="M39" s="249"/>
      <c r="N39" s="249"/>
      <c r="O39" s="249"/>
      <c r="P39" s="249"/>
      <c r="Q39" s="249" t="s">
        <v>181</v>
      </c>
      <c r="R39" s="249"/>
      <c r="S39" s="249"/>
      <c r="T39" s="249"/>
      <c r="U39" s="249"/>
      <c r="V39" s="249"/>
      <c r="W39" s="255" t="s">
        <v>182</v>
      </c>
      <c r="X39" s="256" t="s">
        <v>183</v>
      </c>
    </row>
    <row r="40" spans="1:24" s="35" customFormat="1" ht="15" customHeight="1">
      <c r="A40" s="244" t="s">
        <v>184</v>
      </c>
      <c r="B40" s="244"/>
      <c r="C40" s="244"/>
      <c r="D40" s="244"/>
      <c r="E40" s="245"/>
      <c r="F40" s="250" t="s">
        <v>185</v>
      </c>
      <c r="G40" s="250" t="s">
        <v>186</v>
      </c>
      <c r="H40" s="254" t="s">
        <v>187</v>
      </c>
      <c r="I40" s="254"/>
      <c r="J40" s="254"/>
      <c r="K40" s="252" t="s">
        <v>188</v>
      </c>
      <c r="L40" s="252"/>
      <c r="M40" s="252"/>
      <c r="N40" s="252" t="s">
        <v>189</v>
      </c>
      <c r="O40" s="252"/>
      <c r="P40" s="252"/>
      <c r="Q40" s="252" t="s">
        <v>190</v>
      </c>
      <c r="R40" s="252"/>
      <c r="S40" s="252"/>
      <c r="T40" s="252" t="s">
        <v>191</v>
      </c>
      <c r="U40" s="252"/>
      <c r="V40" s="252"/>
      <c r="W40" s="250"/>
      <c r="X40" s="257"/>
    </row>
    <row r="41" spans="1:24" s="35" customFormat="1" ht="15" customHeight="1">
      <c r="A41" s="246"/>
      <c r="B41" s="246"/>
      <c r="C41" s="246"/>
      <c r="D41" s="246"/>
      <c r="E41" s="247"/>
      <c r="F41" s="250"/>
      <c r="G41" s="250"/>
      <c r="H41" s="160" t="s">
        <v>192</v>
      </c>
      <c r="I41" s="252" t="s">
        <v>193</v>
      </c>
      <c r="J41" s="161" t="s">
        <v>194</v>
      </c>
      <c r="K41" s="161" t="s">
        <v>195</v>
      </c>
      <c r="L41" s="252" t="s">
        <v>193</v>
      </c>
      <c r="M41" s="161" t="s">
        <v>194</v>
      </c>
      <c r="N41" s="252" t="s">
        <v>189</v>
      </c>
      <c r="O41" s="252" t="s">
        <v>193</v>
      </c>
      <c r="P41" s="161" t="s">
        <v>194</v>
      </c>
      <c r="Q41" s="252" t="s">
        <v>196</v>
      </c>
      <c r="R41" s="252" t="s">
        <v>197</v>
      </c>
      <c r="S41" s="161" t="s">
        <v>198</v>
      </c>
      <c r="T41" s="252" t="s">
        <v>199</v>
      </c>
      <c r="U41" s="252" t="s">
        <v>193</v>
      </c>
      <c r="V41" s="161" t="s">
        <v>194</v>
      </c>
      <c r="W41" s="250"/>
      <c r="X41" s="257"/>
    </row>
    <row r="42" spans="1:24" s="2" customFormat="1" ht="15" customHeight="1">
      <c r="A42" s="183" t="str">
        <f>IF(Calcu!C42="","",Calcu!C42)</f>
        <v>Range</v>
      </c>
      <c r="B42" s="182" t="str">
        <f>IF(Calcu!D42="","",Calcu!D42)</f>
        <v/>
      </c>
      <c r="C42" s="182" t="str">
        <f>IF(Calcu!E42="","",Calcu!E42)</f>
        <v/>
      </c>
      <c r="D42" s="182" t="str">
        <f>IF(Calcu!F42="","",Calcu!F42)</f>
        <v/>
      </c>
      <c r="E42" s="182" t="str">
        <f>IF(Calcu!G42="","",Calcu!G42)</f>
        <v/>
      </c>
      <c r="F42" s="251"/>
      <c r="G42" s="251"/>
      <c r="H42" s="162" t="s">
        <v>200</v>
      </c>
      <c r="I42" s="253"/>
      <c r="J42" s="163" t="s">
        <v>200</v>
      </c>
      <c r="K42" s="163" t="s">
        <v>201</v>
      </c>
      <c r="L42" s="253"/>
      <c r="M42" s="163" t="s">
        <v>200</v>
      </c>
      <c r="N42" s="253"/>
      <c r="O42" s="253"/>
      <c r="P42" s="163" t="s">
        <v>200</v>
      </c>
      <c r="Q42" s="253"/>
      <c r="R42" s="253"/>
      <c r="S42" s="163" t="s">
        <v>200</v>
      </c>
      <c r="T42" s="253"/>
      <c r="U42" s="253"/>
      <c r="V42" s="163" t="s">
        <v>200</v>
      </c>
      <c r="W42" s="251"/>
      <c r="X42" s="258"/>
    </row>
    <row r="43" spans="1:24" s="35" customFormat="1" ht="15" customHeight="1">
      <c r="A43" s="36" t="str">
        <f>IF(Calcu!C43="","",Calcu!C43)</f>
        <v/>
      </c>
      <c r="B43" s="36" t="str">
        <f>IF(Calcu!D43="","",Calcu!D43)</f>
        <v/>
      </c>
      <c r="C43" s="153" t="str">
        <f>IF(Calcu!E43="","",Calcu!E43)</f>
        <v/>
      </c>
      <c r="D43" s="153" t="str">
        <f>IF(Calcu!F43="","",Calcu!F43)</f>
        <v/>
      </c>
      <c r="E43" s="153" t="str">
        <f>IF(Calcu!G43="","",Calcu!G43)</f>
        <v/>
      </c>
      <c r="F43" s="37" t="str">
        <f>Calcu!H43</f>
        <v/>
      </c>
      <c r="G43" s="53" t="str">
        <f>Calcu!O43</f>
        <v/>
      </c>
      <c r="H43" s="164">
        <f>'DC Current Meter'!W4</f>
        <v>0</v>
      </c>
      <c r="I43" s="39" t="str">
        <f>IF(Calcu!$B43=FALSE,"","1/2")</f>
        <v/>
      </c>
      <c r="J43" s="54" t="str">
        <f>IF(Calcu!$B43=FALSE,"",H43/2)</f>
        <v/>
      </c>
      <c r="K43" s="165">
        <f>'DC Current Meter'!X4</f>
        <v>0</v>
      </c>
      <c r="L43" s="38" t="str">
        <f>IF(Calcu!$B43=FALSE,"","1/√3")</f>
        <v/>
      </c>
      <c r="M43" s="54" t="str">
        <f>IF(Calcu!$B43=FALSE,"",K43/SQRT(3))</f>
        <v/>
      </c>
      <c r="N43" s="166" t="str">
        <f>IF(Calcu!$B43=FALSE,"",0)</f>
        <v/>
      </c>
      <c r="O43" s="38" t="str">
        <f>IF(Calcu!$B43=FALSE,"","1/√3")</f>
        <v/>
      </c>
      <c r="P43" s="54" t="str">
        <f>IF(Calcu!$B43=FALSE,"",N43/SQRT(3))</f>
        <v/>
      </c>
      <c r="Q43" s="164" t="str">
        <f>Calcu!P43</f>
        <v/>
      </c>
      <c r="R43" s="38" t="str">
        <f>IF(Calcu!$B43=FALSE,"","1/√5")</f>
        <v/>
      </c>
      <c r="S43" s="55" t="str">
        <f>IF(Calcu!$B43=FALSE,"",Q43/SQRT(5))</f>
        <v/>
      </c>
      <c r="T43" s="167" t="str">
        <f>Calcu!T43</f>
        <v/>
      </c>
      <c r="U43" s="133" t="str">
        <f>IF(Calcu!$B43=FALSE,"",IF('DC Current Meter'!G4="Digital",2,4))</f>
        <v/>
      </c>
      <c r="V43" s="134" t="str">
        <f>IF(Calcu!$B43=FALSE,"",T43/U43/SQRT(3))</f>
        <v/>
      </c>
      <c r="W43" s="54" t="str">
        <f>IF(Calcu!$B43=FALSE,"",SQRT(J43^2+M43^2+P43^2+S43^2+V43^2))</f>
        <v/>
      </c>
      <c r="X43" s="58" t="str">
        <f>IF(Calcu!$B43=FALSE,"",(W43*2))</f>
        <v/>
      </c>
    </row>
    <row r="44" spans="1:24" s="35" customFormat="1" ht="15" customHeight="1">
      <c r="A44" s="36" t="str">
        <f>IF(Calcu!C44="","",Calcu!C44)</f>
        <v/>
      </c>
      <c r="B44" s="36" t="str">
        <f>IF(Calcu!D44="","",Calcu!D44)</f>
        <v/>
      </c>
      <c r="C44" s="153" t="str">
        <f>IF(Calcu!E44="","",Calcu!E44)</f>
        <v/>
      </c>
      <c r="D44" s="153" t="str">
        <f>IF(Calcu!F44="","",Calcu!F44)</f>
        <v/>
      </c>
      <c r="E44" s="153" t="str">
        <f>IF(Calcu!G44="","",Calcu!G44)</f>
        <v/>
      </c>
      <c r="F44" s="37" t="str">
        <f>Calcu!H44</f>
        <v/>
      </c>
      <c r="G44" s="53" t="str">
        <f>Calcu!O44</f>
        <v/>
      </c>
      <c r="H44" s="164">
        <f>'DC Current Meter'!W5</f>
        <v>0</v>
      </c>
      <c r="I44" s="39" t="str">
        <f>IF(Calcu!$B44=FALSE,"","1/2")</f>
        <v/>
      </c>
      <c r="J44" s="54" t="str">
        <f>IF(Calcu!$B44=FALSE,"",H44/2)</f>
        <v/>
      </c>
      <c r="K44" s="165">
        <f>'DC Current Meter'!X5</f>
        <v>0</v>
      </c>
      <c r="L44" s="38" t="str">
        <f>IF(Calcu!$B44=FALSE,"","1/√3")</f>
        <v/>
      </c>
      <c r="M44" s="54" t="str">
        <f>IF(Calcu!$B44=FALSE,"",K44/SQRT(3))</f>
        <v/>
      </c>
      <c r="N44" s="166" t="str">
        <f>IF(Calcu!$B44=FALSE,"",0)</f>
        <v/>
      </c>
      <c r="O44" s="38" t="str">
        <f>IF(Calcu!$B44=FALSE,"","1/√3")</f>
        <v/>
      </c>
      <c r="P44" s="54" t="str">
        <f>IF(Calcu!$B44=FALSE,"",N44/SQRT(3))</f>
        <v/>
      </c>
      <c r="Q44" s="164" t="str">
        <f>Calcu!P44</f>
        <v/>
      </c>
      <c r="R44" s="38" t="str">
        <f>IF(Calcu!$B44=FALSE,"","1/√5")</f>
        <v/>
      </c>
      <c r="S44" s="55" t="str">
        <f>IF(Calcu!$B44=FALSE,"",Q44/SQRT(5))</f>
        <v/>
      </c>
      <c r="T44" s="167" t="str">
        <f>Calcu!T44</f>
        <v/>
      </c>
      <c r="U44" s="133" t="str">
        <f>IF(Calcu!$B44=FALSE,"",IF('DC Current Meter'!G5="Digital",2,4))</f>
        <v/>
      </c>
      <c r="V44" s="134" t="str">
        <f>IF(Calcu!$B44=FALSE,"",T44/U44/SQRT(3))</f>
        <v/>
      </c>
      <c r="W44" s="54" t="str">
        <f>IF(Calcu!$B44=FALSE,"",SQRT(J44^2+M44^2+P44^2+S44^2+V44^2))</f>
        <v/>
      </c>
      <c r="X44" s="58" t="str">
        <f>IF(Calcu!$B44=FALSE,"",(W44*2))</f>
        <v/>
      </c>
    </row>
    <row r="45" spans="1:24" s="35" customFormat="1" ht="15" customHeight="1">
      <c r="A45" s="36" t="str">
        <f>IF(Calcu!C45="","",Calcu!C45)</f>
        <v/>
      </c>
      <c r="B45" s="36" t="str">
        <f>IF(Calcu!D45="","",Calcu!D45)</f>
        <v/>
      </c>
      <c r="C45" s="153" t="str">
        <f>IF(Calcu!E45="","",Calcu!E45)</f>
        <v/>
      </c>
      <c r="D45" s="153" t="str">
        <f>IF(Calcu!F45="","",Calcu!F45)</f>
        <v/>
      </c>
      <c r="E45" s="153" t="str">
        <f>IF(Calcu!G45="","",Calcu!G45)</f>
        <v/>
      </c>
      <c r="F45" s="37" t="str">
        <f>Calcu!H45</f>
        <v/>
      </c>
      <c r="G45" s="53" t="str">
        <f>Calcu!O45</f>
        <v/>
      </c>
      <c r="H45" s="164">
        <f>'DC Current Meter'!W6</f>
        <v>0</v>
      </c>
      <c r="I45" s="39" t="str">
        <f>IF(Calcu!$B45=FALSE,"","1/2")</f>
        <v/>
      </c>
      <c r="J45" s="54" t="str">
        <f>IF(Calcu!$B45=FALSE,"",H45/2)</f>
        <v/>
      </c>
      <c r="K45" s="165">
        <f>'DC Current Meter'!X6</f>
        <v>0</v>
      </c>
      <c r="L45" s="38" t="str">
        <f>IF(Calcu!$B45=FALSE,"","1/√3")</f>
        <v/>
      </c>
      <c r="M45" s="54" t="str">
        <f>IF(Calcu!$B45=FALSE,"",K45/SQRT(3))</f>
        <v/>
      </c>
      <c r="N45" s="166" t="str">
        <f>IF(Calcu!$B45=FALSE,"",0)</f>
        <v/>
      </c>
      <c r="O45" s="38" t="str">
        <f>IF(Calcu!$B45=FALSE,"","1/√3")</f>
        <v/>
      </c>
      <c r="P45" s="54" t="str">
        <f>IF(Calcu!$B45=FALSE,"",N45/SQRT(3))</f>
        <v/>
      </c>
      <c r="Q45" s="164" t="str">
        <f>Calcu!P45</f>
        <v/>
      </c>
      <c r="R45" s="38" t="str">
        <f>IF(Calcu!$B45=FALSE,"","1/√5")</f>
        <v/>
      </c>
      <c r="S45" s="55" t="str">
        <f>IF(Calcu!$B45=FALSE,"",Q45/SQRT(5))</f>
        <v/>
      </c>
      <c r="T45" s="167" t="str">
        <f>Calcu!T45</f>
        <v/>
      </c>
      <c r="U45" s="133" t="str">
        <f>IF(Calcu!$B45=FALSE,"",IF('DC Current Meter'!G6="Digital",2,4))</f>
        <v/>
      </c>
      <c r="V45" s="134" t="str">
        <f>IF(Calcu!$B45=FALSE,"",T45/U45/SQRT(3))</f>
        <v/>
      </c>
      <c r="W45" s="54" t="str">
        <f>IF(Calcu!$B45=FALSE,"",SQRT(J45^2+M45^2+P45^2+S45^2+V45^2))</f>
        <v/>
      </c>
      <c r="X45" s="58" t="str">
        <f>IF(Calcu!$B45=FALSE,"",(W45*2))</f>
        <v/>
      </c>
    </row>
    <row r="46" spans="1:24" s="35" customFormat="1" ht="15" customHeight="1">
      <c r="A46" s="36" t="str">
        <f>IF(Calcu!C46="","",Calcu!C46)</f>
        <v/>
      </c>
      <c r="B46" s="36" t="str">
        <f>IF(Calcu!D46="","",Calcu!D46)</f>
        <v/>
      </c>
      <c r="C46" s="153" t="str">
        <f>IF(Calcu!E46="","",Calcu!E46)</f>
        <v/>
      </c>
      <c r="D46" s="153" t="str">
        <f>IF(Calcu!F46="","",Calcu!F46)</f>
        <v/>
      </c>
      <c r="E46" s="153" t="str">
        <f>IF(Calcu!G46="","",Calcu!G46)</f>
        <v/>
      </c>
      <c r="F46" s="37" t="str">
        <f>Calcu!H46</f>
        <v/>
      </c>
      <c r="G46" s="53" t="str">
        <f>Calcu!O46</f>
        <v/>
      </c>
      <c r="H46" s="164">
        <f>'DC Current Meter'!W7</f>
        <v>0</v>
      </c>
      <c r="I46" s="39" t="str">
        <f>IF(Calcu!$B46=FALSE,"","1/2")</f>
        <v/>
      </c>
      <c r="J46" s="54" t="str">
        <f>IF(Calcu!$B46=FALSE,"",H46/2)</f>
        <v/>
      </c>
      <c r="K46" s="165">
        <f>'DC Current Meter'!X7</f>
        <v>0</v>
      </c>
      <c r="L46" s="38" t="str">
        <f>IF(Calcu!$B46=FALSE,"","1/√3")</f>
        <v/>
      </c>
      <c r="M46" s="54" t="str">
        <f>IF(Calcu!$B46=FALSE,"",K46/SQRT(3))</f>
        <v/>
      </c>
      <c r="N46" s="166" t="str">
        <f>IF(Calcu!$B46=FALSE,"",0)</f>
        <v/>
      </c>
      <c r="O46" s="38" t="str">
        <f>IF(Calcu!$B46=FALSE,"","1/√3")</f>
        <v/>
      </c>
      <c r="P46" s="54" t="str">
        <f>IF(Calcu!$B46=FALSE,"",N46/SQRT(3))</f>
        <v/>
      </c>
      <c r="Q46" s="164" t="str">
        <f>Calcu!P46</f>
        <v/>
      </c>
      <c r="R46" s="38" t="str">
        <f>IF(Calcu!$B46=FALSE,"","1/√5")</f>
        <v/>
      </c>
      <c r="S46" s="55" t="str">
        <f>IF(Calcu!$B46=FALSE,"",Q46/SQRT(5))</f>
        <v/>
      </c>
      <c r="T46" s="167" t="str">
        <f>Calcu!T46</f>
        <v/>
      </c>
      <c r="U46" s="133" t="str">
        <f>IF(Calcu!$B46=FALSE,"",IF('DC Current Meter'!G7="Digital",2,4))</f>
        <v/>
      </c>
      <c r="V46" s="134" t="str">
        <f>IF(Calcu!$B46=FALSE,"",T46/U46/SQRT(3))</f>
        <v/>
      </c>
      <c r="W46" s="54" t="str">
        <f>IF(Calcu!$B46=FALSE,"",SQRT(J46^2+M46^2+P46^2+S46^2+V46^2))</f>
        <v/>
      </c>
      <c r="X46" s="58" t="str">
        <f>IF(Calcu!$B46=FALSE,"",(W46*2))</f>
        <v/>
      </c>
    </row>
    <row r="47" spans="1:24" s="35" customFormat="1" ht="15" customHeight="1">
      <c r="A47" s="36" t="str">
        <f>IF(Calcu!C47="","",Calcu!C47)</f>
        <v/>
      </c>
      <c r="B47" s="36" t="str">
        <f>IF(Calcu!D47="","",Calcu!D47)</f>
        <v/>
      </c>
      <c r="C47" s="153" t="str">
        <f>IF(Calcu!E47="","",Calcu!E47)</f>
        <v/>
      </c>
      <c r="D47" s="153" t="str">
        <f>IF(Calcu!F47="","",Calcu!F47)</f>
        <v/>
      </c>
      <c r="E47" s="153" t="str">
        <f>IF(Calcu!G47="","",Calcu!G47)</f>
        <v/>
      </c>
      <c r="F47" s="37" t="str">
        <f>Calcu!H47</f>
        <v/>
      </c>
      <c r="G47" s="53" t="str">
        <f>Calcu!O47</f>
        <v/>
      </c>
      <c r="H47" s="164">
        <f>'DC Current Meter'!W8</f>
        <v>0</v>
      </c>
      <c r="I47" s="39" t="str">
        <f>IF(Calcu!$B47=FALSE,"","1/2")</f>
        <v/>
      </c>
      <c r="J47" s="54" t="str">
        <f>IF(Calcu!$B47=FALSE,"",H47/2)</f>
        <v/>
      </c>
      <c r="K47" s="165">
        <f>'DC Current Meter'!X8</f>
        <v>0</v>
      </c>
      <c r="L47" s="38" t="str">
        <f>IF(Calcu!$B47=FALSE,"","1/√3")</f>
        <v/>
      </c>
      <c r="M47" s="54" t="str">
        <f>IF(Calcu!$B47=FALSE,"",K47/SQRT(3))</f>
        <v/>
      </c>
      <c r="N47" s="166" t="str">
        <f>IF(Calcu!$B47=FALSE,"",0)</f>
        <v/>
      </c>
      <c r="O47" s="38" t="str">
        <f>IF(Calcu!$B47=FALSE,"","1/√3")</f>
        <v/>
      </c>
      <c r="P47" s="54" t="str">
        <f>IF(Calcu!$B47=FALSE,"",N47/SQRT(3))</f>
        <v/>
      </c>
      <c r="Q47" s="164" t="str">
        <f>Calcu!P47</f>
        <v/>
      </c>
      <c r="R47" s="38" t="str">
        <f>IF(Calcu!$B47=FALSE,"","1/√5")</f>
        <v/>
      </c>
      <c r="S47" s="55" t="str">
        <f>IF(Calcu!$B47=FALSE,"",Q47/SQRT(5))</f>
        <v/>
      </c>
      <c r="T47" s="167" t="str">
        <f>Calcu!T47</f>
        <v/>
      </c>
      <c r="U47" s="133" t="str">
        <f>IF(Calcu!$B47=FALSE,"",IF('DC Current Meter'!G8="Digital",2,4))</f>
        <v/>
      </c>
      <c r="V47" s="134" t="str">
        <f>IF(Calcu!$B47=FALSE,"",T47/U47/SQRT(3))</f>
        <v/>
      </c>
      <c r="W47" s="54" t="str">
        <f>IF(Calcu!$B47=FALSE,"",SQRT(J47^2+M47^2+P47^2+S47^2+V47^2))</f>
        <v/>
      </c>
      <c r="X47" s="58" t="str">
        <f>IF(Calcu!$B47=FALSE,"",(W47*2))</f>
        <v/>
      </c>
    </row>
    <row r="48" spans="1:24" s="35" customFormat="1" ht="15" customHeight="1">
      <c r="A48" s="36" t="str">
        <f>IF(Calcu!C48="","",Calcu!C48)</f>
        <v/>
      </c>
      <c r="B48" s="36" t="str">
        <f>IF(Calcu!D48="","",Calcu!D48)</f>
        <v/>
      </c>
      <c r="C48" s="153" t="str">
        <f>IF(Calcu!E48="","",Calcu!E48)</f>
        <v/>
      </c>
      <c r="D48" s="153" t="str">
        <f>IF(Calcu!F48="","",Calcu!F48)</f>
        <v/>
      </c>
      <c r="E48" s="153" t="str">
        <f>IF(Calcu!G48="","",Calcu!G48)</f>
        <v/>
      </c>
      <c r="F48" s="37" t="str">
        <f>Calcu!H48</f>
        <v/>
      </c>
      <c r="G48" s="53" t="str">
        <f>Calcu!O48</f>
        <v/>
      </c>
      <c r="H48" s="164">
        <f>'DC Current Meter'!W9</f>
        <v>0</v>
      </c>
      <c r="I48" s="39" t="str">
        <f>IF(Calcu!$B48=FALSE,"","1/2")</f>
        <v/>
      </c>
      <c r="J48" s="54" t="str">
        <f>IF(Calcu!$B48=FALSE,"",H48/2)</f>
        <v/>
      </c>
      <c r="K48" s="165">
        <f>'DC Current Meter'!X9</f>
        <v>0</v>
      </c>
      <c r="L48" s="38" t="str">
        <f>IF(Calcu!$B48=FALSE,"","1/√3")</f>
        <v/>
      </c>
      <c r="M48" s="54" t="str">
        <f>IF(Calcu!$B48=FALSE,"",K48/SQRT(3))</f>
        <v/>
      </c>
      <c r="N48" s="166" t="str">
        <f>IF(Calcu!$B48=FALSE,"",0)</f>
        <v/>
      </c>
      <c r="O48" s="38" t="str">
        <f>IF(Calcu!$B48=FALSE,"","1/√3")</f>
        <v/>
      </c>
      <c r="P48" s="54" t="str">
        <f>IF(Calcu!$B48=FALSE,"",N48/SQRT(3))</f>
        <v/>
      </c>
      <c r="Q48" s="164" t="str">
        <f>Calcu!P48</f>
        <v/>
      </c>
      <c r="R48" s="38" t="str">
        <f>IF(Calcu!$B48=FALSE,"","1/√5")</f>
        <v/>
      </c>
      <c r="S48" s="55" t="str">
        <f>IF(Calcu!$B48=FALSE,"",Q48/SQRT(5))</f>
        <v/>
      </c>
      <c r="T48" s="167" t="str">
        <f>Calcu!T48</f>
        <v/>
      </c>
      <c r="U48" s="133" t="str">
        <f>IF(Calcu!$B48=FALSE,"",IF('DC Current Meter'!G9="Digital",2,4))</f>
        <v/>
      </c>
      <c r="V48" s="134" t="str">
        <f>IF(Calcu!$B48=FALSE,"",T48/U48/SQRT(3))</f>
        <v/>
      </c>
      <c r="W48" s="54" t="str">
        <f>IF(Calcu!$B48=FALSE,"",SQRT(J48^2+M48^2+P48^2+S48^2+V48^2))</f>
        <v/>
      </c>
      <c r="X48" s="58" t="str">
        <f>IF(Calcu!$B48=FALSE,"",(W48*2))</f>
        <v/>
      </c>
    </row>
    <row r="49" spans="1:24" s="35" customFormat="1" ht="15" customHeight="1">
      <c r="A49" s="36" t="str">
        <f>IF(Calcu!C49="","",Calcu!C49)</f>
        <v/>
      </c>
      <c r="B49" s="36" t="str">
        <f>IF(Calcu!D49="","",Calcu!D49)</f>
        <v/>
      </c>
      <c r="C49" s="153" t="str">
        <f>IF(Calcu!E49="","",Calcu!E49)</f>
        <v/>
      </c>
      <c r="D49" s="153" t="str">
        <f>IF(Calcu!F49="","",Calcu!F49)</f>
        <v/>
      </c>
      <c r="E49" s="153" t="str">
        <f>IF(Calcu!G49="","",Calcu!G49)</f>
        <v/>
      </c>
      <c r="F49" s="37" t="str">
        <f>Calcu!H49</f>
        <v/>
      </c>
      <c r="G49" s="53" t="str">
        <f>Calcu!O49</f>
        <v/>
      </c>
      <c r="H49" s="164">
        <f>'DC Current Meter'!W10</f>
        <v>0</v>
      </c>
      <c r="I49" s="39" t="str">
        <f>IF(Calcu!$B49=FALSE,"","1/2")</f>
        <v/>
      </c>
      <c r="J49" s="54" t="str">
        <f>IF(Calcu!$B49=FALSE,"",H49/2)</f>
        <v/>
      </c>
      <c r="K49" s="165">
        <f>'DC Current Meter'!X10</f>
        <v>0</v>
      </c>
      <c r="L49" s="38" t="str">
        <f>IF(Calcu!$B49=FALSE,"","1/√3")</f>
        <v/>
      </c>
      <c r="M49" s="54" t="str">
        <f>IF(Calcu!$B49=FALSE,"",K49/SQRT(3))</f>
        <v/>
      </c>
      <c r="N49" s="166" t="str">
        <f>IF(Calcu!$B49=FALSE,"",0)</f>
        <v/>
      </c>
      <c r="O49" s="38" t="str">
        <f>IF(Calcu!$B49=FALSE,"","1/√3")</f>
        <v/>
      </c>
      <c r="P49" s="54" t="str">
        <f>IF(Calcu!$B49=FALSE,"",N49/SQRT(3))</f>
        <v/>
      </c>
      <c r="Q49" s="164" t="str">
        <f>Calcu!P49</f>
        <v/>
      </c>
      <c r="R49" s="38" t="str">
        <f>IF(Calcu!$B49=FALSE,"","1/√5")</f>
        <v/>
      </c>
      <c r="S49" s="55" t="str">
        <f>IF(Calcu!$B49=FALSE,"",Q49/SQRT(5))</f>
        <v/>
      </c>
      <c r="T49" s="167" t="str">
        <f>Calcu!T49</f>
        <v/>
      </c>
      <c r="U49" s="133" t="str">
        <f>IF(Calcu!$B49=FALSE,"",IF('DC Current Meter'!G10="Digital",2,4))</f>
        <v/>
      </c>
      <c r="V49" s="134" t="str">
        <f>IF(Calcu!$B49=FALSE,"",T49/U49/SQRT(3))</f>
        <v/>
      </c>
      <c r="W49" s="54" t="str">
        <f>IF(Calcu!$B49=FALSE,"",SQRT(J49^2+M49^2+P49^2+S49^2+V49^2))</f>
        <v/>
      </c>
      <c r="X49" s="58" t="str">
        <f>IF(Calcu!$B49=FALSE,"",(W49*2))</f>
        <v/>
      </c>
    </row>
    <row r="50" spans="1:24" s="35" customFormat="1" ht="15" customHeight="1">
      <c r="A50" s="36" t="str">
        <f>IF(Calcu!C50="","",Calcu!C50)</f>
        <v/>
      </c>
      <c r="B50" s="36" t="str">
        <f>IF(Calcu!D50="","",Calcu!D50)</f>
        <v/>
      </c>
      <c r="C50" s="153" t="str">
        <f>IF(Calcu!E50="","",Calcu!E50)</f>
        <v/>
      </c>
      <c r="D50" s="153" t="str">
        <f>IF(Calcu!F50="","",Calcu!F50)</f>
        <v/>
      </c>
      <c r="E50" s="153" t="str">
        <f>IF(Calcu!G50="","",Calcu!G50)</f>
        <v/>
      </c>
      <c r="F50" s="37" t="str">
        <f>Calcu!H50</f>
        <v/>
      </c>
      <c r="G50" s="53" t="str">
        <f>Calcu!O50</f>
        <v/>
      </c>
      <c r="H50" s="164">
        <f>'DC Current Meter'!W11</f>
        <v>0</v>
      </c>
      <c r="I50" s="39" t="str">
        <f>IF(Calcu!$B50=FALSE,"","1/2")</f>
        <v/>
      </c>
      <c r="J50" s="54" t="str">
        <f>IF(Calcu!$B50=FALSE,"",H50/2)</f>
        <v/>
      </c>
      <c r="K50" s="165">
        <f>'DC Current Meter'!X11</f>
        <v>0</v>
      </c>
      <c r="L50" s="38" t="str">
        <f>IF(Calcu!$B50=FALSE,"","1/√3")</f>
        <v/>
      </c>
      <c r="M50" s="54" t="str">
        <f>IF(Calcu!$B50=FALSE,"",K50/SQRT(3))</f>
        <v/>
      </c>
      <c r="N50" s="166" t="str">
        <f>IF(Calcu!$B50=FALSE,"",0)</f>
        <v/>
      </c>
      <c r="O50" s="38" t="str">
        <f>IF(Calcu!$B50=FALSE,"","1/√3")</f>
        <v/>
      </c>
      <c r="P50" s="54" t="str">
        <f>IF(Calcu!$B50=FALSE,"",N50/SQRT(3))</f>
        <v/>
      </c>
      <c r="Q50" s="164" t="str">
        <f>Calcu!P50</f>
        <v/>
      </c>
      <c r="R50" s="38" t="str">
        <f>IF(Calcu!$B50=FALSE,"","1/√5")</f>
        <v/>
      </c>
      <c r="S50" s="55" t="str">
        <f>IF(Calcu!$B50=FALSE,"",Q50/SQRT(5))</f>
        <v/>
      </c>
      <c r="T50" s="167" t="str">
        <f>Calcu!T50</f>
        <v/>
      </c>
      <c r="U50" s="133" t="str">
        <f>IF(Calcu!$B50=FALSE,"",IF('DC Current Meter'!G11="Digital",2,4))</f>
        <v/>
      </c>
      <c r="V50" s="134" t="str">
        <f>IF(Calcu!$B50=FALSE,"",T50/U50/SQRT(3))</f>
        <v/>
      </c>
      <c r="W50" s="54" t="str">
        <f>IF(Calcu!$B50=FALSE,"",SQRT(J50^2+M50^2+P50^2+S50^2+V50^2))</f>
        <v/>
      </c>
      <c r="X50" s="58" t="str">
        <f>IF(Calcu!$B50=FALSE,"",(W50*2))</f>
        <v/>
      </c>
    </row>
    <row r="51" spans="1:24" s="35" customFormat="1" ht="15" customHeight="1">
      <c r="A51" s="36" t="str">
        <f>IF(Calcu!C51="","",Calcu!C51)</f>
        <v/>
      </c>
      <c r="B51" s="36" t="str">
        <f>IF(Calcu!D51="","",Calcu!D51)</f>
        <v/>
      </c>
      <c r="C51" s="153" t="str">
        <f>IF(Calcu!E51="","",Calcu!E51)</f>
        <v/>
      </c>
      <c r="D51" s="153" t="str">
        <f>IF(Calcu!F51="","",Calcu!F51)</f>
        <v/>
      </c>
      <c r="E51" s="153" t="str">
        <f>IF(Calcu!G51="","",Calcu!G51)</f>
        <v/>
      </c>
      <c r="F51" s="37" t="str">
        <f>Calcu!H51</f>
        <v/>
      </c>
      <c r="G51" s="53" t="str">
        <f>Calcu!O51</f>
        <v/>
      </c>
      <c r="H51" s="164">
        <f>'DC Current Meter'!W12</f>
        <v>0</v>
      </c>
      <c r="I51" s="39" t="str">
        <f>IF(Calcu!$B51=FALSE,"","1/2")</f>
        <v/>
      </c>
      <c r="J51" s="54" t="str">
        <f>IF(Calcu!$B51=FALSE,"",H51/2)</f>
        <v/>
      </c>
      <c r="K51" s="165">
        <f>'DC Current Meter'!X12</f>
        <v>0</v>
      </c>
      <c r="L51" s="38" t="str">
        <f>IF(Calcu!$B51=FALSE,"","1/√3")</f>
        <v/>
      </c>
      <c r="M51" s="54" t="str">
        <f>IF(Calcu!$B51=FALSE,"",K51/SQRT(3))</f>
        <v/>
      </c>
      <c r="N51" s="166" t="str">
        <f>IF(Calcu!$B51=FALSE,"",0)</f>
        <v/>
      </c>
      <c r="O51" s="38" t="str">
        <f>IF(Calcu!$B51=FALSE,"","1/√3")</f>
        <v/>
      </c>
      <c r="P51" s="54" t="str">
        <f>IF(Calcu!$B51=FALSE,"",N51/SQRT(3))</f>
        <v/>
      </c>
      <c r="Q51" s="164" t="str">
        <f>Calcu!P51</f>
        <v/>
      </c>
      <c r="R51" s="38" t="str">
        <f>IF(Calcu!$B51=FALSE,"","1/√5")</f>
        <v/>
      </c>
      <c r="S51" s="55" t="str">
        <f>IF(Calcu!$B51=FALSE,"",Q51/SQRT(5))</f>
        <v/>
      </c>
      <c r="T51" s="167" t="str">
        <f>Calcu!T51</f>
        <v/>
      </c>
      <c r="U51" s="133" t="str">
        <f>IF(Calcu!$B51=FALSE,"",IF('DC Current Meter'!G12="Digital",2,4))</f>
        <v/>
      </c>
      <c r="V51" s="134" t="str">
        <f>IF(Calcu!$B51=FALSE,"",T51/U51/SQRT(3))</f>
        <v/>
      </c>
      <c r="W51" s="54" t="str">
        <f>IF(Calcu!$B51=FALSE,"",SQRT(J51^2+M51^2+P51^2+S51^2+V51^2))</f>
        <v/>
      </c>
      <c r="X51" s="58" t="str">
        <f>IF(Calcu!$B51=FALSE,"",(W51*2))</f>
        <v/>
      </c>
    </row>
    <row r="52" spans="1:24" s="35" customFormat="1" ht="15" customHeight="1">
      <c r="A52" s="36" t="str">
        <f>IF(Calcu!C52="","",Calcu!C52)</f>
        <v/>
      </c>
      <c r="B52" s="36" t="str">
        <f>IF(Calcu!D52="","",Calcu!D52)</f>
        <v/>
      </c>
      <c r="C52" s="153" t="str">
        <f>IF(Calcu!E52="","",Calcu!E52)</f>
        <v/>
      </c>
      <c r="D52" s="153" t="str">
        <f>IF(Calcu!F52="","",Calcu!F52)</f>
        <v/>
      </c>
      <c r="E52" s="153" t="str">
        <f>IF(Calcu!G52="","",Calcu!G52)</f>
        <v/>
      </c>
      <c r="F52" s="37" t="str">
        <f>Calcu!H52</f>
        <v/>
      </c>
      <c r="G52" s="53" t="str">
        <f>Calcu!O52</f>
        <v/>
      </c>
      <c r="H52" s="164">
        <f>'DC Current Meter'!W13</f>
        <v>0</v>
      </c>
      <c r="I52" s="39" t="str">
        <f>IF(Calcu!$B52=FALSE,"","1/2")</f>
        <v/>
      </c>
      <c r="J52" s="54" t="str">
        <f>IF(Calcu!$B52=FALSE,"",H52/2)</f>
        <v/>
      </c>
      <c r="K52" s="165">
        <f>'DC Current Meter'!X13</f>
        <v>0</v>
      </c>
      <c r="L52" s="38" t="str">
        <f>IF(Calcu!$B52=FALSE,"","1/√3")</f>
        <v/>
      </c>
      <c r="M52" s="54" t="str">
        <f>IF(Calcu!$B52=FALSE,"",K52/SQRT(3))</f>
        <v/>
      </c>
      <c r="N52" s="166" t="str">
        <f>IF(Calcu!$B52=FALSE,"",0)</f>
        <v/>
      </c>
      <c r="O52" s="38" t="str">
        <f>IF(Calcu!$B52=FALSE,"","1/√3")</f>
        <v/>
      </c>
      <c r="P52" s="54" t="str">
        <f>IF(Calcu!$B52=FALSE,"",N52/SQRT(3))</f>
        <v/>
      </c>
      <c r="Q52" s="164" t="str">
        <f>Calcu!P52</f>
        <v/>
      </c>
      <c r="R52" s="38" t="str">
        <f>IF(Calcu!$B52=FALSE,"","1/√5")</f>
        <v/>
      </c>
      <c r="S52" s="55" t="str">
        <f>IF(Calcu!$B52=FALSE,"",Q52/SQRT(5))</f>
        <v/>
      </c>
      <c r="T52" s="167" t="str">
        <f>Calcu!T52</f>
        <v/>
      </c>
      <c r="U52" s="133" t="str">
        <f>IF(Calcu!$B52=FALSE,"",IF('DC Current Meter'!G13="Digital",2,4))</f>
        <v/>
      </c>
      <c r="V52" s="134" t="str">
        <f>IF(Calcu!$B52=FALSE,"",T52/U52/SQRT(3))</f>
        <v/>
      </c>
      <c r="W52" s="54" t="str">
        <f>IF(Calcu!$B52=FALSE,"",SQRT(J52^2+M52^2+P52^2+S52^2+V52^2))</f>
        <v/>
      </c>
      <c r="X52" s="58" t="str">
        <f>IF(Calcu!$B52=FALSE,"",(W52*2))</f>
        <v/>
      </c>
    </row>
    <row r="53" spans="1:24" s="35" customFormat="1" ht="15" customHeight="1">
      <c r="A53" s="36" t="str">
        <f>IF(Calcu!C53="","",Calcu!C53)</f>
        <v/>
      </c>
      <c r="B53" s="36" t="str">
        <f>IF(Calcu!D53="","",Calcu!D53)</f>
        <v/>
      </c>
      <c r="C53" s="153" t="str">
        <f>IF(Calcu!E53="","",Calcu!E53)</f>
        <v/>
      </c>
      <c r="D53" s="153" t="str">
        <f>IF(Calcu!F53="","",Calcu!F53)</f>
        <v/>
      </c>
      <c r="E53" s="153" t="str">
        <f>IF(Calcu!G53="","",Calcu!G53)</f>
        <v/>
      </c>
      <c r="F53" s="37" t="str">
        <f>Calcu!H53</f>
        <v/>
      </c>
      <c r="G53" s="53" t="str">
        <f>Calcu!O53</f>
        <v/>
      </c>
      <c r="H53" s="164">
        <f>'DC Current Meter'!W14</f>
        <v>0</v>
      </c>
      <c r="I53" s="39" t="str">
        <f>IF(Calcu!$B53=FALSE,"","1/2")</f>
        <v/>
      </c>
      <c r="J53" s="54" t="str">
        <f>IF(Calcu!$B53=FALSE,"",H53/2)</f>
        <v/>
      </c>
      <c r="K53" s="165">
        <f>'DC Current Meter'!X14</f>
        <v>0</v>
      </c>
      <c r="L53" s="38" t="str">
        <f>IF(Calcu!$B53=FALSE,"","1/√3")</f>
        <v/>
      </c>
      <c r="M53" s="54" t="str">
        <f>IF(Calcu!$B53=FALSE,"",K53/SQRT(3))</f>
        <v/>
      </c>
      <c r="N53" s="166" t="str">
        <f>IF(Calcu!$B53=FALSE,"",0)</f>
        <v/>
      </c>
      <c r="O53" s="38" t="str">
        <f>IF(Calcu!$B53=FALSE,"","1/√3")</f>
        <v/>
      </c>
      <c r="P53" s="54" t="str">
        <f>IF(Calcu!$B53=FALSE,"",N53/SQRT(3))</f>
        <v/>
      </c>
      <c r="Q53" s="164" t="str">
        <f>Calcu!P53</f>
        <v/>
      </c>
      <c r="R53" s="38" t="str">
        <f>IF(Calcu!$B53=FALSE,"","1/√5")</f>
        <v/>
      </c>
      <c r="S53" s="55" t="str">
        <f>IF(Calcu!$B53=FALSE,"",Q53/SQRT(5))</f>
        <v/>
      </c>
      <c r="T53" s="167" t="str">
        <f>Calcu!T53</f>
        <v/>
      </c>
      <c r="U53" s="133" t="str">
        <f>IF(Calcu!$B53=FALSE,"",IF('DC Current Meter'!G14="Digital",2,4))</f>
        <v/>
      </c>
      <c r="V53" s="134" t="str">
        <f>IF(Calcu!$B53=FALSE,"",T53/U53/SQRT(3))</f>
        <v/>
      </c>
      <c r="W53" s="54" t="str">
        <f>IF(Calcu!$B53=FALSE,"",SQRT(J53^2+M53^2+P53^2+S53^2+V53^2))</f>
        <v/>
      </c>
      <c r="X53" s="58" t="str">
        <f>IF(Calcu!$B53=FALSE,"",(W53*2))</f>
        <v/>
      </c>
    </row>
    <row r="54" spans="1:24" s="35" customFormat="1" ht="15" customHeight="1">
      <c r="A54" s="36" t="str">
        <f>IF(Calcu!C54="","",Calcu!C54)</f>
        <v/>
      </c>
      <c r="B54" s="36" t="str">
        <f>IF(Calcu!D54="","",Calcu!D54)</f>
        <v/>
      </c>
      <c r="C54" s="153" t="str">
        <f>IF(Calcu!E54="","",Calcu!E54)</f>
        <v/>
      </c>
      <c r="D54" s="153" t="str">
        <f>IF(Calcu!F54="","",Calcu!F54)</f>
        <v/>
      </c>
      <c r="E54" s="153" t="str">
        <f>IF(Calcu!G54="","",Calcu!G54)</f>
        <v/>
      </c>
      <c r="F54" s="37" t="str">
        <f>Calcu!H54</f>
        <v/>
      </c>
      <c r="G54" s="53" t="str">
        <f>Calcu!O54</f>
        <v/>
      </c>
      <c r="H54" s="164">
        <f>'DC Current Meter'!W15</f>
        <v>0</v>
      </c>
      <c r="I54" s="39" t="str">
        <f>IF(Calcu!$B54=FALSE,"","1/2")</f>
        <v/>
      </c>
      <c r="J54" s="54" t="str">
        <f>IF(Calcu!$B54=FALSE,"",H54/2)</f>
        <v/>
      </c>
      <c r="K54" s="165">
        <f>'DC Current Meter'!X15</f>
        <v>0</v>
      </c>
      <c r="L54" s="38" t="str">
        <f>IF(Calcu!$B54=FALSE,"","1/√3")</f>
        <v/>
      </c>
      <c r="M54" s="54" t="str">
        <f>IF(Calcu!$B54=FALSE,"",K54/SQRT(3))</f>
        <v/>
      </c>
      <c r="N54" s="166" t="str">
        <f>IF(Calcu!$B54=FALSE,"",0)</f>
        <v/>
      </c>
      <c r="O54" s="38" t="str">
        <f>IF(Calcu!$B54=FALSE,"","1/√3")</f>
        <v/>
      </c>
      <c r="P54" s="54" t="str">
        <f>IF(Calcu!$B54=FALSE,"",N54/SQRT(3))</f>
        <v/>
      </c>
      <c r="Q54" s="164" t="str">
        <f>Calcu!P54</f>
        <v/>
      </c>
      <c r="R54" s="38" t="str">
        <f>IF(Calcu!$B54=FALSE,"","1/√5")</f>
        <v/>
      </c>
      <c r="S54" s="55" t="str">
        <f>IF(Calcu!$B54=FALSE,"",Q54/SQRT(5))</f>
        <v/>
      </c>
      <c r="T54" s="167" t="str">
        <f>Calcu!T54</f>
        <v/>
      </c>
      <c r="U54" s="133" t="str">
        <f>IF(Calcu!$B54=FALSE,"",IF('DC Current Meter'!G15="Digital",2,4))</f>
        <v/>
      </c>
      <c r="V54" s="134" t="str">
        <f>IF(Calcu!$B54=FALSE,"",T54/U54/SQRT(3))</f>
        <v/>
      </c>
      <c r="W54" s="54" t="str">
        <f>IF(Calcu!$B54=FALSE,"",SQRT(J54^2+M54^2+P54^2+S54^2+V54^2))</f>
        <v/>
      </c>
      <c r="X54" s="58" t="str">
        <f>IF(Calcu!$B54=FALSE,"",(W54*2))</f>
        <v/>
      </c>
    </row>
    <row r="55" spans="1:24" s="35" customFormat="1" ht="15" customHeight="1">
      <c r="A55" s="36" t="str">
        <f>IF(Calcu!C55="","",Calcu!C55)</f>
        <v/>
      </c>
      <c r="B55" s="36" t="str">
        <f>IF(Calcu!D55="","",Calcu!D55)</f>
        <v/>
      </c>
      <c r="C55" s="153" t="str">
        <f>IF(Calcu!E55="","",Calcu!E55)</f>
        <v/>
      </c>
      <c r="D55" s="153" t="str">
        <f>IF(Calcu!F55="","",Calcu!F55)</f>
        <v/>
      </c>
      <c r="E55" s="153" t="str">
        <f>IF(Calcu!G55="","",Calcu!G55)</f>
        <v/>
      </c>
      <c r="F55" s="37" t="str">
        <f>Calcu!H55</f>
        <v/>
      </c>
      <c r="G55" s="53" t="str">
        <f>Calcu!O55</f>
        <v/>
      </c>
      <c r="H55" s="164">
        <f>'DC Current Meter'!W16</f>
        <v>0</v>
      </c>
      <c r="I55" s="39" t="str">
        <f>IF(Calcu!$B55=FALSE,"","1/2")</f>
        <v/>
      </c>
      <c r="J55" s="54" t="str">
        <f>IF(Calcu!$B55=FALSE,"",H55/2)</f>
        <v/>
      </c>
      <c r="K55" s="165">
        <f>'DC Current Meter'!X16</f>
        <v>0</v>
      </c>
      <c r="L55" s="38" t="str">
        <f>IF(Calcu!$B55=FALSE,"","1/√3")</f>
        <v/>
      </c>
      <c r="M55" s="54" t="str">
        <f>IF(Calcu!$B55=FALSE,"",K55/SQRT(3))</f>
        <v/>
      </c>
      <c r="N55" s="166" t="str">
        <f>IF(Calcu!$B55=FALSE,"",0)</f>
        <v/>
      </c>
      <c r="O55" s="38" t="str">
        <f>IF(Calcu!$B55=FALSE,"","1/√3")</f>
        <v/>
      </c>
      <c r="P55" s="54" t="str">
        <f>IF(Calcu!$B55=FALSE,"",N55/SQRT(3))</f>
        <v/>
      </c>
      <c r="Q55" s="164" t="str">
        <f>Calcu!P55</f>
        <v/>
      </c>
      <c r="R55" s="38" t="str">
        <f>IF(Calcu!$B55=FALSE,"","1/√5")</f>
        <v/>
      </c>
      <c r="S55" s="55" t="str">
        <f>IF(Calcu!$B55=FALSE,"",Q55/SQRT(5))</f>
        <v/>
      </c>
      <c r="T55" s="167" t="str">
        <f>Calcu!T55</f>
        <v/>
      </c>
      <c r="U55" s="133" t="str">
        <f>IF(Calcu!$B55=FALSE,"",IF('DC Current Meter'!G16="Digital",2,4))</f>
        <v/>
      </c>
      <c r="V55" s="134" t="str">
        <f>IF(Calcu!$B55=FALSE,"",T55/U55/SQRT(3))</f>
        <v/>
      </c>
      <c r="W55" s="54" t="str">
        <f>IF(Calcu!$B55=FALSE,"",SQRT(J55^2+M55^2+P55^2+S55^2+V55^2))</f>
        <v/>
      </c>
      <c r="X55" s="58" t="str">
        <f>IF(Calcu!$B55=FALSE,"",(W55*2))</f>
        <v/>
      </c>
    </row>
    <row r="56" spans="1:24" s="35" customFormat="1" ht="15" customHeight="1">
      <c r="A56" s="36" t="str">
        <f>IF(Calcu!C56="","",Calcu!C56)</f>
        <v/>
      </c>
      <c r="B56" s="36" t="str">
        <f>IF(Calcu!D56="","",Calcu!D56)</f>
        <v/>
      </c>
      <c r="C56" s="153" t="str">
        <f>IF(Calcu!E56="","",Calcu!E56)</f>
        <v/>
      </c>
      <c r="D56" s="153" t="str">
        <f>IF(Calcu!F56="","",Calcu!F56)</f>
        <v/>
      </c>
      <c r="E56" s="153" t="str">
        <f>IF(Calcu!G56="","",Calcu!G56)</f>
        <v/>
      </c>
      <c r="F56" s="37" t="str">
        <f>Calcu!H56</f>
        <v/>
      </c>
      <c r="G56" s="53" t="str">
        <f>Calcu!O56</f>
        <v/>
      </c>
      <c r="H56" s="164">
        <f>'DC Current Meter'!W17</f>
        <v>0</v>
      </c>
      <c r="I56" s="39" t="str">
        <f>IF(Calcu!$B56=FALSE,"","1/2")</f>
        <v/>
      </c>
      <c r="J56" s="54" t="str">
        <f>IF(Calcu!$B56=FALSE,"",H56/2)</f>
        <v/>
      </c>
      <c r="K56" s="165">
        <f>'DC Current Meter'!X17</f>
        <v>0</v>
      </c>
      <c r="L56" s="38" t="str">
        <f>IF(Calcu!$B56=FALSE,"","1/√3")</f>
        <v/>
      </c>
      <c r="M56" s="54" t="str">
        <f>IF(Calcu!$B56=FALSE,"",K56/SQRT(3))</f>
        <v/>
      </c>
      <c r="N56" s="166" t="str">
        <f>IF(Calcu!$B56=FALSE,"",0)</f>
        <v/>
      </c>
      <c r="O56" s="38" t="str">
        <f>IF(Calcu!$B56=FALSE,"","1/√3")</f>
        <v/>
      </c>
      <c r="P56" s="54" t="str">
        <f>IF(Calcu!$B56=FALSE,"",N56/SQRT(3))</f>
        <v/>
      </c>
      <c r="Q56" s="164" t="str">
        <f>Calcu!P56</f>
        <v/>
      </c>
      <c r="R56" s="38" t="str">
        <f>IF(Calcu!$B56=FALSE,"","1/√5")</f>
        <v/>
      </c>
      <c r="S56" s="55" t="str">
        <f>IF(Calcu!$B56=FALSE,"",Q56/SQRT(5))</f>
        <v/>
      </c>
      <c r="T56" s="167" t="str">
        <f>Calcu!T56</f>
        <v/>
      </c>
      <c r="U56" s="133" t="str">
        <f>IF(Calcu!$B56=FALSE,"",IF('DC Current Meter'!G17="Digital",2,4))</f>
        <v/>
      </c>
      <c r="V56" s="134" t="str">
        <f>IF(Calcu!$B56=FALSE,"",T56/U56/SQRT(3))</f>
        <v/>
      </c>
      <c r="W56" s="54" t="str">
        <f>IF(Calcu!$B56=FALSE,"",SQRT(J56^2+M56^2+P56^2+S56^2+V56^2))</f>
        <v/>
      </c>
      <c r="X56" s="58" t="str">
        <f>IF(Calcu!$B56=FALSE,"",(W56*2))</f>
        <v/>
      </c>
    </row>
    <row r="57" spans="1:24" s="35" customFormat="1" ht="15" customHeight="1">
      <c r="A57" s="36" t="str">
        <f>IF(Calcu!C57="","",Calcu!C57)</f>
        <v/>
      </c>
      <c r="B57" s="36" t="str">
        <f>IF(Calcu!D57="","",Calcu!D57)</f>
        <v/>
      </c>
      <c r="C57" s="153" t="str">
        <f>IF(Calcu!E57="","",Calcu!E57)</f>
        <v/>
      </c>
      <c r="D57" s="153" t="str">
        <f>IF(Calcu!F57="","",Calcu!F57)</f>
        <v/>
      </c>
      <c r="E57" s="153" t="str">
        <f>IF(Calcu!G57="","",Calcu!G57)</f>
        <v/>
      </c>
      <c r="F57" s="37" t="str">
        <f>Calcu!H57</f>
        <v/>
      </c>
      <c r="G57" s="53" t="str">
        <f>Calcu!O57</f>
        <v/>
      </c>
      <c r="H57" s="164">
        <f>'DC Current Meter'!W18</f>
        <v>0</v>
      </c>
      <c r="I57" s="39" t="str">
        <f>IF(Calcu!$B57=FALSE,"","1/2")</f>
        <v/>
      </c>
      <c r="J57" s="54" t="str">
        <f>IF(Calcu!$B57=FALSE,"",H57/2)</f>
        <v/>
      </c>
      <c r="K57" s="165">
        <f>'DC Current Meter'!X18</f>
        <v>0</v>
      </c>
      <c r="L57" s="38" t="str">
        <f>IF(Calcu!$B57=FALSE,"","1/√3")</f>
        <v/>
      </c>
      <c r="M57" s="54" t="str">
        <f>IF(Calcu!$B57=FALSE,"",K57/SQRT(3))</f>
        <v/>
      </c>
      <c r="N57" s="166" t="str">
        <f>IF(Calcu!$B57=FALSE,"",0)</f>
        <v/>
      </c>
      <c r="O57" s="38" t="str">
        <f>IF(Calcu!$B57=FALSE,"","1/√3")</f>
        <v/>
      </c>
      <c r="P57" s="54" t="str">
        <f>IF(Calcu!$B57=FALSE,"",N57/SQRT(3))</f>
        <v/>
      </c>
      <c r="Q57" s="164" t="str">
        <f>Calcu!P57</f>
        <v/>
      </c>
      <c r="R57" s="38" t="str">
        <f>IF(Calcu!$B57=FALSE,"","1/√5")</f>
        <v/>
      </c>
      <c r="S57" s="55" t="str">
        <f>IF(Calcu!$B57=FALSE,"",Q57/SQRT(5))</f>
        <v/>
      </c>
      <c r="T57" s="167" t="str">
        <f>Calcu!T57</f>
        <v/>
      </c>
      <c r="U57" s="133" t="str">
        <f>IF(Calcu!$B57=FALSE,"",IF('DC Current Meter'!G18="Digital",2,4))</f>
        <v/>
      </c>
      <c r="V57" s="134" t="str">
        <f>IF(Calcu!$B57=FALSE,"",T57/U57/SQRT(3))</f>
        <v/>
      </c>
      <c r="W57" s="54" t="str">
        <f>IF(Calcu!$B57=FALSE,"",SQRT(J57^2+M57^2+P57^2+S57^2+V57^2))</f>
        <v/>
      </c>
      <c r="X57" s="58" t="str">
        <f>IF(Calcu!$B57=FALSE,"",(W57*2))</f>
        <v/>
      </c>
    </row>
    <row r="58" spans="1:24" s="35" customFormat="1" ht="15" customHeight="1">
      <c r="A58" s="36" t="str">
        <f>IF(Calcu!C58="","",Calcu!C58)</f>
        <v/>
      </c>
      <c r="B58" s="36" t="str">
        <f>IF(Calcu!D58="","",Calcu!D58)</f>
        <v/>
      </c>
      <c r="C58" s="153" t="str">
        <f>IF(Calcu!E58="","",Calcu!E58)</f>
        <v/>
      </c>
      <c r="D58" s="153" t="str">
        <f>IF(Calcu!F58="","",Calcu!F58)</f>
        <v/>
      </c>
      <c r="E58" s="153" t="str">
        <f>IF(Calcu!G58="","",Calcu!G58)</f>
        <v/>
      </c>
      <c r="F58" s="37" t="str">
        <f>Calcu!H58</f>
        <v/>
      </c>
      <c r="G58" s="53" t="str">
        <f>Calcu!O58</f>
        <v/>
      </c>
      <c r="H58" s="164">
        <f>'DC Current Meter'!W19</f>
        <v>0</v>
      </c>
      <c r="I58" s="39" t="str">
        <f>IF(Calcu!$B58=FALSE,"","1/2")</f>
        <v/>
      </c>
      <c r="J58" s="54" t="str">
        <f>IF(Calcu!$B58=FALSE,"",H58/2)</f>
        <v/>
      </c>
      <c r="K58" s="165">
        <f>'DC Current Meter'!X19</f>
        <v>0</v>
      </c>
      <c r="L58" s="38" t="str">
        <f>IF(Calcu!$B58=FALSE,"","1/√3")</f>
        <v/>
      </c>
      <c r="M58" s="54" t="str">
        <f>IF(Calcu!$B58=FALSE,"",K58/SQRT(3))</f>
        <v/>
      </c>
      <c r="N58" s="166" t="str">
        <f>IF(Calcu!$B58=FALSE,"",0)</f>
        <v/>
      </c>
      <c r="O58" s="38" t="str">
        <f>IF(Calcu!$B58=FALSE,"","1/√3")</f>
        <v/>
      </c>
      <c r="P58" s="54" t="str">
        <f>IF(Calcu!$B58=FALSE,"",N58/SQRT(3))</f>
        <v/>
      </c>
      <c r="Q58" s="164" t="str">
        <f>Calcu!P58</f>
        <v/>
      </c>
      <c r="R58" s="38" t="str">
        <f>IF(Calcu!$B58=FALSE,"","1/√5")</f>
        <v/>
      </c>
      <c r="S58" s="55" t="str">
        <f>IF(Calcu!$B58=FALSE,"",Q58/SQRT(5))</f>
        <v/>
      </c>
      <c r="T58" s="167" t="str">
        <f>Calcu!T58</f>
        <v/>
      </c>
      <c r="U58" s="133" t="str">
        <f>IF(Calcu!$B58=FALSE,"",IF('DC Current Meter'!G19="Digital",2,4))</f>
        <v/>
      </c>
      <c r="V58" s="134" t="str">
        <f>IF(Calcu!$B58=FALSE,"",T58/U58/SQRT(3))</f>
        <v/>
      </c>
      <c r="W58" s="54" t="str">
        <f>IF(Calcu!$B58=FALSE,"",SQRT(J58^2+M58^2+P58^2+S58^2+V58^2))</f>
        <v/>
      </c>
      <c r="X58" s="58" t="str">
        <f>IF(Calcu!$B58=FALSE,"",(W58*2))</f>
        <v/>
      </c>
    </row>
    <row r="59" spans="1:24" s="35" customFormat="1" ht="15" customHeight="1">
      <c r="A59" s="36" t="str">
        <f>IF(Calcu!C59="","",Calcu!C59)</f>
        <v/>
      </c>
      <c r="B59" s="36" t="str">
        <f>IF(Calcu!D59="","",Calcu!D59)</f>
        <v/>
      </c>
      <c r="C59" s="153" t="str">
        <f>IF(Calcu!E59="","",Calcu!E59)</f>
        <v/>
      </c>
      <c r="D59" s="153" t="str">
        <f>IF(Calcu!F59="","",Calcu!F59)</f>
        <v/>
      </c>
      <c r="E59" s="153" t="str">
        <f>IF(Calcu!G59="","",Calcu!G59)</f>
        <v/>
      </c>
      <c r="F59" s="37" t="str">
        <f>Calcu!H59</f>
        <v/>
      </c>
      <c r="G59" s="53" t="str">
        <f>Calcu!O59</f>
        <v/>
      </c>
      <c r="H59" s="164">
        <f>'DC Current Meter'!W20</f>
        <v>0</v>
      </c>
      <c r="I59" s="39" t="str">
        <f>IF(Calcu!$B59=FALSE,"","1/2")</f>
        <v/>
      </c>
      <c r="J59" s="54" t="str">
        <f>IF(Calcu!$B59=FALSE,"",H59/2)</f>
        <v/>
      </c>
      <c r="K59" s="165">
        <f>'DC Current Meter'!X20</f>
        <v>0</v>
      </c>
      <c r="L59" s="38" t="str">
        <f>IF(Calcu!$B59=FALSE,"","1/√3")</f>
        <v/>
      </c>
      <c r="M59" s="54" t="str">
        <f>IF(Calcu!$B59=FALSE,"",K59/SQRT(3))</f>
        <v/>
      </c>
      <c r="N59" s="166" t="str">
        <f>IF(Calcu!$B59=FALSE,"",0)</f>
        <v/>
      </c>
      <c r="O59" s="38" t="str">
        <f>IF(Calcu!$B59=FALSE,"","1/√3")</f>
        <v/>
      </c>
      <c r="P59" s="54" t="str">
        <f>IF(Calcu!$B59=FALSE,"",N59/SQRT(3))</f>
        <v/>
      </c>
      <c r="Q59" s="164" t="str">
        <f>Calcu!P59</f>
        <v/>
      </c>
      <c r="R59" s="38" t="str">
        <f>IF(Calcu!$B59=FALSE,"","1/√5")</f>
        <v/>
      </c>
      <c r="S59" s="55" t="str">
        <f>IF(Calcu!$B59=FALSE,"",Q59/SQRT(5))</f>
        <v/>
      </c>
      <c r="T59" s="167" t="str">
        <f>Calcu!T59</f>
        <v/>
      </c>
      <c r="U59" s="133" t="str">
        <f>IF(Calcu!$B59=FALSE,"",IF('DC Current Meter'!G20="Digital",2,4))</f>
        <v/>
      </c>
      <c r="V59" s="134" t="str">
        <f>IF(Calcu!$B59=FALSE,"",T59/U59/SQRT(3))</f>
        <v/>
      </c>
      <c r="W59" s="54" t="str">
        <f>IF(Calcu!$B59=FALSE,"",SQRT(J59^2+M59^2+P59^2+S59^2+V59^2))</f>
        <v/>
      </c>
      <c r="X59" s="58" t="str">
        <f>IF(Calcu!$B59=FALSE,"",(W59*2))</f>
        <v/>
      </c>
    </row>
    <row r="60" spans="1:24" s="35" customFormat="1" ht="15" customHeight="1">
      <c r="A60" s="36" t="str">
        <f>IF(Calcu!C60="","",Calcu!C60)</f>
        <v/>
      </c>
      <c r="B60" s="36" t="str">
        <f>IF(Calcu!D60="","",Calcu!D60)</f>
        <v/>
      </c>
      <c r="C60" s="153" t="str">
        <f>IF(Calcu!E60="","",Calcu!E60)</f>
        <v/>
      </c>
      <c r="D60" s="153" t="str">
        <f>IF(Calcu!F60="","",Calcu!F60)</f>
        <v/>
      </c>
      <c r="E60" s="153" t="str">
        <f>IF(Calcu!G60="","",Calcu!G60)</f>
        <v/>
      </c>
      <c r="F60" s="37" t="str">
        <f>Calcu!H60</f>
        <v/>
      </c>
      <c r="G60" s="53" t="str">
        <f>Calcu!O60</f>
        <v/>
      </c>
      <c r="H60" s="164">
        <f>'DC Current Meter'!W21</f>
        <v>0</v>
      </c>
      <c r="I60" s="39" t="str">
        <f>IF(Calcu!$B60=FALSE,"","1/2")</f>
        <v/>
      </c>
      <c r="J60" s="54" t="str">
        <f>IF(Calcu!$B60=FALSE,"",H60/2)</f>
        <v/>
      </c>
      <c r="K60" s="165">
        <f>'DC Current Meter'!X21</f>
        <v>0</v>
      </c>
      <c r="L60" s="38" t="str">
        <f>IF(Calcu!$B60=FALSE,"","1/√3")</f>
        <v/>
      </c>
      <c r="M60" s="54" t="str">
        <f>IF(Calcu!$B60=FALSE,"",K60/SQRT(3))</f>
        <v/>
      </c>
      <c r="N60" s="166" t="str">
        <f>IF(Calcu!$B60=FALSE,"",0)</f>
        <v/>
      </c>
      <c r="O60" s="38" t="str">
        <f>IF(Calcu!$B60=FALSE,"","1/√3")</f>
        <v/>
      </c>
      <c r="P60" s="54" t="str">
        <f>IF(Calcu!$B60=FALSE,"",N60/SQRT(3))</f>
        <v/>
      </c>
      <c r="Q60" s="164" t="str">
        <f>Calcu!P60</f>
        <v/>
      </c>
      <c r="R60" s="38" t="str">
        <f>IF(Calcu!$B60=FALSE,"","1/√5")</f>
        <v/>
      </c>
      <c r="S60" s="55" t="str">
        <f>IF(Calcu!$B60=FALSE,"",Q60/SQRT(5))</f>
        <v/>
      </c>
      <c r="T60" s="167" t="str">
        <f>Calcu!T60</f>
        <v/>
      </c>
      <c r="U60" s="133" t="str">
        <f>IF(Calcu!$B60=FALSE,"",IF('DC Current Meter'!G21="Digital",2,4))</f>
        <v/>
      </c>
      <c r="V60" s="134" t="str">
        <f>IF(Calcu!$B60=FALSE,"",T60/U60/SQRT(3))</f>
        <v/>
      </c>
      <c r="W60" s="54" t="str">
        <f>IF(Calcu!$B60=FALSE,"",SQRT(J60^2+M60^2+P60^2+S60^2+V60^2))</f>
        <v/>
      </c>
      <c r="X60" s="58" t="str">
        <f>IF(Calcu!$B60=FALSE,"",(W60*2))</f>
        <v/>
      </c>
    </row>
    <row r="61" spans="1:24" s="35" customFormat="1" ht="15" customHeight="1">
      <c r="A61" s="36" t="str">
        <f>IF(Calcu!C61="","",Calcu!C61)</f>
        <v/>
      </c>
      <c r="B61" s="36" t="str">
        <f>IF(Calcu!D61="","",Calcu!D61)</f>
        <v/>
      </c>
      <c r="C61" s="153" t="str">
        <f>IF(Calcu!E61="","",Calcu!E61)</f>
        <v/>
      </c>
      <c r="D61" s="153" t="str">
        <f>IF(Calcu!F61="","",Calcu!F61)</f>
        <v/>
      </c>
      <c r="E61" s="153" t="str">
        <f>IF(Calcu!G61="","",Calcu!G61)</f>
        <v/>
      </c>
      <c r="F61" s="37" t="str">
        <f>Calcu!H61</f>
        <v/>
      </c>
      <c r="G61" s="53" t="str">
        <f>Calcu!O61</f>
        <v/>
      </c>
      <c r="H61" s="164">
        <f>'DC Current Meter'!W22</f>
        <v>0</v>
      </c>
      <c r="I61" s="39" t="str">
        <f>IF(Calcu!$B61=FALSE,"","1/2")</f>
        <v/>
      </c>
      <c r="J61" s="54" t="str">
        <f>IF(Calcu!$B61=FALSE,"",H61/2)</f>
        <v/>
      </c>
      <c r="K61" s="165">
        <f>'DC Current Meter'!X22</f>
        <v>0</v>
      </c>
      <c r="L61" s="38" t="str">
        <f>IF(Calcu!$B61=FALSE,"","1/√3")</f>
        <v/>
      </c>
      <c r="M61" s="54" t="str">
        <f>IF(Calcu!$B61=FALSE,"",K61/SQRT(3))</f>
        <v/>
      </c>
      <c r="N61" s="166" t="str">
        <f>IF(Calcu!$B61=FALSE,"",0)</f>
        <v/>
      </c>
      <c r="O61" s="38" t="str">
        <f>IF(Calcu!$B61=FALSE,"","1/√3")</f>
        <v/>
      </c>
      <c r="P61" s="54" t="str">
        <f>IF(Calcu!$B61=FALSE,"",N61/SQRT(3))</f>
        <v/>
      </c>
      <c r="Q61" s="164" t="str">
        <f>Calcu!P61</f>
        <v/>
      </c>
      <c r="R61" s="38" t="str">
        <f>IF(Calcu!$B61=FALSE,"","1/√5")</f>
        <v/>
      </c>
      <c r="S61" s="55" t="str">
        <f>IF(Calcu!$B61=FALSE,"",Q61/SQRT(5))</f>
        <v/>
      </c>
      <c r="T61" s="167" t="str">
        <f>Calcu!T61</f>
        <v/>
      </c>
      <c r="U61" s="133" t="str">
        <f>IF(Calcu!$B61=FALSE,"",IF('DC Current Meter'!G22="Digital",2,4))</f>
        <v/>
      </c>
      <c r="V61" s="134" t="str">
        <f>IF(Calcu!$B61=FALSE,"",T61/U61/SQRT(3))</f>
        <v/>
      </c>
      <c r="W61" s="54" t="str">
        <f>IF(Calcu!$B61=FALSE,"",SQRT(J61^2+M61^2+P61^2+S61^2+V61^2))</f>
        <v/>
      </c>
      <c r="X61" s="58" t="str">
        <f>IF(Calcu!$B61=FALSE,"",(W61*2))</f>
        <v/>
      </c>
    </row>
    <row r="62" spans="1:24" s="35" customFormat="1" ht="15" customHeight="1">
      <c r="A62" s="36" t="str">
        <f>IF(Calcu!C62="","",Calcu!C62)</f>
        <v/>
      </c>
      <c r="B62" s="36" t="str">
        <f>IF(Calcu!D62="","",Calcu!D62)</f>
        <v/>
      </c>
      <c r="C62" s="153" t="str">
        <f>IF(Calcu!E62="","",Calcu!E62)</f>
        <v/>
      </c>
      <c r="D62" s="153" t="str">
        <f>IF(Calcu!F62="","",Calcu!F62)</f>
        <v/>
      </c>
      <c r="E62" s="153" t="str">
        <f>IF(Calcu!G62="","",Calcu!G62)</f>
        <v/>
      </c>
      <c r="F62" s="37" t="str">
        <f>Calcu!H62</f>
        <v/>
      </c>
      <c r="G62" s="53" t="str">
        <f>Calcu!O62</f>
        <v/>
      </c>
      <c r="H62" s="164">
        <f>'DC Current Meter'!W23</f>
        <v>0</v>
      </c>
      <c r="I62" s="39" t="str">
        <f>IF(Calcu!$B62=FALSE,"","1/2")</f>
        <v/>
      </c>
      <c r="J62" s="54" t="str">
        <f>IF(Calcu!$B62=FALSE,"",H62/2)</f>
        <v/>
      </c>
      <c r="K62" s="165">
        <f>'DC Current Meter'!X23</f>
        <v>0</v>
      </c>
      <c r="L62" s="38" t="str">
        <f>IF(Calcu!$B62=FALSE,"","1/√3")</f>
        <v/>
      </c>
      <c r="M62" s="54" t="str">
        <f>IF(Calcu!$B62=FALSE,"",K62/SQRT(3))</f>
        <v/>
      </c>
      <c r="N62" s="166" t="str">
        <f>IF(Calcu!$B62=FALSE,"",0)</f>
        <v/>
      </c>
      <c r="O62" s="38" t="str">
        <f>IF(Calcu!$B62=FALSE,"","1/√3")</f>
        <v/>
      </c>
      <c r="P62" s="54" t="str">
        <f>IF(Calcu!$B62=FALSE,"",N62/SQRT(3))</f>
        <v/>
      </c>
      <c r="Q62" s="164" t="str">
        <f>Calcu!P62</f>
        <v/>
      </c>
      <c r="R62" s="38" t="str">
        <f>IF(Calcu!$B62=FALSE,"","1/√5")</f>
        <v/>
      </c>
      <c r="S62" s="55" t="str">
        <f>IF(Calcu!$B62=FALSE,"",Q62/SQRT(5))</f>
        <v/>
      </c>
      <c r="T62" s="167" t="str">
        <f>Calcu!T62</f>
        <v/>
      </c>
      <c r="U62" s="133" t="str">
        <f>IF(Calcu!$B62=FALSE,"",IF('DC Current Meter'!G23="Digital",2,4))</f>
        <v/>
      </c>
      <c r="V62" s="134" t="str">
        <f>IF(Calcu!$B62=FALSE,"",T62/U62/SQRT(3))</f>
        <v/>
      </c>
      <c r="W62" s="54" t="str">
        <f>IF(Calcu!$B62=FALSE,"",SQRT(J62^2+M62^2+P62^2+S62^2+V62^2))</f>
        <v/>
      </c>
      <c r="X62" s="58" t="str">
        <f>IF(Calcu!$B62=FALSE,"",(W62*2))</f>
        <v/>
      </c>
    </row>
    <row r="63" spans="1:24" s="35" customFormat="1" ht="15" customHeight="1">
      <c r="A63" s="36" t="str">
        <f>IF(Calcu!C63="","",Calcu!C63)</f>
        <v/>
      </c>
      <c r="B63" s="36" t="str">
        <f>IF(Calcu!D63="","",Calcu!D63)</f>
        <v/>
      </c>
      <c r="C63" s="153" t="str">
        <f>IF(Calcu!E63="","",Calcu!E63)</f>
        <v/>
      </c>
      <c r="D63" s="153" t="str">
        <f>IF(Calcu!F63="","",Calcu!F63)</f>
        <v/>
      </c>
      <c r="E63" s="153" t="str">
        <f>IF(Calcu!G63="","",Calcu!G63)</f>
        <v/>
      </c>
      <c r="F63" s="37" t="str">
        <f>Calcu!H63</f>
        <v/>
      </c>
      <c r="G63" s="53" t="str">
        <f>Calcu!O63</f>
        <v/>
      </c>
      <c r="H63" s="164">
        <f>'DC Current Meter'!W24</f>
        <v>0</v>
      </c>
      <c r="I63" s="39" t="str">
        <f>IF(Calcu!$B63=FALSE,"","1/2")</f>
        <v/>
      </c>
      <c r="J63" s="54" t="str">
        <f>IF(Calcu!$B63=FALSE,"",H63/2)</f>
        <v/>
      </c>
      <c r="K63" s="165">
        <f>'DC Current Meter'!X24</f>
        <v>0</v>
      </c>
      <c r="L63" s="38" t="str">
        <f>IF(Calcu!$B63=FALSE,"","1/√3")</f>
        <v/>
      </c>
      <c r="M63" s="54" t="str">
        <f>IF(Calcu!$B63=FALSE,"",K63/SQRT(3))</f>
        <v/>
      </c>
      <c r="N63" s="166" t="str">
        <f>IF(Calcu!$B63=FALSE,"",0)</f>
        <v/>
      </c>
      <c r="O63" s="38" t="str">
        <f>IF(Calcu!$B63=FALSE,"","1/√3")</f>
        <v/>
      </c>
      <c r="P63" s="54" t="str">
        <f>IF(Calcu!$B63=FALSE,"",N63/SQRT(3))</f>
        <v/>
      </c>
      <c r="Q63" s="164" t="str">
        <f>Calcu!P63</f>
        <v/>
      </c>
      <c r="R63" s="38" t="str">
        <f>IF(Calcu!$B63=FALSE,"","1/√5")</f>
        <v/>
      </c>
      <c r="S63" s="55" t="str">
        <f>IF(Calcu!$B63=FALSE,"",Q63/SQRT(5))</f>
        <v/>
      </c>
      <c r="T63" s="167" t="str">
        <f>Calcu!T63</f>
        <v/>
      </c>
      <c r="U63" s="133" t="str">
        <f>IF(Calcu!$B63=FALSE,"",IF('DC Current Meter'!G24="Digital",2,4))</f>
        <v/>
      </c>
      <c r="V63" s="134" t="str">
        <f>IF(Calcu!$B63=FALSE,"",T63/U63/SQRT(3))</f>
        <v/>
      </c>
      <c r="W63" s="54" t="str">
        <f>IF(Calcu!$B63=FALSE,"",SQRT(J63^2+M63^2+P63^2+S63^2+V63^2))</f>
        <v/>
      </c>
      <c r="X63" s="58" t="str">
        <f>IF(Calcu!$B63=FALSE,"",(W63*2))</f>
        <v/>
      </c>
    </row>
    <row r="64" spans="1:24" s="35" customFormat="1" ht="15" customHeight="1">
      <c r="A64" s="36" t="str">
        <f>IF(Calcu!C64="","",Calcu!C64)</f>
        <v/>
      </c>
      <c r="B64" s="36" t="str">
        <f>IF(Calcu!D64="","",Calcu!D64)</f>
        <v/>
      </c>
      <c r="C64" s="153" t="str">
        <f>IF(Calcu!E64="","",Calcu!E64)</f>
        <v/>
      </c>
      <c r="D64" s="153" t="str">
        <f>IF(Calcu!F64="","",Calcu!F64)</f>
        <v/>
      </c>
      <c r="E64" s="153" t="str">
        <f>IF(Calcu!G64="","",Calcu!G64)</f>
        <v/>
      </c>
      <c r="F64" s="37" t="str">
        <f>Calcu!H64</f>
        <v/>
      </c>
      <c r="G64" s="53" t="str">
        <f>Calcu!O64</f>
        <v/>
      </c>
      <c r="H64" s="164">
        <f>'DC Current Meter'!W25</f>
        <v>0</v>
      </c>
      <c r="I64" s="39" t="str">
        <f>IF(Calcu!$B64=FALSE,"","1/2")</f>
        <v/>
      </c>
      <c r="J64" s="54" t="str">
        <f>IF(Calcu!$B64=FALSE,"",H64/2)</f>
        <v/>
      </c>
      <c r="K64" s="165">
        <f>'DC Current Meter'!X25</f>
        <v>0</v>
      </c>
      <c r="L64" s="38" t="str">
        <f>IF(Calcu!$B64=FALSE,"","1/√3")</f>
        <v/>
      </c>
      <c r="M64" s="54" t="str">
        <f>IF(Calcu!$B64=FALSE,"",K64/SQRT(3))</f>
        <v/>
      </c>
      <c r="N64" s="166" t="str">
        <f>IF(Calcu!$B64=FALSE,"",0)</f>
        <v/>
      </c>
      <c r="O64" s="38" t="str">
        <f>IF(Calcu!$B64=FALSE,"","1/√3")</f>
        <v/>
      </c>
      <c r="P64" s="54" t="str">
        <f>IF(Calcu!$B64=FALSE,"",N64/SQRT(3))</f>
        <v/>
      </c>
      <c r="Q64" s="164" t="str">
        <f>Calcu!P64</f>
        <v/>
      </c>
      <c r="R64" s="38" t="str">
        <f>IF(Calcu!$B64=FALSE,"","1/√5")</f>
        <v/>
      </c>
      <c r="S64" s="55" t="str">
        <f>IF(Calcu!$B64=FALSE,"",Q64/SQRT(5))</f>
        <v/>
      </c>
      <c r="T64" s="167" t="str">
        <f>Calcu!T64</f>
        <v/>
      </c>
      <c r="U64" s="133" t="str">
        <f>IF(Calcu!$B64=FALSE,"",IF('DC Current Meter'!G25="Digital",2,4))</f>
        <v/>
      </c>
      <c r="V64" s="134" t="str">
        <f>IF(Calcu!$B64=FALSE,"",T64/U64/SQRT(3))</f>
        <v/>
      </c>
      <c r="W64" s="54" t="str">
        <f>IF(Calcu!$B64=FALSE,"",SQRT(J64^2+M64^2+P64^2+S64^2+V64^2))</f>
        <v/>
      </c>
      <c r="X64" s="58" t="str">
        <f>IF(Calcu!$B64=FALSE,"",(W64*2))</f>
        <v/>
      </c>
    </row>
    <row r="65" spans="1:24" s="35" customFormat="1" ht="15" customHeight="1">
      <c r="A65" s="36" t="str">
        <f>IF(Calcu!C65="","",Calcu!C65)</f>
        <v/>
      </c>
      <c r="B65" s="36" t="str">
        <f>IF(Calcu!D65="","",Calcu!D65)</f>
        <v/>
      </c>
      <c r="C65" s="153" t="str">
        <f>IF(Calcu!E65="","",Calcu!E65)</f>
        <v/>
      </c>
      <c r="D65" s="153" t="str">
        <f>IF(Calcu!F65="","",Calcu!F65)</f>
        <v/>
      </c>
      <c r="E65" s="153" t="str">
        <f>IF(Calcu!G65="","",Calcu!G65)</f>
        <v/>
      </c>
      <c r="F65" s="37" t="str">
        <f>Calcu!H65</f>
        <v/>
      </c>
      <c r="G65" s="53" t="str">
        <f>Calcu!O65</f>
        <v/>
      </c>
      <c r="H65" s="164">
        <f>'DC Current Meter'!W26</f>
        <v>0</v>
      </c>
      <c r="I65" s="39" t="str">
        <f>IF(Calcu!$B65=FALSE,"","1/2")</f>
        <v/>
      </c>
      <c r="J65" s="54" t="str">
        <f>IF(Calcu!$B65=FALSE,"",H65/2)</f>
        <v/>
      </c>
      <c r="K65" s="165">
        <f>'DC Current Meter'!X26</f>
        <v>0</v>
      </c>
      <c r="L65" s="38" t="str">
        <f>IF(Calcu!$B65=FALSE,"","1/√3")</f>
        <v/>
      </c>
      <c r="M65" s="54" t="str">
        <f>IF(Calcu!$B65=FALSE,"",K65/SQRT(3))</f>
        <v/>
      </c>
      <c r="N65" s="166" t="str">
        <f>IF(Calcu!$B65=FALSE,"",0)</f>
        <v/>
      </c>
      <c r="O65" s="38" t="str">
        <f>IF(Calcu!$B65=FALSE,"","1/√3")</f>
        <v/>
      </c>
      <c r="P65" s="54" t="str">
        <f>IF(Calcu!$B65=FALSE,"",N65/SQRT(3))</f>
        <v/>
      </c>
      <c r="Q65" s="164" t="str">
        <f>Calcu!P65</f>
        <v/>
      </c>
      <c r="R65" s="38" t="str">
        <f>IF(Calcu!$B65=FALSE,"","1/√5")</f>
        <v/>
      </c>
      <c r="S65" s="55" t="str">
        <f>IF(Calcu!$B65=FALSE,"",Q65/SQRT(5))</f>
        <v/>
      </c>
      <c r="T65" s="167" t="str">
        <f>Calcu!T65</f>
        <v/>
      </c>
      <c r="U65" s="133" t="str">
        <f>IF(Calcu!$B65=FALSE,"",IF('DC Current Meter'!G26="Digital",2,4))</f>
        <v/>
      </c>
      <c r="V65" s="134" t="str">
        <f>IF(Calcu!$B65=FALSE,"",T65/U65/SQRT(3))</f>
        <v/>
      </c>
      <c r="W65" s="54" t="str">
        <f>IF(Calcu!$B65=FALSE,"",SQRT(J65^2+M65^2+P65^2+S65^2+V65^2))</f>
        <v/>
      </c>
      <c r="X65" s="58" t="str">
        <f>IF(Calcu!$B65=FALSE,"",(W65*2))</f>
        <v/>
      </c>
    </row>
    <row r="66" spans="1:24" s="35" customFormat="1" ht="15" customHeight="1">
      <c r="A66" s="36" t="str">
        <f>IF(Calcu!C66="","",Calcu!C66)</f>
        <v/>
      </c>
      <c r="B66" s="36" t="str">
        <f>IF(Calcu!D66="","",Calcu!D66)</f>
        <v/>
      </c>
      <c r="C66" s="153" t="str">
        <f>IF(Calcu!E66="","",Calcu!E66)</f>
        <v/>
      </c>
      <c r="D66" s="153" t="str">
        <f>IF(Calcu!F66="","",Calcu!F66)</f>
        <v/>
      </c>
      <c r="E66" s="153" t="str">
        <f>IF(Calcu!G66="","",Calcu!G66)</f>
        <v/>
      </c>
      <c r="F66" s="37" t="str">
        <f>Calcu!H66</f>
        <v/>
      </c>
      <c r="G66" s="53" t="str">
        <f>Calcu!O66</f>
        <v/>
      </c>
      <c r="H66" s="164">
        <f>'DC Current Meter'!W27</f>
        <v>0</v>
      </c>
      <c r="I66" s="39" t="str">
        <f>IF(Calcu!$B66=FALSE,"","1/2")</f>
        <v/>
      </c>
      <c r="J66" s="54" t="str">
        <f>IF(Calcu!$B66=FALSE,"",H66/2)</f>
        <v/>
      </c>
      <c r="K66" s="165">
        <f>'DC Current Meter'!X27</f>
        <v>0</v>
      </c>
      <c r="L66" s="38" t="str">
        <f>IF(Calcu!$B66=FALSE,"","1/√3")</f>
        <v/>
      </c>
      <c r="M66" s="54" t="str">
        <f>IF(Calcu!$B66=FALSE,"",K66/SQRT(3))</f>
        <v/>
      </c>
      <c r="N66" s="166" t="str">
        <f>IF(Calcu!$B66=FALSE,"",0)</f>
        <v/>
      </c>
      <c r="O66" s="38" t="str">
        <f>IF(Calcu!$B66=FALSE,"","1/√3")</f>
        <v/>
      </c>
      <c r="P66" s="54" t="str">
        <f>IF(Calcu!$B66=FALSE,"",N66/SQRT(3))</f>
        <v/>
      </c>
      <c r="Q66" s="164" t="str">
        <f>Calcu!P66</f>
        <v/>
      </c>
      <c r="R66" s="38" t="str">
        <f>IF(Calcu!$B66=FALSE,"","1/√5")</f>
        <v/>
      </c>
      <c r="S66" s="55" t="str">
        <f>IF(Calcu!$B66=FALSE,"",Q66/SQRT(5))</f>
        <v/>
      </c>
      <c r="T66" s="167" t="str">
        <f>Calcu!T66</f>
        <v/>
      </c>
      <c r="U66" s="133" t="str">
        <f>IF(Calcu!$B66=FALSE,"",IF('DC Current Meter'!G27="Digital",2,4))</f>
        <v/>
      </c>
      <c r="V66" s="134" t="str">
        <f>IF(Calcu!$B66=FALSE,"",T66/U66/SQRT(3))</f>
        <v/>
      </c>
      <c r="W66" s="54" t="str">
        <f>IF(Calcu!$B66=FALSE,"",SQRT(J66^2+M66^2+P66^2+S66^2+V66^2))</f>
        <v/>
      </c>
      <c r="X66" s="58" t="str">
        <f>IF(Calcu!$B66=FALSE,"",(W66*2))</f>
        <v/>
      </c>
    </row>
    <row r="67" spans="1:24" s="35" customFormat="1" ht="15" customHeight="1">
      <c r="A67" s="36" t="str">
        <f>IF(Calcu!C67="","",Calcu!C67)</f>
        <v/>
      </c>
      <c r="B67" s="36" t="str">
        <f>IF(Calcu!D67="","",Calcu!D67)</f>
        <v/>
      </c>
      <c r="C67" s="153" t="str">
        <f>IF(Calcu!E67="","",Calcu!E67)</f>
        <v/>
      </c>
      <c r="D67" s="153" t="str">
        <f>IF(Calcu!F67="","",Calcu!F67)</f>
        <v/>
      </c>
      <c r="E67" s="153" t="str">
        <f>IF(Calcu!G67="","",Calcu!G67)</f>
        <v/>
      </c>
      <c r="F67" s="37" t="str">
        <f>Calcu!H67</f>
        <v/>
      </c>
      <c r="G67" s="53" t="str">
        <f>Calcu!O67</f>
        <v/>
      </c>
      <c r="H67" s="164">
        <f>'DC Current Meter'!W28</f>
        <v>0</v>
      </c>
      <c r="I67" s="39" t="str">
        <f>IF(Calcu!$B67=FALSE,"","1/2")</f>
        <v/>
      </c>
      <c r="J67" s="54" t="str">
        <f>IF(Calcu!$B67=FALSE,"",H67/2)</f>
        <v/>
      </c>
      <c r="K67" s="165">
        <f>'DC Current Meter'!X28</f>
        <v>0</v>
      </c>
      <c r="L67" s="38" t="str">
        <f>IF(Calcu!$B67=FALSE,"","1/√3")</f>
        <v/>
      </c>
      <c r="M67" s="54" t="str">
        <f>IF(Calcu!$B67=FALSE,"",K67/SQRT(3))</f>
        <v/>
      </c>
      <c r="N67" s="166" t="str">
        <f>IF(Calcu!$B67=FALSE,"",0)</f>
        <v/>
      </c>
      <c r="O67" s="38" t="str">
        <f>IF(Calcu!$B67=FALSE,"","1/√3")</f>
        <v/>
      </c>
      <c r="P67" s="54" t="str">
        <f>IF(Calcu!$B67=FALSE,"",N67/SQRT(3))</f>
        <v/>
      </c>
      <c r="Q67" s="164" t="str">
        <f>Calcu!P67</f>
        <v/>
      </c>
      <c r="R67" s="38" t="str">
        <f>IF(Calcu!$B67=FALSE,"","1/√5")</f>
        <v/>
      </c>
      <c r="S67" s="55" t="str">
        <f>IF(Calcu!$B67=FALSE,"",Q67/SQRT(5))</f>
        <v/>
      </c>
      <c r="T67" s="167" t="str">
        <f>Calcu!T67</f>
        <v/>
      </c>
      <c r="U67" s="133" t="str">
        <f>IF(Calcu!$B67=FALSE,"",IF('DC Current Meter'!G28="Digital",2,4))</f>
        <v/>
      </c>
      <c r="V67" s="134" t="str">
        <f>IF(Calcu!$B67=FALSE,"",T67/U67/SQRT(3))</f>
        <v/>
      </c>
      <c r="W67" s="54" t="str">
        <f>IF(Calcu!$B67=FALSE,"",SQRT(J67^2+M67^2+P67^2+S67^2+V67^2))</f>
        <v/>
      </c>
      <c r="X67" s="58" t="str">
        <f>IF(Calcu!$B67=FALSE,"",(W67*2))</f>
        <v/>
      </c>
    </row>
    <row r="68" spans="1:24" s="35" customFormat="1" ht="15" customHeight="1">
      <c r="A68" s="36" t="str">
        <f>IF(Calcu!C68="","",Calcu!C68)</f>
        <v/>
      </c>
      <c r="B68" s="36" t="str">
        <f>IF(Calcu!D68="","",Calcu!D68)</f>
        <v/>
      </c>
      <c r="C68" s="153" t="str">
        <f>IF(Calcu!E68="","",Calcu!E68)</f>
        <v/>
      </c>
      <c r="D68" s="153" t="str">
        <f>IF(Calcu!F68="","",Calcu!F68)</f>
        <v/>
      </c>
      <c r="E68" s="153" t="str">
        <f>IF(Calcu!G68="","",Calcu!G68)</f>
        <v/>
      </c>
      <c r="F68" s="37" t="str">
        <f>Calcu!H68</f>
        <v/>
      </c>
      <c r="G68" s="53" t="str">
        <f>Calcu!O68</f>
        <v/>
      </c>
      <c r="H68" s="164">
        <f>'DC Current Meter'!W29</f>
        <v>0</v>
      </c>
      <c r="I68" s="39" t="str">
        <f>IF(Calcu!$B68=FALSE,"","1/2")</f>
        <v/>
      </c>
      <c r="J68" s="54" t="str">
        <f>IF(Calcu!$B68=FALSE,"",H68/2)</f>
        <v/>
      </c>
      <c r="K68" s="165">
        <f>'DC Current Meter'!X29</f>
        <v>0</v>
      </c>
      <c r="L68" s="38" t="str">
        <f>IF(Calcu!$B68=FALSE,"","1/√3")</f>
        <v/>
      </c>
      <c r="M68" s="54" t="str">
        <f>IF(Calcu!$B68=FALSE,"",K68/SQRT(3))</f>
        <v/>
      </c>
      <c r="N68" s="166" t="str">
        <f>IF(Calcu!$B68=FALSE,"",0)</f>
        <v/>
      </c>
      <c r="O68" s="38" t="str">
        <f>IF(Calcu!$B68=FALSE,"","1/√3")</f>
        <v/>
      </c>
      <c r="P68" s="54" t="str">
        <f>IF(Calcu!$B68=FALSE,"",N68/SQRT(3))</f>
        <v/>
      </c>
      <c r="Q68" s="164" t="str">
        <f>Calcu!P68</f>
        <v/>
      </c>
      <c r="R68" s="38" t="str">
        <f>IF(Calcu!$B68=FALSE,"","1/√5")</f>
        <v/>
      </c>
      <c r="S68" s="55" t="str">
        <f>IF(Calcu!$B68=FALSE,"",Q68/SQRT(5))</f>
        <v/>
      </c>
      <c r="T68" s="167" t="str">
        <f>Calcu!T68</f>
        <v/>
      </c>
      <c r="U68" s="133" t="str">
        <f>IF(Calcu!$B68=FALSE,"",IF('DC Current Meter'!G29="Digital",2,4))</f>
        <v/>
      </c>
      <c r="V68" s="134" t="str">
        <f>IF(Calcu!$B68=FALSE,"",T68/U68/SQRT(3))</f>
        <v/>
      </c>
      <c r="W68" s="54" t="str">
        <f>IF(Calcu!$B68=FALSE,"",SQRT(J68^2+M68^2+P68^2+S68^2+V68^2))</f>
        <v/>
      </c>
      <c r="X68" s="58" t="str">
        <f>IF(Calcu!$B68=FALSE,"",(W68*2))</f>
        <v/>
      </c>
    </row>
    <row r="69" spans="1:24" s="35" customFormat="1" ht="15" customHeight="1">
      <c r="A69" s="36" t="str">
        <f>IF(Calcu!C69="","",Calcu!C69)</f>
        <v/>
      </c>
      <c r="B69" s="36" t="str">
        <f>IF(Calcu!D69="","",Calcu!D69)</f>
        <v/>
      </c>
      <c r="C69" s="153" t="str">
        <f>IF(Calcu!E69="","",Calcu!E69)</f>
        <v/>
      </c>
      <c r="D69" s="153" t="str">
        <f>IF(Calcu!F69="","",Calcu!F69)</f>
        <v/>
      </c>
      <c r="E69" s="153" t="str">
        <f>IF(Calcu!G69="","",Calcu!G69)</f>
        <v/>
      </c>
      <c r="F69" s="37" t="str">
        <f>Calcu!H69</f>
        <v/>
      </c>
      <c r="G69" s="53" t="str">
        <f>Calcu!O69</f>
        <v/>
      </c>
      <c r="H69" s="164">
        <f>'DC Current Meter'!W30</f>
        <v>0</v>
      </c>
      <c r="I69" s="39" t="str">
        <f>IF(Calcu!$B69=FALSE,"","1/2")</f>
        <v/>
      </c>
      <c r="J69" s="54" t="str">
        <f>IF(Calcu!$B69=FALSE,"",H69/2)</f>
        <v/>
      </c>
      <c r="K69" s="165">
        <f>'DC Current Meter'!X30</f>
        <v>0</v>
      </c>
      <c r="L69" s="38" t="str">
        <f>IF(Calcu!$B69=FALSE,"","1/√3")</f>
        <v/>
      </c>
      <c r="M69" s="54" t="str">
        <f>IF(Calcu!$B69=FALSE,"",K69/SQRT(3))</f>
        <v/>
      </c>
      <c r="N69" s="166" t="str">
        <f>IF(Calcu!$B69=FALSE,"",0)</f>
        <v/>
      </c>
      <c r="O69" s="38" t="str">
        <f>IF(Calcu!$B69=FALSE,"","1/√3")</f>
        <v/>
      </c>
      <c r="P69" s="54" t="str">
        <f>IF(Calcu!$B69=FALSE,"",N69/SQRT(3))</f>
        <v/>
      </c>
      <c r="Q69" s="164" t="str">
        <f>Calcu!P69</f>
        <v/>
      </c>
      <c r="R69" s="38" t="str">
        <f>IF(Calcu!$B69=FALSE,"","1/√5")</f>
        <v/>
      </c>
      <c r="S69" s="55" t="str">
        <f>IF(Calcu!$B69=FALSE,"",Q69/SQRT(5))</f>
        <v/>
      </c>
      <c r="T69" s="167" t="str">
        <f>Calcu!T69</f>
        <v/>
      </c>
      <c r="U69" s="133" t="str">
        <f>IF(Calcu!$B69=FALSE,"",IF('DC Current Meter'!G30="Digital",2,4))</f>
        <v/>
      </c>
      <c r="V69" s="134" t="str">
        <f>IF(Calcu!$B69=FALSE,"",T69/U69/SQRT(3))</f>
        <v/>
      </c>
      <c r="W69" s="54" t="str">
        <f>IF(Calcu!$B69=FALSE,"",SQRT(J69^2+M69^2+P69^2+S69^2+V69^2))</f>
        <v/>
      </c>
      <c r="X69" s="58" t="str">
        <f>IF(Calcu!$B69=FALSE,"",(W69*2))</f>
        <v/>
      </c>
    </row>
    <row r="70" spans="1:24" s="35" customFormat="1" ht="15" customHeight="1">
      <c r="A70" s="36" t="str">
        <f>IF(Calcu!C70="","",Calcu!C70)</f>
        <v/>
      </c>
      <c r="B70" s="36" t="str">
        <f>IF(Calcu!D70="","",Calcu!D70)</f>
        <v/>
      </c>
      <c r="C70" s="153" t="str">
        <f>IF(Calcu!E70="","",Calcu!E70)</f>
        <v/>
      </c>
      <c r="D70" s="153" t="str">
        <f>IF(Calcu!F70="","",Calcu!F70)</f>
        <v/>
      </c>
      <c r="E70" s="153" t="str">
        <f>IF(Calcu!G70="","",Calcu!G70)</f>
        <v/>
      </c>
      <c r="F70" s="37" t="str">
        <f>Calcu!H70</f>
        <v/>
      </c>
      <c r="G70" s="53" t="str">
        <f>Calcu!O70</f>
        <v/>
      </c>
      <c r="H70" s="164">
        <f>'DC Current Meter'!W31</f>
        <v>0</v>
      </c>
      <c r="I70" s="39" t="str">
        <f>IF(Calcu!$B70=FALSE,"","1/2")</f>
        <v/>
      </c>
      <c r="J70" s="54" t="str">
        <f>IF(Calcu!$B70=FALSE,"",H70/2)</f>
        <v/>
      </c>
      <c r="K70" s="165">
        <f>'DC Current Meter'!X31</f>
        <v>0</v>
      </c>
      <c r="L70" s="38" t="str">
        <f>IF(Calcu!$B70=FALSE,"","1/√3")</f>
        <v/>
      </c>
      <c r="M70" s="54" t="str">
        <f>IF(Calcu!$B70=FALSE,"",K70/SQRT(3))</f>
        <v/>
      </c>
      <c r="N70" s="166" t="str">
        <f>IF(Calcu!$B70=FALSE,"",0)</f>
        <v/>
      </c>
      <c r="O70" s="38" t="str">
        <f>IF(Calcu!$B70=FALSE,"","1/√3")</f>
        <v/>
      </c>
      <c r="P70" s="54" t="str">
        <f>IF(Calcu!$B70=FALSE,"",N70/SQRT(3))</f>
        <v/>
      </c>
      <c r="Q70" s="164" t="str">
        <f>Calcu!P70</f>
        <v/>
      </c>
      <c r="R70" s="38" t="str">
        <f>IF(Calcu!$B70=FALSE,"","1/√5")</f>
        <v/>
      </c>
      <c r="S70" s="55" t="str">
        <f>IF(Calcu!$B70=FALSE,"",Q70/SQRT(5))</f>
        <v/>
      </c>
      <c r="T70" s="167" t="str">
        <f>Calcu!T70</f>
        <v/>
      </c>
      <c r="U70" s="133" t="str">
        <f>IF(Calcu!$B70=FALSE,"",IF('DC Current Meter'!G31="Digital",2,4))</f>
        <v/>
      </c>
      <c r="V70" s="134" t="str">
        <f>IF(Calcu!$B70=FALSE,"",T70/U70/SQRT(3))</f>
        <v/>
      </c>
      <c r="W70" s="54" t="str">
        <f>IF(Calcu!$B70=FALSE,"",SQRT(J70^2+M70^2+P70^2+S70^2+V70^2))</f>
        <v/>
      </c>
      <c r="X70" s="58" t="str">
        <f>IF(Calcu!$B70=FALSE,"",(W70*2))</f>
        <v/>
      </c>
    </row>
    <row r="71" spans="1:24" s="35" customFormat="1" ht="15" customHeight="1">
      <c r="A71" s="36" t="str">
        <f>IF(Calcu!C71="","",Calcu!C71)</f>
        <v/>
      </c>
      <c r="B71" s="36" t="str">
        <f>IF(Calcu!D71="","",Calcu!D71)</f>
        <v/>
      </c>
      <c r="C71" s="153" t="str">
        <f>IF(Calcu!E71="","",Calcu!E71)</f>
        <v/>
      </c>
      <c r="D71" s="153" t="str">
        <f>IF(Calcu!F71="","",Calcu!F71)</f>
        <v/>
      </c>
      <c r="E71" s="153" t="str">
        <f>IF(Calcu!G71="","",Calcu!G71)</f>
        <v/>
      </c>
      <c r="F71" s="37" t="str">
        <f>Calcu!H71</f>
        <v/>
      </c>
      <c r="G71" s="53" t="str">
        <f>Calcu!O71</f>
        <v/>
      </c>
      <c r="H71" s="164">
        <f>'DC Current Meter'!W32</f>
        <v>0</v>
      </c>
      <c r="I71" s="39" t="str">
        <f>IF(Calcu!$B71=FALSE,"","1/2")</f>
        <v/>
      </c>
      <c r="J71" s="54" t="str">
        <f>IF(Calcu!$B71=FALSE,"",H71/2)</f>
        <v/>
      </c>
      <c r="K71" s="165">
        <f>'DC Current Meter'!X32</f>
        <v>0</v>
      </c>
      <c r="L71" s="38" t="str">
        <f>IF(Calcu!$B71=FALSE,"","1/√3")</f>
        <v/>
      </c>
      <c r="M71" s="54" t="str">
        <f>IF(Calcu!$B71=FALSE,"",K71/SQRT(3))</f>
        <v/>
      </c>
      <c r="N71" s="166" t="str">
        <f>IF(Calcu!$B71=FALSE,"",0)</f>
        <v/>
      </c>
      <c r="O71" s="38" t="str">
        <f>IF(Calcu!$B71=FALSE,"","1/√3")</f>
        <v/>
      </c>
      <c r="P71" s="54" t="str">
        <f>IF(Calcu!$B71=FALSE,"",N71/SQRT(3))</f>
        <v/>
      </c>
      <c r="Q71" s="164" t="str">
        <f>Calcu!P71</f>
        <v/>
      </c>
      <c r="R71" s="38" t="str">
        <f>IF(Calcu!$B71=FALSE,"","1/√5")</f>
        <v/>
      </c>
      <c r="S71" s="55" t="str">
        <f>IF(Calcu!$B71=FALSE,"",Q71/SQRT(5))</f>
        <v/>
      </c>
      <c r="T71" s="167" t="str">
        <f>Calcu!T71</f>
        <v/>
      </c>
      <c r="U71" s="133" t="str">
        <f>IF(Calcu!$B71=FALSE,"",IF('DC Current Meter'!G32="Digital",2,4))</f>
        <v/>
      </c>
      <c r="V71" s="134" t="str">
        <f>IF(Calcu!$B71=FALSE,"",T71/U71/SQRT(3))</f>
        <v/>
      </c>
      <c r="W71" s="54" t="str">
        <f>IF(Calcu!$B71=FALSE,"",SQRT(J71^2+M71^2+P71^2+S71^2+V71^2))</f>
        <v/>
      </c>
      <c r="X71" s="58" t="str">
        <f>IF(Calcu!$B71=FALSE,"",(W71*2))</f>
        <v/>
      </c>
    </row>
    <row r="72" spans="1:24" s="35" customFormat="1" ht="15" customHeight="1">
      <c r="A72" s="36" t="str">
        <f>IF(Calcu!C72="","",Calcu!C72)</f>
        <v/>
      </c>
      <c r="B72" s="36" t="str">
        <f>IF(Calcu!D72="","",Calcu!D72)</f>
        <v/>
      </c>
      <c r="C72" s="153" t="str">
        <f>IF(Calcu!E72="","",Calcu!E72)</f>
        <v/>
      </c>
      <c r="D72" s="153" t="str">
        <f>IF(Calcu!F72="","",Calcu!F72)</f>
        <v/>
      </c>
      <c r="E72" s="153" t="str">
        <f>IF(Calcu!G72="","",Calcu!G72)</f>
        <v/>
      </c>
      <c r="F72" s="37" t="str">
        <f>Calcu!H72</f>
        <v/>
      </c>
      <c r="G72" s="53" t="str">
        <f>Calcu!O72</f>
        <v/>
      </c>
      <c r="H72" s="164">
        <f>'DC Current Meter'!W33</f>
        <v>0</v>
      </c>
      <c r="I72" s="39" t="str">
        <f>IF(Calcu!$B72=FALSE,"","1/2")</f>
        <v/>
      </c>
      <c r="J72" s="54" t="str">
        <f>IF(Calcu!$B72=FALSE,"",H72/2)</f>
        <v/>
      </c>
      <c r="K72" s="165">
        <f>'DC Current Meter'!X33</f>
        <v>0</v>
      </c>
      <c r="L72" s="38" t="str">
        <f>IF(Calcu!$B72=FALSE,"","1/√3")</f>
        <v/>
      </c>
      <c r="M72" s="54" t="str">
        <f>IF(Calcu!$B72=FALSE,"",K72/SQRT(3))</f>
        <v/>
      </c>
      <c r="N72" s="166" t="str">
        <f>IF(Calcu!$B72=FALSE,"",0)</f>
        <v/>
      </c>
      <c r="O72" s="38" t="str">
        <f>IF(Calcu!$B72=FALSE,"","1/√3")</f>
        <v/>
      </c>
      <c r="P72" s="54" t="str">
        <f>IF(Calcu!$B72=FALSE,"",N72/SQRT(3))</f>
        <v/>
      </c>
      <c r="Q72" s="164" t="str">
        <f>Calcu!P72</f>
        <v/>
      </c>
      <c r="R72" s="38" t="str">
        <f>IF(Calcu!$B72=FALSE,"","1/√5")</f>
        <v/>
      </c>
      <c r="S72" s="55" t="str">
        <f>IF(Calcu!$B72=FALSE,"",Q72/SQRT(5))</f>
        <v/>
      </c>
      <c r="T72" s="167" t="str">
        <f>Calcu!T72</f>
        <v/>
      </c>
      <c r="U72" s="133" t="str">
        <f>IF(Calcu!$B72=FALSE,"",IF('DC Current Meter'!G33="Digital",2,4))</f>
        <v/>
      </c>
      <c r="V72" s="134" t="str">
        <f>IF(Calcu!$B72=FALSE,"",T72/U72/SQRT(3))</f>
        <v/>
      </c>
      <c r="W72" s="54" t="str">
        <f>IF(Calcu!$B72=FALSE,"",SQRT(J72^2+M72^2+P72^2+S72^2+V72^2))</f>
        <v/>
      </c>
      <c r="X72" s="58" t="str">
        <f>IF(Calcu!$B72=FALSE,"",(W72*2))</f>
        <v/>
      </c>
    </row>
    <row r="73" spans="1:24" s="1" customFormat="1" ht="15" customHeight="1">
      <c r="A73" s="47"/>
      <c r="B73" s="47"/>
      <c r="C73" s="154"/>
      <c r="D73" s="154"/>
      <c r="E73" s="154"/>
      <c r="F73" s="47"/>
      <c r="G73" s="47"/>
      <c r="H73" s="48"/>
      <c r="I73" s="49"/>
      <c r="J73" s="50"/>
      <c r="K73" s="48"/>
      <c r="L73" s="48"/>
      <c r="M73" s="50"/>
      <c r="N73" s="48"/>
      <c r="O73" s="48"/>
      <c r="P73" s="50"/>
      <c r="Q73" s="48"/>
      <c r="R73" s="48"/>
      <c r="S73" s="50"/>
      <c r="T73" s="40"/>
      <c r="U73" s="48"/>
      <c r="V73" s="50"/>
      <c r="W73" s="50"/>
      <c r="X73" s="51"/>
    </row>
    <row r="74" spans="1:24" s="2" customFormat="1" ht="15" customHeight="1">
      <c r="A74" s="158" t="str">
        <f>Calcu!A76</f>
        <v xml:space="preserve">3. Resistance Calibration </v>
      </c>
      <c r="B74" s="152"/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9"/>
    </row>
    <row r="75" spans="1:24" s="35" customFormat="1" ht="15" customHeight="1">
      <c r="A75" s="248" t="s">
        <v>178</v>
      </c>
      <c r="B75" s="249"/>
      <c r="C75" s="249"/>
      <c r="D75" s="249"/>
      <c r="E75" s="249"/>
      <c r="F75" s="249" t="s">
        <v>179</v>
      </c>
      <c r="G75" s="249"/>
      <c r="H75" s="249" t="s">
        <v>180</v>
      </c>
      <c r="I75" s="249"/>
      <c r="J75" s="249"/>
      <c r="K75" s="249"/>
      <c r="L75" s="249"/>
      <c r="M75" s="249"/>
      <c r="N75" s="249"/>
      <c r="O75" s="249"/>
      <c r="P75" s="249"/>
      <c r="Q75" s="249" t="s">
        <v>181</v>
      </c>
      <c r="R75" s="249"/>
      <c r="S75" s="249"/>
      <c r="T75" s="249"/>
      <c r="U75" s="249"/>
      <c r="V75" s="249"/>
      <c r="W75" s="255" t="s">
        <v>182</v>
      </c>
      <c r="X75" s="256" t="s">
        <v>183</v>
      </c>
    </row>
    <row r="76" spans="1:24" s="35" customFormat="1" ht="15" customHeight="1">
      <c r="A76" s="244" t="s">
        <v>184</v>
      </c>
      <c r="B76" s="244"/>
      <c r="C76" s="244"/>
      <c r="D76" s="244"/>
      <c r="E76" s="245"/>
      <c r="F76" s="250" t="s">
        <v>185</v>
      </c>
      <c r="G76" s="250" t="s">
        <v>186</v>
      </c>
      <c r="H76" s="254" t="s">
        <v>187</v>
      </c>
      <c r="I76" s="254"/>
      <c r="J76" s="254"/>
      <c r="K76" s="252" t="s">
        <v>188</v>
      </c>
      <c r="L76" s="252"/>
      <c r="M76" s="252"/>
      <c r="N76" s="252" t="s">
        <v>189</v>
      </c>
      <c r="O76" s="252"/>
      <c r="P76" s="252"/>
      <c r="Q76" s="252" t="s">
        <v>190</v>
      </c>
      <c r="R76" s="252"/>
      <c r="S76" s="252"/>
      <c r="T76" s="252" t="s">
        <v>191</v>
      </c>
      <c r="U76" s="252"/>
      <c r="V76" s="252"/>
      <c r="W76" s="250"/>
      <c r="X76" s="257"/>
    </row>
    <row r="77" spans="1:24" s="35" customFormat="1" ht="15" customHeight="1">
      <c r="A77" s="246"/>
      <c r="B77" s="246"/>
      <c r="C77" s="246"/>
      <c r="D77" s="246"/>
      <c r="E77" s="247"/>
      <c r="F77" s="250"/>
      <c r="G77" s="250"/>
      <c r="H77" s="160" t="s">
        <v>192</v>
      </c>
      <c r="I77" s="252" t="s">
        <v>193</v>
      </c>
      <c r="J77" s="161" t="s">
        <v>194</v>
      </c>
      <c r="K77" s="161" t="s">
        <v>195</v>
      </c>
      <c r="L77" s="252" t="s">
        <v>193</v>
      </c>
      <c r="M77" s="161" t="s">
        <v>194</v>
      </c>
      <c r="N77" s="252" t="s">
        <v>189</v>
      </c>
      <c r="O77" s="252" t="s">
        <v>193</v>
      </c>
      <c r="P77" s="161" t="s">
        <v>194</v>
      </c>
      <c r="Q77" s="252" t="s">
        <v>196</v>
      </c>
      <c r="R77" s="252" t="s">
        <v>197</v>
      </c>
      <c r="S77" s="161" t="s">
        <v>198</v>
      </c>
      <c r="T77" s="252" t="s">
        <v>199</v>
      </c>
      <c r="U77" s="252" t="s">
        <v>193</v>
      </c>
      <c r="V77" s="161" t="s">
        <v>194</v>
      </c>
      <c r="W77" s="250"/>
      <c r="X77" s="257"/>
    </row>
    <row r="78" spans="1:24" s="2" customFormat="1" ht="15" customHeight="1">
      <c r="A78" s="183" t="str">
        <f>IF(Calcu!C78="","",Calcu!C78)</f>
        <v>Range</v>
      </c>
      <c r="B78" s="182" t="str">
        <f>IF(Calcu!D78="","",Calcu!D78)</f>
        <v>Wiring</v>
      </c>
      <c r="C78" s="182" t="str">
        <f>IF(Calcu!E78="","",Calcu!E78)</f>
        <v/>
      </c>
      <c r="D78" s="182" t="str">
        <f>IF(Calcu!F78="","",Calcu!F78)</f>
        <v/>
      </c>
      <c r="E78" s="182" t="str">
        <f>IF(Calcu!G78="","",Calcu!G78)</f>
        <v/>
      </c>
      <c r="F78" s="251"/>
      <c r="G78" s="251"/>
      <c r="H78" s="162" t="s">
        <v>200</v>
      </c>
      <c r="I78" s="253"/>
      <c r="J78" s="163" t="s">
        <v>200</v>
      </c>
      <c r="K78" s="163" t="s">
        <v>201</v>
      </c>
      <c r="L78" s="253"/>
      <c r="M78" s="163" t="s">
        <v>200</v>
      </c>
      <c r="N78" s="253"/>
      <c r="O78" s="253"/>
      <c r="P78" s="163" t="s">
        <v>200</v>
      </c>
      <c r="Q78" s="253"/>
      <c r="R78" s="253"/>
      <c r="S78" s="163" t="s">
        <v>200</v>
      </c>
      <c r="T78" s="253"/>
      <c r="U78" s="253"/>
      <c r="V78" s="163" t="s">
        <v>200</v>
      </c>
      <c r="W78" s="251"/>
      <c r="X78" s="258"/>
    </row>
    <row r="79" spans="1:24" s="35" customFormat="1" ht="15" customHeight="1">
      <c r="A79" s="36" t="str">
        <f>IF(Calcu!C79="","",Calcu!C79)</f>
        <v/>
      </c>
      <c r="B79" s="36" t="str">
        <f>IF(Calcu!D79="","",Calcu!D79)</f>
        <v/>
      </c>
      <c r="C79" s="36" t="str">
        <f>IF(Calcu!E79="","",Calcu!E79)</f>
        <v/>
      </c>
      <c r="D79" s="36" t="str">
        <f>IF(Calcu!F79="","",Calcu!F79)</f>
        <v/>
      </c>
      <c r="E79" s="36" t="str">
        <f>IF(Calcu!G79="","",Calcu!G79)</f>
        <v/>
      </c>
      <c r="F79" s="37" t="str">
        <f>Calcu!H79</f>
        <v/>
      </c>
      <c r="G79" s="53" t="str">
        <f>Calcu!O79</f>
        <v/>
      </c>
      <c r="H79" s="164">
        <f>'Resistance Meter'!X4</f>
        <v>0</v>
      </c>
      <c r="I79" s="39" t="str">
        <f>IF(Calcu!$B79=FALSE,"","1/2")</f>
        <v/>
      </c>
      <c r="J79" s="54" t="str">
        <f>IF(Calcu!$B79=FALSE,"",H79/2)</f>
        <v/>
      </c>
      <c r="K79" s="165">
        <f>'Resistance Meter'!Y4</f>
        <v>0</v>
      </c>
      <c r="L79" s="38" t="str">
        <f>IF(Calcu!$B79=FALSE,"","1/√3")</f>
        <v/>
      </c>
      <c r="M79" s="54" t="str">
        <f>IF(Calcu!$B79=FALSE,"",K79/SQRT(3))</f>
        <v/>
      </c>
      <c r="N79" s="166" t="str">
        <f>IF(Calcu!$B79=FALSE,"",0)</f>
        <v/>
      </c>
      <c r="O79" s="38" t="str">
        <f>IF(Calcu!$B79=FALSE,"","1/√3")</f>
        <v/>
      </c>
      <c r="P79" s="54" t="str">
        <f>IF(Calcu!$B79=FALSE,"",N79/SQRT(3))</f>
        <v/>
      </c>
      <c r="Q79" s="164" t="str">
        <f>Calcu!P79</f>
        <v/>
      </c>
      <c r="R79" s="38" t="str">
        <f>IF(Calcu!$B79=FALSE,"","1/√5")</f>
        <v/>
      </c>
      <c r="S79" s="55" t="str">
        <f>IF(Calcu!$B79=FALSE,"",Q79/SQRT(5))</f>
        <v/>
      </c>
      <c r="T79" s="167" t="str">
        <f>Calcu!T79</f>
        <v/>
      </c>
      <c r="U79" s="133" t="str">
        <f>IF(Calcu!$B79=FALSE,"",IF('Resistance Meter'!H4="Digital",2,4))</f>
        <v/>
      </c>
      <c r="V79" s="134" t="str">
        <f>IF(Calcu!$B79=FALSE,"",T79/U79/SQRT(3))</f>
        <v/>
      </c>
      <c r="W79" s="54" t="str">
        <f>IF(Calcu!$B79=FALSE,"",SQRT(J79^2+M79^2+P79^2+S79^2+V79^2))</f>
        <v/>
      </c>
      <c r="X79" s="58" t="str">
        <f>IF(Calcu!$B79=FALSE,"",(W79*2))</f>
        <v/>
      </c>
    </row>
    <row r="80" spans="1:24" s="35" customFormat="1" ht="15" customHeight="1">
      <c r="A80" s="36" t="str">
        <f>IF(Calcu!C80="","",Calcu!C80)</f>
        <v/>
      </c>
      <c r="B80" s="36" t="str">
        <f>IF(Calcu!D80="","",Calcu!D80)</f>
        <v/>
      </c>
      <c r="C80" s="36" t="str">
        <f>IF(Calcu!E80="","",Calcu!E80)</f>
        <v/>
      </c>
      <c r="D80" s="36" t="str">
        <f>IF(Calcu!F80="","",Calcu!F80)</f>
        <v/>
      </c>
      <c r="E80" s="36" t="str">
        <f>IF(Calcu!G80="","",Calcu!G80)</f>
        <v/>
      </c>
      <c r="F80" s="37" t="str">
        <f>Calcu!H80</f>
        <v/>
      </c>
      <c r="G80" s="53" t="str">
        <f>Calcu!O80</f>
        <v/>
      </c>
      <c r="H80" s="164">
        <f>'Resistance Meter'!X5</f>
        <v>0</v>
      </c>
      <c r="I80" s="39" t="str">
        <f>IF(Calcu!$B80=FALSE,"","1/2")</f>
        <v/>
      </c>
      <c r="J80" s="54" t="str">
        <f>IF(Calcu!$B80=FALSE,"",H80/2)</f>
        <v/>
      </c>
      <c r="K80" s="165">
        <f>'Resistance Meter'!Y5</f>
        <v>0</v>
      </c>
      <c r="L80" s="38" t="str">
        <f>IF(Calcu!$B80=FALSE,"","1/√3")</f>
        <v/>
      </c>
      <c r="M80" s="54" t="str">
        <f>IF(Calcu!$B80=FALSE,"",K80/SQRT(3))</f>
        <v/>
      </c>
      <c r="N80" s="166" t="str">
        <f>IF(Calcu!$B80=FALSE,"",0)</f>
        <v/>
      </c>
      <c r="O80" s="38" t="str">
        <f>IF(Calcu!$B80=FALSE,"","1/√3")</f>
        <v/>
      </c>
      <c r="P80" s="54" t="str">
        <f>IF(Calcu!$B80=FALSE,"",N80/SQRT(3))</f>
        <v/>
      </c>
      <c r="Q80" s="164" t="str">
        <f>Calcu!P80</f>
        <v/>
      </c>
      <c r="R80" s="38" t="str">
        <f>IF(Calcu!$B80=FALSE,"","1/√5")</f>
        <v/>
      </c>
      <c r="S80" s="55" t="str">
        <f>IF(Calcu!$B80=FALSE,"",Q80/SQRT(5))</f>
        <v/>
      </c>
      <c r="T80" s="167" t="str">
        <f>Calcu!T80</f>
        <v/>
      </c>
      <c r="U80" s="133" t="str">
        <f>IF(Calcu!$B80=FALSE,"",IF('Resistance Meter'!H5="Digital",2,4))</f>
        <v/>
      </c>
      <c r="V80" s="134" t="str">
        <f>IF(Calcu!$B80=FALSE,"",T80/U80/SQRT(3))</f>
        <v/>
      </c>
      <c r="W80" s="54" t="str">
        <f>IF(Calcu!$B80=FALSE,"",SQRT(J80^2+M80^2+P80^2+S80^2+V80^2))</f>
        <v/>
      </c>
      <c r="X80" s="58" t="str">
        <f>IF(Calcu!$B80=FALSE,"",(W80*2))</f>
        <v/>
      </c>
    </row>
    <row r="81" spans="1:24" s="35" customFormat="1" ht="15" customHeight="1">
      <c r="A81" s="36" t="str">
        <f>IF(Calcu!C81="","",Calcu!C81)</f>
        <v/>
      </c>
      <c r="B81" s="36" t="str">
        <f>IF(Calcu!D81="","",Calcu!D81)</f>
        <v/>
      </c>
      <c r="C81" s="36" t="str">
        <f>IF(Calcu!E81="","",Calcu!E81)</f>
        <v/>
      </c>
      <c r="D81" s="36" t="str">
        <f>IF(Calcu!F81="","",Calcu!F81)</f>
        <v/>
      </c>
      <c r="E81" s="36" t="str">
        <f>IF(Calcu!G81="","",Calcu!G81)</f>
        <v/>
      </c>
      <c r="F81" s="37" t="str">
        <f>Calcu!H81</f>
        <v/>
      </c>
      <c r="G81" s="53" t="str">
        <f>Calcu!O81</f>
        <v/>
      </c>
      <c r="H81" s="164">
        <f>'Resistance Meter'!X6</f>
        <v>0</v>
      </c>
      <c r="I81" s="39" t="str">
        <f>IF(Calcu!$B81=FALSE,"","1/2")</f>
        <v/>
      </c>
      <c r="J81" s="54" t="str">
        <f>IF(Calcu!$B81=FALSE,"",H81/2)</f>
        <v/>
      </c>
      <c r="K81" s="165">
        <f>'Resistance Meter'!Y6</f>
        <v>0</v>
      </c>
      <c r="L81" s="38" t="str">
        <f>IF(Calcu!$B81=FALSE,"","1/√3")</f>
        <v/>
      </c>
      <c r="M81" s="54" t="str">
        <f>IF(Calcu!$B81=FALSE,"",K81/SQRT(3))</f>
        <v/>
      </c>
      <c r="N81" s="166" t="str">
        <f>IF(Calcu!$B81=FALSE,"",0)</f>
        <v/>
      </c>
      <c r="O81" s="38" t="str">
        <f>IF(Calcu!$B81=FALSE,"","1/√3")</f>
        <v/>
      </c>
      <c r="P81" s="54" t="str">
        <f>IF(Calcu!$B81=FALSE,"",N81/SQRT(3))</f>
        <v/>
      </c>
      <c r="Q81" s="164" t="str">
        <f>Calcu!P81</f>
        <v/>
      </c>
      <c r="R81" s="38" t="str">
        <f>IF(Calcu!$B81=FALSE,"","1/√5")</f>
        <v/>
      </c>
      <c r="S81" s="55" t="str">
        <f>IF(Calcu!$B81=FALSE,"",Q81/SQRT(5))</f>
        <v/>
      </c>
      <c r="T81" s="167" t="str">
        <f>Calcu!T81</f>
        <v/>
      </c>
      <c r="U81" s="133" t="str">
        <f>IF(Calcu!$B81=FALSE,"",IF('Resistance Meter'!H6="Digital",2,4))</f>
        <v/>
      </c>
      <c r="V81" s="134" t="str">
        <f>IF(Calcu!$B81=FALSE,"",T81/U81/SQRT(3))</f>
        <v/>
      </c>
      <c r="W81" s="54" t="str">
        <f>IF(Calcu!$B81=FALSE,"",SQRT(J81^2+M81^2+P81^2+S81^2+V81^2))</f>
        <v/>
      </c>
      <c r="X81" s="58" t="str">
        <f>IF(Calcu!$B81=FALSE,"",(W81*2))</f>
        <v/>
      </c>
    </row>
    <row r="82" spans="1:24" s="35" customFormat="1" ht="15" customHeight="1">
      <c r="A82" s="36" t="str">
        <f>IF(Calcu!C82="","",Calcu!C82)</f>
        <v/>
      </c>
      <c r="B82" s="36" t="str">
        <f>IF(Calcu!D82="","",Calcu!D82)</f>
        <v/>
      </c>
      <c r="C82" s="36" t="str">
        <f>IF(Calcu!E82="","",Calcu!E82)</f>
        <v/>
      </c>
      <c r="D82" s="36" t="str">
        <f>IF(Calcu!F82="","",Calcu!F82)</f>
        <v/>
      </c>
      <c r="E82" s="36" t="str">
        <f>IF(Calcu!G82="","",Calcu!G82)</f>
        <v/>
      </c>
      <c r="F82" s="37" t="str">
        <f>Calcu!H82</f>
        <v/>
      </c>
      <c r="G82" s="53" t="str">
        <f>Calcu!O82</f>
        <v/>
      </c>
      <c r="H82" s="164">
        <f>'Resistance Meter'!X7</f>
        <v>0</v>
      </c>
      <c r="I82" s="39" t="str">
        <f>IF(Calcu!$B82=FALSE,"","1/2")</f>
        <v/>
      </c>
      <c r="J82" s="54" t="str">
        <f>IF(Calcu!$B82=FALSE,"",H82/2)</f>
        <v/>
      </c>
      <c r="K82" s="165">
        <f>'Resistance Meter'!Y7</f>
        <v>0</v>
      </c>
      <c r="L82" s="38" t="str">
        <f>IF(Calcu!$B82=FALSE,"","1/√3")</f>
        <v/>
      </c>
      <c r="M82" s="54" t="str">
        <f>IF(Calcu!$B82=FALSE,"",K82/SQRT(3))</f>
        <v/>
      </c>
      <c r="N82" s="166" t="str">
        <f>IF(Calcu!$B82=FALSE,"",0)</f>
        <v/>
      </c>
      <c r="O82" s="38" t="str">
        <f>IF(Calcu!$B82=FALSE,"","1/√3")</f>
        <v/>
      </c>
      <c r="P82" s="54" t="str">
        <f>IF(Calcu!$B82=FALSE,"",N82/SQRT(3))</f>
        <v/>
      </c>
      <c r="Q82" s="164" t="str">
        <f>Calcu!P82</f>
        <v/>
      </c>
      <c r="R82" s="38" t="str">
        <f>IF(Calcu!$B82=FALSE,"","1/√5")</f>
        <v/>
      </c>
      <c r="S82" s="55" t="str">
        <f>IF(Calcu!$B82=FALSE,"",Q82/SQRT(5))</f>
        <v/>
      </c>
      <c r="T82" s="167" t="str">
        <f>Calcu!T82</f>
        <v/>
      </c>
      <c r="U82" s="133" t="str">
        <f>IF(Calcu!$B82=FALSE,"",IF('Resistance Meter'!H7="Digital",2,4))</f>
        <v/>
      </c>
      <c r="V82" s="134" t="str">
        <f>IF(Calcu!$B82=FALSE,"",T82/U82/SQRT(3))</f>
        <v/>
      </c>
      <c r="W82" s="54" t="str">
        <f>IF(Calcu!$B82=FALSE,"",SQRT(J82^2+M82^2+P82^2+S82^2+V82^2))</f>
        <v/>
      </c>
      <c r="X82" s="58" t="str">
        <f>IF(Calcu!$B82=FALSE,"",(W82*2))</f>
        <v/>
      </c>
    </row>
    <row r="83" spans="1:24" s="35" customFormat="1" ht="15" customHeight="1">
      <c r="A83" s="36" t="str">
        <f>IF(Calcu!C83="","",Calcu!C83)</f>
        <v/>
      </c>
      <c r="B83" s="36" t="str">
        <f>IF(Calcu!D83="","",Calcu!D83)</f>
        <v/>
      </c>
      <c r="C83" s="36" t="str">
        <f>IF(Calcu!E83="","",Calcu!E83)</f>
        <v/>
      </c>
      <c r="D83" s="36" t="str">
        <f>IF(Calcu!F83="","",Calcu!F83)</f>
        <v/>
      </c>
      <c r="E83" s="36" t="str">
        <f>IF(Calcu!G83="","",Calcu!G83)</f>
        <v/>
      </c>
      <c r="F83" s="37" t="str">
        <f>Calcu!H83</f>
        <v/>
      </c>
      <c r="G83" s="53" t="str">
        <f>Calcu!O83</f>
        <v/>
      </c>
      <c r="H83" s="164">
        <f>'Resistance Meter'!X8</f>
        <v>0</v>
      </c>
      <c r="I83" s="39" t="str">
        <f>IF(Calcu!$B83=FALSE,"","1/2")</f>
        <v/>
      </c>
      <c r="J83" s="54" t="str">
        <f>IF(Calcu!$B83=FALSE,"",H83/2)</f>
        <v/>
      </c>
      <c r="K83" s="165">
        <f>'Resistance Meter'!Y8</f>
        <v>0</v>
      </c>
      <c r="L83" s="38" t="str">
        <f>IF(Calcu!$B83=FALSE,"","1/√3")</f>
        <v/>
      </c>
      <c r="M83" s="54" t="str">
        <f>IF(Calcu!$B83=FALSE,"",K83/SQRT(3))</f>
        <v/>
      </c>
      <c r="N83" s="166" t="str">
        <f>IF(Calcu!$B83=FALSE,"",0)</f>
        <v/>
      </c>
      <c r="O83" s="38" t="str">
        <f>IF(Calcu!$B83=FALSE,"","1/√3")</f>
        <v/>
      </c>
      <c r="P83" s="54" t="str">
        <f>IF(Calcu!$B83=FALSE,"",N83/SQRT(3))</f>
        <v/>
      </c>
      <c r="Q83" s="164" t="str">
        <f>Calcu!P83</f>
        <v/>
      </c>
      <c r="R83" s="38" t="str">
        <f>IF(Calcu!$B83=FALSE,"","1/√5")</f>
        <v/>
      </c>
      <c r="S83" s="55" t="str">
        <f>IF(Calcu!$B83=FALSE,"",Q83/SQRT(5))</f>
        <v/>
      </c>
      <c r="T83" s="167" t="str">
        <f>Calcu!T83</f>
        <v/>
      </c>
      <c r="U83" s="133" t="str">
        <f>IF(Calcu!$B83=FALSE,"",IF('Resistance Meter'!H8="Digital",2,4))</f>
        <v/>
      </c>
      <c r="V83" s="134" t="str">
        <f>IF(Calcu!$B83=FALSE,"",T83/U83/SQRT(3))</f>
        <v/>
      </c>
      <c r="W83" s="54" t="str">
        <f>IF(Calcu!$B83=FALSE,"",SQRT(J83^2+M83^2+P83^2+S83^2+V83^2))</f>
        <v/>
      </c>
      <c r="X83" s="58" t="str">
        <f>IF(Calcu!$B83=FALSE,"",(W83*2))</f>
        <v/>
      </c>
    </row>
    <row r="84" spans="1:24" s="35" customFormat="1" ht="15" customHeight="1">
      <c r="A84" s="36" t="str">
        <f>IF(Calcu!C84="","",Calcu!C84)</f>
        <v/>
      </c>
      <c r="B84" s="36" t="str">
        <f>IF(Calcu!D84="","",Calcu!D84)</f>
        <v/>
      </c>
      <c r="C84" s="36" t="str">
        <f>IF(Calcu!E84="","",Calcu!E84)</f>
        <v/>
      </c>
      <c r="D84" s="36" t="str">
        <f>IF(Calcu!F84="","",Calcu!F84)</f>
        <v/>
      </c>
      <c r="E84" s="36" t="str">
        <f>IF(Calcu!G84="","",Calcu!G84)</f>
        <v/>
      </c>
      <c r="F84" s="37" t="str">
        <f>Calcu!H84</f>
        <v/>
      </c>
      <c r="G84" s="53" t="str">
        <f>Calcu!O84</f>
        <v/>
      </c>
      <c r="H84" s="164">
        <f>'Resistance Meter'!X9</f>
        <v>0</v>
      </c>
      <c r="I84" s="39" t="str">
        <f>IF(Calcu!$B84=FALSE,"","1/2")</f>
        <v/>
      </c>
      <c r="J84" s="54" t="str">
        <f>IF(Calcu!$B84=FALSE,"",H84/2)</f>
        <v/>
      </c>
      <c r="K84" s="165">
        <f>'Resistance Meter'!Y9</f>
        <v>0</v>
      </c>
      <c r="L84" s="38" t="str">
        <f>IF(Calcu!$B84=FALSE,"","1/√3")</f>
        <v/>
      </c>
      <c r="M84" s="54" t="str">
        <f>IF(Calcu!$B84=FALSE,"",K84/SQRT(3))</f>
        <v/>
      </c>
      <c r="N84" s="166" t="str">
        <f>IF(Calcu!$B84=FALSE,"",0)</f>
        <v/>
      </c>
      <c r="O84" s="38" t="str">
        <f>IF(Calcu!$B84=FALSE,"","1/√3")</f>
        <v/>
      </c>
      <c r="P84" s="54" t="str">
        <f>IF(Calcu!$B84=FALSE,"",N84/SQRT(3))</f>
        <v/>
      </c>
      <c r="Q84" s="164" t="str">
        <f>Calcu!P84</f>
        <v/>
      </c>
      <c r="R84" s="38" t="str">
        <f>IF(Calcu!$B84=FALSE,"","1/√5")</f>
        <v/>
      </c>
      <c r="S84" s="55" t="str">
        <f>IF(Calcu!$B84=FALSE,"",Q84/SQRT(5))</f>
        <v/>
      </c>
      <c r="T84" s="167" t="str">
        <f>Calcu!T84</f>
        <v/>
      </c>
      <c r="U84" s="133" t="str">
        <f>IF(Calcu!$B84=FALSE,"",IF('Resistance Meter'!H9="Digital",2,4))</f>
        <v/>
      </c>
      <c r="V84" s="134" t="str">
        <f>IF(Calcu!$B84=FALSE,"",T84/U84/SQRT(3))</f>
        <v/>
      </c>
      <c r="W84" s="54" t="str">
        <f>IF(Calcu!$B84=FALSE,"",SQRT(J84^2+M84^2+P84^2+S84^2+V84^2))</f>
        <v/>
      </c>
      <c r="X84" s="58" t="str">
        <f>IF(Calcu!$B84=FALSE,"",(W84*2))</f>
        <v/>
      </c>
    </row>
    <row r="85" spans="1:24" s="35" customFormat="1" ht="15" customHeight="1">
      <c r="A85" s="36" t="str">
        <f>IF(Calcu!C85="","",Calcu!C85)</f>
        <v/>
      </c>
      <c r="B85" s="36" t="str">
        <f>IF(Calcu!D85="","",Calcu!D85)</f>
        <v/>
      </c>
      <c r="C85" s="36" t="str">
        <f>IF(Calcu!E85="","",Calcu!E85)</f>
        <v/>
      </c>
      <c r="D85" s="36" t="str">
        <f>IF(Calcu!F85="","",Calcu!F85)</f>
        <v/>
      </c>
      <c r="E85" s="36" t="str">
        <f>IF(Calcu!G85="","",Calcu!G85)</f>
        <v/>
      </c>
      <c r="F85" s="37" t="str">
        <f>Calcu!H85</f>
        <v/>
      </c>
      <c r="G85" s="53" t="str">
        <f>Calcu!O85</f>
        <v/>
      </c>
      <c r="H85" s="164">
        <f>'Resistance Meter'!X10</f>
        <v>0</v>
      </c>
      <c r="I85" s="39" t="str">
        <f>IF(Calcu!$B85=FALSE,"","1/2")</f>
        <v/>
      </c>
      <c r="J85" s="54" t="str">
        <f>IF(Calcu!$B85=FALSE,"",H85/2)</f>
        <v/>
      </c>
      <c r="K85" s="165">
        <f>'Resistance Meter'!Y10</f>
        <v>0</v>
      </c>
      <c r="L85" s="38" t="str">
        <f>IF(Calcu!$B85=FALSE,"","1/√3")</f>
        <v/>
      </c>
      <c r="M85" s="54" t="str">
        <f>IF(Calcu!$B85=FALSE,"",K85/SQRT(3))</f>
        <v/>
      </c>
      <c r="N85" s="166" t="str">
        <f>IF(Calcu!$B85=FALSE,"",0)</f>
        <v/>
      </c>
      <c r="O85" s="38" t="str">
        <f>IF(Calcu!$B85=FALSE,"","1/√3")</f>
        <v/>
      </c>
      <c r="P85" s="54" t="str">
        <f>IF(Calcu!$B85=FALSE,"",N85/SQRT(3))</f>
        <v/>
      </c>
      <c r="Q85" s="164" t="str">
        <f>Calcu!P85</f>
        <v/>
      </c>
      <c r="R85" s="38" t="str">
        <f>IF(Calcu!$B85=FALSE,"","1/√5")</f>
        <v/>
      </c>
      <c r="S85" s="55" t="str">
        <f>IF(Calcu!$B85=FALSE,"",Q85/SQRT(5))</f>
        <v/>
      </c>
      <c r="T85" s="167" t="str">
        <f>Calcu!T85</f>
        <v/>
      </c>
      <c r="U85" s="133" t="str">
        <f>IF(Calcu!$B85=FALSE,"",IF('Resistance Meter'!H10="Digital",2,4))</f>
        <v/>
      </c>
      <c r="V85" s="134" t="str">
        <f>IF(Calcu!$B85=FALSE,"",T85/U85/SQRT(3))</f>
        <v/>
      </c>
      <c r="W85" s="54" t="str">
        <f>IF(Calcu!$B85=FALSE,"",SQRT(J85^2+M85^2+P85^2+S85^2+V85^2))</f>
        <v/>
      </c>
      <c r="X85" s="58" t="str">
        <f>IF(Calcu!$B85=FALSE,"",(W85*2))</f>
        <v/>
      </c>
    </row>
    <row r="86" spans="1:24" s="35" customFormat="1" ht="15" customHeight="1">
      <c r="A86" s="36" t="str">
        <f>IF(Calcu!C86="","",Calcu!C86)</f>
        <v/>
      </c>
      <c r="B86" s="36" t="str">
        <f>IF(Calcu!D86="","",Calcu!D86)</f>
        <v/>
      </c>
      <c r="C86" s="36" t="str">
        <f>IF(Calcu!E86="","",Calcu!E86)</f>
        <v/>
      </c>
      <c r="D86" s="36" t="str">
        <f>IF(Calcu!F86="","",Calcu!F86)</f>
        <v/>
      </c>
      <c r="E86" s="36" t="str">
        <f>IF(Calcu!G86="","",Calcu!G86)</f>
        <v/>
      </c>
      <c r="F86" s="37" t="str">
        <f>Calcu!H86</f>
        <v/>
      </c>
      <c r="G86" s="53" t="str">
        <f>Calcu!O86</f>
        <v/>
      </c>
      <c r="H86" s="164">
        <f>'Resistance Meter'!X11</f>
        <v>0</v>
      </c>
      <c r="I86" s="39" t="str">
        <f>IF(Calcu!$B86=FALSE,"","1/2")</f>
        <v/>
      </c>
      <c r="J86" s="54" t="str">
        <f>IF(Calcu!$B86=FALSE,"",H86/2)</f>
        <v/>
      </c>
      <c r="K86" s="165">
        <f>'Resistance Meter'!Y11</f>
        <v>0</v>
      </c>
      <c r="L86" s="38" t="str">
        <f>IF(Calcu!$B86=FALSE,"","1/√3")</f>
        <v/>
      </c>
      <c r="M86" s="54" t="str">
        <f>IF(Calcu!$B86=FALSE,"",K86/SQRT(3))</f>
        <v/>
      </c>
      <c r="N86" s="166" t="str">
        <f>IF(Calcu!$B86=FALSE,"",0)</f>
        <v/>
      </c>
      <c r="O86" s="38" t="str">
        <f>IF(Calcu!$B86=FALSE,"","1/√3")</f>
        <v/>
      </c>
      <c r="P86" s="54" t="str">
        <f>IF(Calcu!$B86=FALSE,"",N86/SQRT(3))</f>
        <v/>
      </c>
      <c r="Q86" s="164" t="str">
        <f>Calcu!P86</f>
        <v/>
      </c>
      <c r="R86" s="38" t="str">
        <f>IF(Calcu!$B86=FALSE,"","1/√5")</f>
        <v/>
      </c>
      <c r="S86" s="55" t="str">
        <f>IF(Calcu!$B86=FALSE,"",Q86/SQRT(5))</f>
        <v/>
      </c>
      <c r="T86" s="167" t="str">
        <f>Calcu!T86</f>
        <v/>
      </c>
      <c r="U86" s="133" t="str">
        <f>IF(Calcu!$B86=FALSE,"",IF('Resistance Meter'!H11="Digital",2,4))</f>
        <v/>
      </c>
      <c r="V86" s="134" t="str">
        <f>IF(Calcu!$B86=FALSE,"",T86/U86/SQRT(3))</f>
        <v/>
      </c>
      <c r="W86" s="54" t="str">
        <f>IF(Calcu!$B86=FALSE,"",SQRT(J86^2+M86^2+P86^2+S86^2+V86^2))</f>
        <v/>
      </c>
      <c r="X86" s="58" t="str">
        <f>IF(Calcu!$B86=FALSE,"",(W86*2))</f>
        <v/>
      </c>
    </row>
    <row r="87" spans="1:24" s="35" customFormat="1" ht="15" customHeight="1">
      <c r="A87" s="36" t="str">
        <f>IF(Calcu!C87="","",Calcu!C87)</f>
        <v/>
      </c>
      <c r="B87" s="36" t="str">
        <f>IF(Calcu!D87="","",Calcu!D87)</f>
        <v/>
      </c>
      <c r="C87" s="36" t="str">
        <f>IF(Calcu!E87="","",Calcu!E87)</f>
        <v/>
      </c>
      <c r="D87" s="36" t="str">
        <f>IF(Calcu!F87="","",Calcu!F87)</f>
        <v/>
      </c>
      <c r="E87" s="36" t="str">
        <f>IF(Calcu!G87="","",Calcu!G87)</f>
        <v/>
      </c>
      <c r="F87" s="37" t="str">
        <f>Calcu!H87</f>
        <v/>
      </c>
      <c r="G87" s="53" t="str">
        <f>Calcu!O87</f>
        <v/>
      </c>
      <c r="H87" s="164">
        <f>'Resistance Meter'!X12</f>
        <v>0</v>
      </c>
      <c r="I87" s="39" t="str">
        <f>IF(Calcu!$B87=FALSE,"","1/2")</f>
        <v/>
      </c>
      <c r="J87" s="54" t="str">
        <f>IF(Calcu!$B87=FALSE,"",H87/2)</f>
        <v/>
      </c>
      <c r="K87" s="165">
        <f>'Resistance Meter'!Y12</f>
        <v>0</v>
      </c>
      <c r="L87" s="38" t="str">
        <f>IF(Calcu!$B87=FALSE,"","1/√3")</f>
        <v/>
      </c>
      <c r="M87" s="54" t="str">
        <f>IF(Calcu!$B87=FALSE,"",K87/SQRT(3))</f>
        <v/>
      </c>
      <c r="N87" s="166" t="str">
        <f>IF(Calcu!$B87=FALSE,"",0)</f>
        <v/>
      </c>
      <c r="O87" s="38" t="str">
        <f>IF(Calcu!$B87=FALSE,"","1/√3")</f>
        <v/>
      </c>
      <c r="P87" s="54" t="str">
        <f>IF(Calcu!$B87=FALSE,"",N87/SQRT(3))</f>
        <v/>
      </c>
      <c r="Q87" s="164" t="str">
        <f>Calcu!P87</f>
        <v/>
      </c>
      <c r="R87" s="38" t="str">
        <f>IF(Calcu!$B87=FALSE,"","1/√5")</f>
        <v/>
      </c>
      <c r="S87" s="55" t="str">
        <f>IF(Calcu!$B87=FALSE,"",Q87/SQRT(5))</f>
        <v/>
      </c>
      <c r="T87" s="167" t="str">
        <f>Calcu!T87</f>
        <v/>
      </c>
      <c r="U87" s="133" t="str">
        <f>IF(Calcu!$B87=FALSE,"",IF('Resistance Meter'!H12="Digital",2,4))</f>
        <v/>
      </c>
      <c r="V87" s="134" t="str">
        <f>IF(Calcu!$B87=FALSE,"",T87/U87/SQRT(3))</f>
        <v/>
      </c>
      <c r="W87" s="54" t="str">
        <f>IF(Calcu!$B87=FALSE,"",SQRT(J87^2+M87^2+P87^2+S87^2+V87^2))</f>
        <v/>
      </c>
      <c r="X87" s="58" t="str">
        <f>IF(Calcu!$B87=FALSE,"",(W87*2))</f>
        <v/>
      </c>
    </row>
    <row r="88" spans="1:24" s="35" customFormat="1" ht="15" customHeight="1">
      <c r="A88" s="36" t="str">
        <f>IF(Calcu!C88="","",Calcu!C88)</f>
        <v/>
      </c>
      <c r="B88" s="36" t="str">
        <f>IF(Calcu!D88="","",Calcu!D88)</f>
        <v/>
      </c>
      <c r="C88" s="36" t="str">
        <f>IF(Calcu!E88="","",Calcu!E88)</f>
        <v/>
      </c>
      <c r="D88" s="36" t="str">
        <f>IF(Calcu!F88="","",Calcu!F88)</f>
        <v/>
      </c>
      <c r="E88" s="36" t="str">
        <f>IF(Calcu!G88="","",Calcu!G88)</f>
        <v/>
      </c>
      <c r="F88" s="37" t="str">
        <f>Calcu!H88</f>
        <v/>
      </c>
      <c r="G88" s="53" t="str">
        <f>Calcu!O88</f>
        <v/>
      </c>
      <c r="H88" s="164">
        <f>'Resistance Meter'!X13</f>
        <v>0</v>
      </c>
      <c r="I88" s="39" t="str">
        <f>IF(Calcu!$B88=FALSE,"","1/2")</f>
        <v/>
      </c>
      <c r="J88" s="54" t="str">
        <f>IF(Calcu!$B88=FALSE,"",H88/2)</f>
        <v/>
      </c>
      <c r="K88" s="165">
        <f>'Resistance Meter'!Y13</f>
        <v>0</v>
      </c>
      <c r="L88" s="38" t="str">
        <f>IF(Calcu!$B88=FALSE,"","1/√3")</f>
        <v/>
      </c>
      <c r="M88" s="54" t="str">
        <f>IF(Calcu!$B88=FALSE,"",K88/SQRT(3))</f>
        <v/>
      </c>
      <c r="N88" s="166" t="str">
        <f>IF(Calcu!$B88=FALSE,"",0)</f>
        <v/>
      </c>
      <c r="O88" s="38" t="str">
        <f>IF(Calcu!$B88=FALSE,"","1/√3")</f>
        <v/>
      </c>
      <c r="P88" s="54" t="str">
        <f>IF(Calcu!$B88=FALSE,"",N88/SQRT(3))</f>
        <v/>
      </c>
      <c r="Q88" s="164" t="str">
        <f>Calcu!P88</f>
        <v/>
      </c>
      <c r="R88" s="38" t="str">
        <f>IF(Calcu!$B88=FALSE,"","1/√5")</f>
        <v/>
      </c>
      <c r="S88" s="55" t="str">
        <f>IF(Calcu!$B88=FALSE,"",Q88/SQRT(5))</f>
        <v/>
      </c>
      <c r="T88" s="167" t="str">
        <f>Calcu!T88</f>
        <v/>
      </c>
      <c r="U88" s="133" t="str">
        <f>IF(Calcu!$B88=FALSE,"",IF('Resistance Meter'!H13="Digital",2,4))</f>
        <v/>
      </c>
      <c r="V88" s="134" t="str">
        <f>IF(Calcu!$B88=FALSE,"",T88/U88/SQRT(3))</f>
        <v/>
      </c>
      <c r="W88" s="54" t="str">
        <f>IF(Calcu!$B88=FALSE,"",SQRT(J88^2+M88^2+P88^2+S88^2+V88^2))</f>
        <v/>
      </c>
      <c r="X88" s="58" t="str">
        <f>IF(Calcu!$B88=FALSE,"",(W88*2))</f>
        <v/>
      </c>
    </row>
    <row r="89" spans="1:24" s="35" customFormat="1" ht="15" customHeight="1">
      <c r="A89" s="36" t="str">
        <f>IF(Calcu!C89="","",Calcu!C89)</f>
        <v/>
      </c>
      <c r="B89" s="36" t="str">
        <f>IF(Calcu!D89="","",Calcu!D89)</f>
        <v/>
      </c>
      <c r="C89" s="36" t="str">
        <f>IF(Calcu!E89="","",Calcu!E89)</f>
        <v/>
      </c>
      <c r="D89" s="36" t="str">
        <f>IF(Calcu!F89="","",Calcu!F89)</f>
        <v/>
      </c>
      <c r="E89" s="36" t="str">
        <f>IF(Calcu!G89="","",Calcu!G89)</f>
        <v/>
      </c>
      <c r="F89" s="37" t="str">
        <f>Calcu!H89</f>
        <v/>
      </c>
      <c r="G89" s="53" t="str">
        <f>Calcu!O89</f>
        <v/>
      </c>
      <c r="H89" s="164">
        <f>'Resistance Meter'!X14</f>
        <v>0</v>
      </c>
      <c r="I89" s="39" t="str">
        <f>IF(Calcu!$B89=FALSE,"","1/2")</f>
        <v/>
      </c>
      <c r="J89" s="54" t="str">
        <f>IF(Calcu!$B89=FALSE,"",H89/2)</f>
        <v/>
      </c>
      <c r="K89" s="165">
        <f>'Resistance Meter'!Y14</f>
        <v>0</v>
      </c>
      <c r="L89" s="38" t="str">
        <f>IF(Calcu!$B89=FALSE,"","1/√3")</f>
        <v/>
      </c>
      <c r="M89" s="54" t="str">
        <f>IF(Calcu!$B89=FALSE,"",K89/SQRT(3))</f>
        <v/>
      </c>
      <c r="N89" s="166" t="str">
        <f>IF(Calcu!$B89=FALSE,"",0)</f>
        <v/>
      </c>
      <c r="O89" s="38" t="str">
        <f>IF(Calcu!$B89=FALSE,"","1/√3")</f>
        <v/>
      </c>
      <c r="P89" s="54" t="str">
        <f>IF(Calcu!$B89=FALSE,"",N89/SQRT(3))</f>
        <v/>
      </c>
      <c r="Q89" s="164" t="str">
        <f>Calcu!P89</f>
        <v/>
      </c>
      <c r="R89" s="38" t="str">
        <f>IF(Calcu!$B89=FALSE,"","1/√5")</f>
        <v/>
      </c>
      <c r="S89" s="55" t="str">
        <f>IF(Calcu!$B89=FALSE,"",Q89/SQRT(5))</f>
        <v/>
      </c>
      <c r="T89" s="167" t="str">
        <f>Calcu!T89</f>
        <v/>
      </c>
      <c r="U89" s="133" t="str">
        <f>IF(Calcu!$B89=FALSE,"",IF('Resistance Meter'!H14="Digital",2,4))</f>
        <v/>
      </c>
      <c r="V89" s="134" t="str">
        <f>IF(Calcu!$B89=FALSE,"",T89/U89/SQRT(3))</f>
        <v/>
      </c>
      <c r="W89" s="54" t="str">
        <f>IF(Calcu!$B89=FALSE,"",SQRT(J89^2+M89^2+P89^2+S89^2+V89^2))</f>
        <v/>
      </c>
      <c r="X89" s="58" t="str">
        <f>IF(Calcu!$B89=FALSE,"",(W89*2))</f>
        <v/>
      </c>
    </row>
    <row r="90" spans="1:24" s="35" customFormat="1" ht="15" customHeight="1">
      <c r="A90" s="36" t="str">
        <f>IF(Calcu!C90="","",Calcu!C90)</f>
        <v/>
      </c>
      <c r="B90" s="36" t="str">
        <f>IF(Calcu!D90="","",Calcu!D90)</f>
        <v/>
      </c>
      <c r="C90" s="36" t="str">
        <f>IF(Calcu!E90="","",Calcu!E90)</f>
        <v/>
      </c>
      <c r="D90" s="36" t="str">
        <f>IF(Calcu!F90="","",Calcu!F90)</f>
        <v/>
      </c>
      <c r="E90" s="36" t="str">
        <f>IF(Calcu!G90="","",Calcu!G90)</f>
        <v/>
      </c>
      <c r="F90" s="37" t="str">
        <f>Calcu!H90</f>
        <v/>
      </c>
      <c r="G90" s="53" t="str">
        <f>Calcu!O90</f>
        <v/>
      </c>
      <c r="H90" s="164">
        <f>'Resistance Meter'!X15</f>
        <v>0</v>
      </c>
      <c r="I90" s="39" t="str">
        <f>IF(Calcu!$B90=FALSE,"","1/2")</f>
        <v/>
      </c>
      <c r="J90" s="54" t="str">
        <f>IF(Calcu!$B90=FALSE,"",H90/2)</f>
        <v/>
      </c>
      <c r="K90" s="165">
        <f>'Resistance Meter'!Y15</f>
        <v>0</v>
      </c>
      <c r="L90" s="38" t="str">
        <f>IF(Calcu!$B90=FALSE,"","1/√3")</f>
        <v/>
      </c>
      <c r="M90" s="54" t="str">
        <f>IF(Calcu!$B90=FALSE,"",K90/SQRT(3))</f>
        <v/>
      </c>
      <c r="N90" s="166" t="str">
        <f>IF(Calcu!$B90=FALSE,"",0)</f>
        <v/>
      </c>
      <c r="O90" s="38" t="str">
        <f>IF(Calcu!$B90=FALSE,"","1/√3")</f>
        <v/>
      </c>
      <c r="P90" s="54" t="str">
        <f>IF(Calcu!$B90=FALSE,"",N90/SQRT(3))</f>
        <v/>
      </c>
      <c r="Q90" s="164" t="str">
        <f>Calcu!P90</f>
        <v/>
      </c>
      <c r="R90" s="38" t="str">
        <f>IF(Calcu!$B90=FALSE,"","1/√5")</f>
        <v/>
      </c>
      <c r="S90" s="55" t="str">
        <f>IF(Calcu!$B90=FALSE,"",Q90/SQRT(5))</f>
        <v/>
      </c>
      <c r="T90" s="167" t="str">
        <f>Calcu!T90</f>
        <v/>
      </c>
      <c r="U90" s="133" t="str">
        <f>IF(Calcu!$B90=FALSE,"",IF('Resistance Meter'!H15="Digital",2,4))</f>
        <v/>
      </c>
      <c r="V90" s="134" t="str">
        <f>IF(Calcu!$B90=FALSE,"",T90/U90/SQRT(3))</f>
        <v/>
      </c>
      <c r="W90" s="54" t="str">
        <f>IF(Calcu!$B90=FALSE,"",SQRT(J90^2+M90^2+P90^2+S90^2+V90^2))</f>
        <v/>
      </c>
      <c r="X90" s="58" t="str">
        <f>IF(Calcu!$B90=FALSE,"",(W90*2))</f>
        <v/>
      </c>
    </row>
    <row r="91" spans="1:24" s="35" customFormat="1" ht="15" customHeight="1">
      <c r="A91" s="36" t="str">
        <f>IF(Calcu!C91="","",Calcu!C91)</f>
        <v/>
      </c>
      <c r="B91" s="36" t="str">
        <f>IF(Calcu!D91="","",Calcu!D91)</f>
        <v/>
      </c>
      <c r="C91" s="36" t="str">
        <f>IF(Calcu!E91="","",Calcu!E91)</f>
        <v/>
      </c>
      <c r="D91" s="36" t="str">
        <f>IF(Calcu!F91="","",Calcu!F91)</f>
        <v/>
      </c>
      <c r="E91" s="36" t="str">
        <f>IF(Calcu!G91="","",Calcu!G91)</f>
        <v/>
      </c>
      <c r="F91" s="37" t="str">
        <f>Calcu!H91</f>
        <v/>
      </c>
      <c r="G91" s="53" t="str">
        <f>Calcu!O91</f>
        <v/>
      </c>
      <c r="H91" s="164">
        <f>'Resistance Meter'!X16</f>
        <v>0</v>
      </c>
      <c r="I91" s="39" t="str">
        <f>IF(Calcu!$B91=FALSE,"","1/2")</f>
        <v/>
      </c>
      <c r="J91" s="54" t="str">
        <f>IF(Calcu!$B91=FALSE,"",H91/2)</f>
        <v/>
      </c>
      <c r="K91" s="165">
        <f>'Resistance Meter'!Y16</f>
        <v>0</v>
      </c>
      <c r="L91" s="38" t="str">
        <f>IF(Calcu!$B91=FALSE,"","1/√3")</f>
        <v/>
      </c>
      <c r="M91" s="54" t="str">
        <f>IF(Calcu!$B91=FALSE,"",K91/SQRT(3))</f>
        <v/>
      </c>
      <c r="N91" s="166" t="str">
        <f>IF(Calcu!$B91=FALSE,"",0)</f>
        <v/>
      </c>
      <c r="O91" s="38" t="str">
        <f>IF(Calcu!$B91=FALSE,"","1/√3")</f>
        <v/>
      </c>
      <c r="P91" s="54" t="str">
        <f>IF(Calcu!$B91=FALSE,"",N91/SQRT(3))</f>
        <v/>
      </c>
      <c r="Q91" s="164" t="str">
        <f>Calcu!P91</f>
        <v/>
      </c>
      <c r="R91" s="38" t="str">
        <f>IF(Calcu!$B91=FALSE,"","1/√5")</f>
        <v/>
      </c>
      <c r="S91" s="55" t="str">
        <f>IF(Calcu!$B91=FALSE,"",Q91/SQRT(5))</f>
        <v/>
      </c>
      <c r="T91" s="167" t="str">
        <f>Calcu!T91</f>
        <v/>
      </c>
      <c r="U91" s="133" t="str">
        <f>IF(Calcu!$B91=FALSE,"",IF('Resistance Meter'!H16="Digital",2,4))</f>
        <v/>
      </c>
      <c r="V91" s="134" t="str">
        <f>IF(Calcu!$B91=FALSE,"",T91/U91/SQRT(3))</f>
        <v/>
      </c>
      <c r="W91" s="54" t="str">
        <f>IF(Calcu!$B91=FALSE,"",SQRT(J91^2+M91^2+P91^2+S91^2+V91^2))</f>
        <v/>
      </c>
      <c r="X91" s="58" t="str">
        <f>IF(Calcu!$B91=FALSE,"",(W91*2))</f>
        <v/>
      </c>
    </row>
    <row r="92" spans="1:24" s="35" customFormat="1" ht="15" customHeight="1">
      <c r="A92" s="36" t="str">
        <f>IF(Calcu!C92="","",Calcu!C92)</f>
        <v/>
      </c>
      <c r="B92" s="36" t="str">
        <f>IF(Calcu!D92="","",Calcu!D92)</f>
        <v/>
      </c>
      <c r="C92" s="36" t="str">
        <f>IF(Calcu!E92="","",Calcu!E92)</f>
        <v/>
      </c>
      <c r="D92" s="36" t="str">
        <f>IF(Calcu!F92="","",Calcu!F92)</f>
        <v/>
      </c>
      <c r="E92" s="36" t="str">
        <f>IF(Calcu!G92="","",Calcu!G92)</f>
        <v/>
      </c>
      <c r="F92" s="37" t="str">
        <f>Calcu!H92</f>
        <v/>
      </c>
      <c r="G92" s="53" t="str">
        <f>Calcu!O92</f>
        <v/>
      </c>
      <c r="H92" s="164">
        <f>'Resistance Meter'!X17</f>
        <v>0</v>
      </c>
      <c r="I92" s="39" t="str">
        <f>IF(Calcu!$B92=FALSE,"","1/2")</f>
        <v/>
      </c>
      <c r="J92" s="54" t="str">
        <f>IF(Calcu!$B92=FALSE,"",H92/2)</f>
        <v/>
      </c>
      <c r="K92" s="165">
        <f>'Resistance Meter'!Y17</f>
        <v>0</v>
      </c>
      <c r="L92" s="38" t="str">
        <f>IF(Calcu!$B92=FALSE,"","1/√3")</f>
        <v/>
      </c>
      <c r="M92" s="54" t="str">
        <f>IF(Calcu!$B92=FALSE,"",K92/SQRT(3))</f>
        <v/>
      </c>
      <c r="N92" s="166" t="str">
        <f>IF(Calcu!$B92=FALSE,"",0)</f>
        <v/>
      </c>
      <c r="O92" s="38" t="str">
        <f>IF(Calcu!$B92=FALSE,"","1/√3")</f>
        <v/>
      </c>
      <c r="P92" s="54" t="str">
        <f>IF(Calcu!$B92=FALSE,"",N92/SQRT(3))</f>
        <v/>
      </c>
      <c r="Q92" s="164" t="str">
        <f>Calcu!P92</f>
        <v/>
      </c>
      <c r="R92" s="38" t="str">
        <f>IF(Calcu!$B92=FALSE,"","1/√5")</f>
        <v/>
      </c>
      <c r="S92" s="55" t="str">
        <f>IF(Calcu!$B92=FALSE,"",Q92/SQRT(5))</f>
        <v/>
      </c>
      <c r="T92" s="167" t="str">
        <f>Calcu!T92</f>
        <v/>
      </c>
      <c r="U92" s="133" t="str">
        <f>IF(Calcu!$B92=FALSE,"",IF('Resistance Meter'!H17="Digital",2,4))</f>
        <v/>
      </c>
      <c r="V92" s="134" t="str">
        <f>IF(Calcu!$B92=FALSE,"",T92/U92/SQRT(3))</f>
        <v/>
      </c>
      <c r="W92" s="54" t="str">
        <f>IF(Calcu!$B92=FALSE,"",SQRT(J92^2+M92^2+P92^2+S92^2+V92^2))</f>
        <v/>
      </c>
      <c r="X92" s="58" t="str">
        <f>IF(Calcu!$B92=FALSE,"",(W92*2))</f>
        <v/>
      </c>
    </row>
    <row r="93" spans="1:24" s="35" customFormat="1" ht="15" customHeight="1">
      <c r="A93" s="36" t="str">
        <f>IF(Calcu!C93="","",Calcu!C93)</f>
        <v/>
      </c>
      <c r="B93" s="36" t="str">
        <f>IF(Calcu!D93="","",Calcu!D93)</f>
        <v/>
      </c>
      <c r="C93" s="36" t="str">
        <f>IF(Calcu!E93="","",Calcu!E93)</f>
        <v/>
      </c>
      <c r="D93" s="36" t="str">
        <f>IF(Calcu!F93="","",Calcu!F93)</f>
        <v/>
      </c>
      <c r="E93" s="36" t="str">
        <f>IF(Calcu!G93="","",Calcu!G93)</f>
        <v/>
      </c>
      <c r="F93" s="37" t="str">
        <f>Calcu!H93</f>
        <v/>
      </c>
      <c r="G93" s="53" t="str">
        <f>Calcu!O93</f>
        <v/>
      </c>
      <c r="H93" s="164">
        <f>'Resistance Meter'!X18</f>
        <v>0</v>
      </c>
      <c r="I93" s="39" t="str">
        <f>IF(Calcu!$B93=FALSE,"","1/2")</f>
        <v/>
      </c>
      <c r="J93" s="54" t="str">
        <f>IF(Calcu!$B93=FALSE,"",H93/2)</f>
        <v/>
      </c>
      <c r="K93" s="165">
        <f>'Resistance Meter'!Y18</f>
        <v>0</v>
      </c>
      <c r="L93" s="38" t="str">
        <f>IF(Calcu!$B93=FALSE,"","1/√3")</f>
        <v/>
      </c>
      <c r="M93" s="54" t="str">
        <f>IF(Calcu!$B93=FALSE,"",K93/SQRT(3))</f>
        <v/>
      </c>
      <c r="N93" s="166" t="str">
        <f>IF(Calcu!$B93=FALSE,"",0)</f>
        <v/>
      </c>
      <c r="O93" s="38" t="str">
        <f>IF(Calcu!$B93=FALSE,"","1/√3")</f>
        <v/>
      </c>
      <c r="P93" s="54" t="str">
        <f>IF(Calcu!$B93=FALSE,"",N93/SQRT(3))</f>
        <v/>
      </c>
      <c r="Q93" s="164" t="str">
        <f>Calcu!P93</f>
        <v/>
      </c>
      <c r="R93" s="38" t="str">
        <f>IF(Calcu!$B93=FALSE,"","1/√5")</f>
        <v/>
      </c>
      <c r="S93" s="55" t="str">
        <f>IF(Calcu!$B93=FALSE,"",Q93/SQRT(5))</f>
        <v/>
      </c>
      <c r="T93" s="167" t="str">
        <f>Calcu!T93</f>
        <v/>
      </c>
      <c r="U93" s="133" t="str">
        <f>IF(Calcu!$B93=FALSE,"",IF('Resistance Meter'!H18="Digital",2,4))</f>
        <v/>
      </c>
      <c r="V93" s="134" t="str">
        <f>IF(Calcu!$B93=FALSE,"",T93/U93/SQRT(3))</f>
        <v/>
      </c>
      <c r="W93" s="54" t="str">
        <f>IF(Calcu!$B93=FALSE,"",SQRT(J93^2+M93^2+P93^2+S93^2+V93^2))</f>
        <v/>
      </c>
      <c r="X93" s="58" t="str">
        <f>IF(Calcu!$B93=FALSE,"",(W93*2))</f>
        <v/>
      </c>
    </row>
    <row r="94" spans="1:24" s="35" customFormat="1" ht="15" customHeight="1">
      <c r="A94" s="36" t="str">
        <f>IF(Calcu!C94="","",Calcu!C94)</f>
        <v/>
      </c>
      <c r="B94" s="36" t="str">
        <f>IF(Calcu!D94="","",Calcu!D94)</f>
        <v/>
      </c>
      <c r="C94" s="36" t="str">
        <f>IF(Calcu!E94="","",Calcu!E94)</f>
        <v/>
      </c>
      <c r="D94" s="36" t="str">
        <f>IF(Calcu!F94="","",Calcu!F94)</f>
        <v/>
      </c>
      <c r="E94" s="36" t="str">
        <f>IF(Calcu!G94="","",Calcu!G94)</f>
        <v/>
      </c>
      <c r="F94" s="37" t="str">
        <f>Calcu!H94</f>
        <v/>
      </c>
      <c r="G94" s="53" t="str">
        <f>Calcu!O94</f>
        <v/>
      </c>
      <c r="H94" s="164">
        <f>'Resistance Meter'!X19</f>
        <v>0</v>
      </c>
      <c r="I94" s="39" t="str">
        <f>IF(Calcu!$B94=FALSE,"","1/2")</f>
        <v/>
      </c>
      <c r="J94" s="54" t="str">
        <f>IF(Calcu!$B94=FALSE,"",H94/2)</f>
        <v/>
      </c>
      <c r="K94" s="165">
        <f>'Resistance Meter'!Y19</f>
        <v>0</v>
      </c>
      <c r="L94" s="38" t="str">
        <f>IF(Calcu!$B94=FALSE,"","1/√3")</f>
        <v/>
      </c>
      <c r="M94" s="54" t="str">
        <f>IF(Calcu!$B94=FALSE,"",K94/SQRT(3))</f>
        <v/>
      </c>
      <c r="N94" s="166" t="str">
        <f>IF(Calcu!$B94=FALSE,"",0)</f>
        <v/>
      </c>
      <c r="O94" s="38" t="str">
        <f>IF(Calcu!$B94=FALSE,"","1/√3")</f>
        <v/>
      </c>
      <c r="P94" s="54" t="str">
        <f>IF(Calcu!$B94=FALSE,"",N94/SQRT(3))</f>
        <v/>
      </c>
      <c r="Q94" s="164" t="str">
        <f>Calcu!P94</f>
        <v/>
      </c>
      <c r="R94" s="38" t="str">
        <f>IF(Calcu!$B94=FALSE,"","1/√5")</f>
        <v/>
      </c>
      <c r="S94" s="55" t="str">
        <f>IF(Calcu!$B94=FALSE,"",Q94/SQRT(5))</f>
        <v/>
      </c>
      <c r="T94" s="167" t="str">
        <f>Calcu!T94</f>
        <v/>
      </c>
      <c r="U94" s="133" t="str">
        <f>IF(Calcu!$B94=FALSE,"",IF('Resistance Meter'!H19="Digital",2,4))</f>
        <v/>
      </c>
      <c r="V94" s="134" t="str">
        <f>IF(Calcu!$B94=FALSE,"",T94/U94/SQRT(3))</f>
        <v/>
      </c>
      <c r="W94" s="54" t="str">
        <f>IF(Calcu!$B94=FALSE,"",SQRT(J94^2+M94^2+P94^2+S94^2+V94^2))</f>
        <v/>
      </c>
      <c r="X94" s="58" t="str">
        <f>IF(Calcu!$B94=FALSE,"",(W94*2))</f>
        <v/>
      </c>
    </row>
    <row r="95" spans="1:24" s="35" customFormat="1" ht="15" customHeight="1">
      <c r="A95" s="36" t="str">
        <f>IF(Calcu!C95="","",Calcu!C95)</f>
        <v/>
      </c>
      <c r="B95" s="36" t="str">
        <f>IF(Calcu!D95="","",Calcu!D95)</f>
        <v/>
      </c>
      <c r="C95" s="36" t="str">
        <f>IF(Calcu!E95="","",Calcu!E95)</f>
        <v/>
      </c>
      <c r="D95" s="36" t="str">
        <f>IF(Calcu!F95="","",Calcu!F95)</f>
        <v/>
      </c>
      <c r="E95" s="36" t="str">
        <f>IF(Calcu!G95="","",Calcu!G95)</f>
        <v/>
      </c>
      <c r="F95" s="37" t="str">
        <f>Calcu!H95</f>
        <v/>
      </c>
      <c r="G95" s="53" t="str">
        <f>Calcu!O95</f>
        <v/>
      </c>
      <c r="H95" s="164">
        <f>'Resistance Meter'!X20</f>
        <v>0</v>
      </c>
      <c r="I95" s="39" t="str">
        <f>IF(Calcu!$B95=FALSE,"","1/2")</f>
        <v/>
      </c>
      <c r="J95" s="54" t="str">
        <f>IF(Calcu!$B95=FALSE,"",H95/2)</f>
        <v/>
      </c>
      <c r="K95" s="165">
        <f>'Resistance Meter'!Y20</f>
        <v>0</v>
      </c>
      <c r="L95" s="38" t="str">
        <f>IF(Calcu!$B95=FALSE,"","1/√3")</f>
        <v/>
      </c>
      <c r="M95" s="54" t="str">
        <f>IF(Calcu!$B95=FALSE,"",K95/SQRT(3))</f>
        <v/>
      </c>
      <c r="N95" s="166" t="str">
        <f>IF(Calcu!$B95=FALSE,"",0)</f>
        <v/>
      </c>
      <c r="O95" s="38" t="str">
        <f>IF(Calcu!$B95=FALSE,"","1/√3")</f>
        <v/>
      </c>
      <c r="P95" s="54" t="str">
        <f>IF(Calcu!$B95=FALSE,"",N95/SQRT(3))</f>
        <v/>
      </c>
      <c r="Q95" s="164" t="str">
        <f>Calcu!P95</f>
        <v/>
      </c>
      <c r="R95" s="38" t="str">
        <f>IF(Calcu!$B95=FALSE,"","1/√5")</f>
        <v/>
      </c>
      <c r="S95" s="55" t="str">
        <f>IF(Calcu!$B95=FALSE,"",Q95/SQRT(5))</f>
        <v/>
      </c>
      <c r="T95" s="167" t="str">
        <f>Calcu!T95</f>
        <v/>
      </c>
      <c r="U95" s="133" t="str">
        <f>IF(Calcu!$B95=FALSE,"",IF('Resistance Meter'!H20="Digital",2,4))</f>
        <v/>
      </c>
      <c r="V95" s="134" t="str">
        <f>IF(Calcu!$B95=FALSE,"",T95/U95/SQRT(3))</f>
        <v/>
      </c>
      <c r="W95" s="54" t="str">
        <f>IF(Calcu!$B95=FALSE,"",SQRT(J95^2+M95^2+P95^2+S95^2+V95^2))</f>
        <v/>
      </c>
      <c r="X95" s="58" t="str">
        <f>IF(Calcu!$B95=FALSE,"",(W95*2))</f>
        <v/>
      </c>
    </row>
    <row r="96" spans="1:24" s="35" customFormat="1" ht="15" customHeight="1">
      <c r="A96" s="36" t="str">
        <f>IF(Calcu!C96="","",Calcu!C96)</f>
        <v/>
      </c>
      <c r="B96" s="36" t="str">
        <f>IF(Calcu!D96="","",Calcu!D96)</f>
        <v/>
      </c>
      <c r="C96" s="36" t="str">
        <f>IF(Calcu!E96="","",Calcu!E96)</f>
        <v/>
      </c>
      <c r="D96" s="36" t="str">
        <f>IF(Calcu!F96="","",Calcu!F96)</f>
        <v/>
      </c>
      <c r="E96" s="36" t="str">
        <f>IF(Calcu!G96="","",Calcu!G96)</f>
        <v/>
      </c>
      <c r="F96" s="37" t="str">
        <f>Calcu!H96</f>
        <v/>
      </c>
      <c r="G96" s="53" t="str">
        <f>Calcu!O96</f>
        <v/>
      </c>
      <c r="H96" s="164">
        <f>'Resistance Meter'!X21</f>
        <v>0</v>
      </c>
      <c r="I96" s="39" t="str">
        <f>IF(Calcu!$B96=FALSE,"","1/2")</f>
        <v/>
      </c>
      <c r="J96" s="54" t="str">
        <f>IF(Calcu!$B96=FALSE,"",H96/2)</f>
        <v/>
      </c>
      <c r="K96" s="165">
        <f>'Resistance Meter'!Y21</f>
        <v>0</v>
      </c>
      <c r="L96" s="38" t="str">
        <f>IF(Calcu!$B96=FALSE,"","1/√3")</f>
        <v/>
      </c>
      <c r="M96" s="54" t="str">
        <f>IF(Calcu!$B96=FALSE,"",K96/SQRT(3))</f>
        <v/>
      </c>
      <c r="N96" s="166" t="str">
        <f>IF(Calcu!$B96=FALSE,"",0)</f>
        <v/>
      </c>
      <c r="O96" s="38" t="str">
        <f>IF(Calcu!$B96=FALSE,"","1/√3")</f>
        <v/>
      </c>
      <c r="P96" s="54" t="str">
        <f>IF(Calcu!$B96=FALSE,"",N96/SQRT(3))</f>
        <v/>
      </c>
      <c r="Q96" s="164" t="str">
        <f>Calcu!P96</f>
        <v/>
      </c>
      <c r="R96" s="38" t="str">
        <f>IF(Calcu!$B96=FALSE,"","1/√5")</f>
        <v/>
      </c>
      <c r="S96" s="55" t="str">
        <f>IF(Calcu!$B96=FALSE,"",Q96/SQRT(5))</f>
        <v/>
      </c>
      <c r="T96" s="167" t="str">
        <f>Calcu!T96</f>
        <v/>
      </c>
      <c r="U96" s="133" t="str">
        <f>IF(Calcu!$B96=FALSE,"",IF('Resistance Meter'!H21="Digital",2,4))</f>
        <v/>
      </c>
      <c r="V96" s="134" t="str">
        <f>IF(Calcu!$B96=FALSE,"",T96/U96/SQRT(3))</f>
        <v/>
      </c>
      <c r="W96" s="54" t="str">
        <f>IF(Calcu!$B96=FALSE,"",SQRT(J96^2+M96^2+P96^2+S96^2+V96^2))</f>
        <v/>
      </c>
      <c r="X96" s="58" t="str">
        <f>IF(Calcu!$B96=FALSE,"",(W96*2))</f>
        <v/>
      </c>
    </row>
    <row r="97" spans="1:24" s="35" customFormat="1" ht="15" customHeight="1">
      <c r="A97" s="36" t="str">
        <f>IF(Calcu!C97="","",Calcu!C97)</f>
        <v/>
      </c>
      <c r="B97" s="36" t="str">
        <f>IF(Calcu!D97="","",Calcu!D97)</f>
        <v/>
      </c>
      <c r="C97" s="36" t="str">
        <f>IF(Calcu!E97="","",Calcu!E97)</f>
        <v/>
      </c>
      <c r="D97" s="36" t="str">
        <f>IF(Calcu!F97="","",Calcu!F97)</f>
        <v/>
      </c>
      <c r="E97" s="36" t="str">
        <f>IF(Calcu!G97="","",Calcu!G97)</f>
        <v/>
      </c>
      <c r="F97" s="37" t="str">
        <f>Calcu!H97</f>
        <v/>
      </c>
      <c r="G97" s="53" t="str">
        <f>Calcu!O97</f>
        <v/>
      </c>
      <c r="H97" s="164">
        <f>'Resistance Meter'!X22</f>
        <v>0</v>
      </c>
      <c r="I97" s="39" t="str">
        <f>IF(Calcu!$B97=FALSE,"","1/2")</f>
        <v/>
      </c>
      <c r="J97" s="54" t="str">
        <f>IF(Calcu!$B97=FALSE,"",H97/2)</f>
        <v/>
      </c>
      <c r="K97" s="165">
        <f>'Resistance Meter'!Y22</f>
        <v>0</v>
      </c>
      <c r="L97" s="38" t="str">
        <f>IF(Calcu!$B97=FALSE,"","1/√3")</f>
        <v/>
      </c>
      <c r="M97" s="54" t="str">
        <f>IF(Calcu!$B97=FALSE,"",K97/SQRT(3))</f>
        <v/>
      </c>
      <c r="N97" s="166" t="str">
        <f>IF(Calcu!$B97=FALSE,"",0)</f>
        <v/>
      </c>
      <c r="O97" s="38" t="str">
        <f>IF(Calcu!$B97=FALSE,"","1/√3")</f>
        <v/>
      </c>
      <c r="P97" s="54" t="str">
        <f>IF(Calcu!$B97=FALSE,"",N97/SQRT(3))</f>
        <v/>
      </c>
      <c r="Q97" s="164" t="str">
        <f>Calcu!P97</f>
        <v/>
      </c>
      <c r="R97" s="38" t="str">
        <f>IF(Calcu!$B97=FALSE,"","1/√5")</f>
        <v/>
      </c>
      <c r="S97" s="55" t="str">
        <f>IF(Calcu!$B97=FALSE,"",Q97/SQRT(5))</f>
        <v/>
      </c>
      <c r="T97" s="167" t="str">
        <f>Calcu!T97</f>
        <v/>
      </c>
      <c r="U97" s="133" t="str">
        <f>IF(Calcu!$B97=FALSE,"",IF('Resistance Meter'!H22="Digital",2,4))</f>
        <v/>
      </c>
      <c r="V97" s="134" t="str">
        <f>IF(Calcu!$B97=FALSE,"",T97/U97/SQRT(3))</f>
        <v/>
      </c>
      <c r="W97" s="54" t="str">
        <f>IF(Calcu!$B97=FALSE,"",SQRT(J97^2+M97^2+P97^2+S97^2+V97^2))</f>
        <v/>
      </c>
      <c r="X97" s="58" t="str">
        <f>IF(Calcu!$B97=FALSE,"",(W97*2))</f>
        <v/>
      </c>
    </row>
    <row r="98" spans="1:24" s="35" customFormat="1" ht="15" customHeight="1">
      <c r="A98" s="36" t="str">
        <f>IF(Calcu!C98="","",Calcu!C98)</f>
        <v/>
      </c>
      <c r="B98" s="36" t="str">
        <f>IF(Calcu!D98="","",Calcu!D98)</f>
        <v/>
      </c>
      <c r="C98" s="36" t="str">
        <f>IF(Calcu!E98="","",Calcu!E98)</f>
        <v/>
      </c>
      <c r="D98" s="36" t="str">
        <f>IF(Calcu!F98="","",Calcu!F98)</f>
        <v/>
      </c>
      <c r="E98" s="36" t="str">
        <f>IF(Calcu!G98="","",Calcu!G98)</f>
        <v/>
      </c>
      <c r="F98" s="37" t="str">
        <f>Calcu!H98</f>
        <v/>
      </c>
      <c r="G98" s="53" t="str">
        <f>Calcu!O98</f>
        <v/>
      </c>
      <c r="H98" s="164">
        <f>'Resistance Meter'!X23</f>
        <v>0</v>
      </c>
      <c r="I98" s="39" t="str">
        <f>IF(Calcu!$B98=FALSE,"","1/2")</f>
        <v/>
      </c>
      <c r="J98" s="54" t="str">
        <f>IF(Calcu!$B98=FALSE,"",H98/2)</f>
        <v/>
      </c>
      <c r="K98" s="165">
        <f>'Resistance Meter'!Y23</f>
        <v>0</v>
      </c>
      <c r="L98" s="38" t="str">
        <f>IF(Calcu!$B98=FALSE,"","1/√3")</f>
        <v/>
      </c>
      <c r="M98" s="54" t="str">
        <f>IF(Calcu!$B98=FALSE,"",K98/SQRT(3))</f>
        <v/>
      </c>
      <c r="N98" s="166" t="str">
        <f>IF(Calcu!$B98=FALSE,"",0)</f>
        <v/>
      </c>
      <c r="O98" s="38" t="str">
        <f>IF(Calcu!$B98=FALSE,"","1/√3")</f>
        <v/>
      </c>
      <c r="P98" s="54" t="str">
        <f>IF(Calcu!$B98=FALSE,"",N98/SQRT(3))</f>
        <v/>
      </c>
      <c r="Q98" s="164" t="str">
        <f>Calcu!P98</f>
        <v/>
      </c>
      <c r="R98" s="38" t="str">
        <f>IF(Calcu!$B98=FALSE,"","1/√5")</f>
        <v/>
      </c>
      <c r="S98" s="55" t="str">
        <f>IF(Calcu!$B98=FALSE,"",Q98/SQRT(5))</f>
        <v/>
      </c>
      <c r="T98" s="167" t="str">
        <f>Calcu!T98</f>
        <v/>
      </c>
      <c r="U98" s="133" t="str">
        <f>IF(Calcu!$B98=FALSE,"",IF('Resistance Meter'!H23="Digital",2,4))</f>
        <v/>
      </c>
      <c r="V98" s="134" t="str">
        <f>IF(Calcu!$B98=FALSE,"",T98/U98/SQRT(3))</f>
        <v/>
      </c>
      <c r="W98" s="54" t="str">
        <f>IF(Calcu!$B98=FALSE,"",SQRT(J98^2+M98^2+P98^2+S98^2+V98^2))</f>
        <v/>
      </c>
      <c r="X98" s="58" t="str">
        <f>IF(Calcu!$B98=FALSE,"",(W98*2))</f>
        <v/>
      </c>
    </row>
    <row r="99" spans="1:24" s="35" customFormat="1" ht="15" customHeight="1">
      <c r="A99" s="36" t="str">
        <f>IF(Calcu!C99="","",Calcu!C99)</f>
        <v/>
      </c>
      <c r="B99" s="36" t="str">
        <f>IF(Calcu!D99="","",Calcu!D99)</f>
        <v/>
      </c>
      <c r="C99" s="36" t="str">
        <f>IF(Calcu!E99="","",Calcu!E99)</f>
        <v/>
      </c>
      <c r="D99" s="36" t="str">
        <f>IF(Calcu!F99="","",Calcu!F99)</f>
        <v/>
      </c>
      <c r="E99" s="36" t="str">
        <f>IF(Calcu!G99="","",Calcu!G99)</f>
        <v/>
      </c>
      <c r="F99" s="37" t="str">
        <f>Calcu!H99</f>
        <v/>
      </c>
      <c r="G99" s="53" t="str">
        <f>Calcu!O99</f>
        <v/>
      </c>
      <c r="H99" s="164">
        <f>'Resistance Meter'!X24</f>
        <v>0</v>
      </c>
      <c r="I99" s="39" t="str">
        <f>IF(Calcu!$B99=FALSE,"","1/2")</f>
        <v/>
      </c>
      <c r="J99" s="54" t="str">
        <f>IF(Calcu!$B99=FALSE,"",H99/2)</f>
        <v/>
      </c>
      <c r="K99" s="165">
        <f>'Resistance Meter'!Y24</f>
        <v>0</v>
      </c>
      <c r="L99" s="38" t="str">
        <f>IF(Calcu!$B99=FALSE,"","1/√3")</f>
        <v/>
      </c>
      <c r="M99" s="54" t="str">
        <f>IF(Calcu!$B99=FALSE,"",K99/SQRT(3))</f>
        <v/>
      </c>
      <c r="N99" s="166" t="str">
        <f>IF(Calcu!$B99=FALSE,"",0)</f>
        <v/>
      </c>
      <c r="O99" s="38" t="str">
        <f>IF(Calcu!$B99=FALSE,"","1/√3")</f>
        <v/>
      </c>
      <c r="P99" s="54" t="str">
        <f>IF(Calcu!$B99=FALSE,"",N99/SQRT(3))</f>
        <v/>
      </c>
      <c r="Q99" s="164" t="str">
        <f>Calcu!P99</f>
        <v/>
      </c>
      <c r="R99" s="38" t="str">
        <f>IF(Calcu!$B99=FALSE,"","1/√5")</f>
        <v/>
      </c>
      <c r="S99" s="55" t="str">
        <f>IF(Calcu!$B99=FALSE,"",Q99/SQRT(5))</f>
        <v/>
      </c>
      <c r="T99" s="167" t="str">
        <f>Calcu!T99</f>
        <v/>
      </c>
      <c r="U99" s="133" t="str">
        <f>IF(Calcu!$B99=FALSE,"",IF('Resistance Meter'!H24="Digital",2,4))</f>
        <v/>
      </c>
      <c r="V99" s="134" t="str">
        <f>IF(Calcu!$B99=FALSE,"",T99/U99/SQRT(3))</f>
        <v/>
      </c>
      <c r="W99" s="54" t="str">
        <f>IF(Calcu!$B99=FALSE,"",SQRT(J99^2+M99^2+P99^2+S99^2+V99^2))</f>
        <v/>
      </c>
      <c r="X99" s="58" t="str">
        <f>IF(Calcu!$B99=FALSE,"",(W99*2))</f>
        <v/>
      </c>
    </row>
    <row r="100" spans="1:24" s="35" customFormat="1" ht="15" customHeight="1">
      <c r="A100" s="36" t="str">
        <f>IF(Calcu!C100="","",Calcu!C100)</f>
        <v/>
      </c>
      <c r="B100" s="36" t="str">
        <f>IF(Calcu!D100="","",Calcu!D100)</f>
        <v/>
      </c>
      <c r="C100" s="36" t="str">
        <f>IF(Calcu!E100="","",Calcu!E100)</f>
        <v/>
      </c>
      <c r="D100" s="36" t="str">
        <f>IF(Calcu!F100="","",Calcu!F100)</f>
        <v/>
      </c>
      <c r="E100" s="36" t="str">
        <f>IF(Calcu!G100="","",Calcu!G100)</f>
        <v/>
      </c>
      <c r="F100" s="37" t="str">
        <f>Calcu!H100</f>
        <v/>
      </c>
      <c r="G100" s="53" t="str">
        <f>Calcu!O100</f>
        <v/>
      </c>
      <c r="H100" s="164">
        <f>'Resistance Meter'!X25</f>
        <v>0</v>
      </c>
      <c r="I100" s="39" t="str">
        <f>IF(Calcu!$B100=FALSE,"","1/2")</f>
        <v/>
      </c>
      <c r="J100" s="54" t="str">
        <f>IF(Calcu!$B100=FALSE,"",H100/2)</f>
        <v/>
      </c>
      <c r="K100" s="165">
        <f>'Resistance Meter'!Y25</f>
        <v>0</v>
      </c>
      <c r="L100" s="38" t="str">
        <f>IF(Calcu!$B100=FALSE,"","1/√3")</f>
        <v/>
      </c>
      <c r="M100" s="54" t="str">
        <f>IF(Calcu!$B100=FALSE,"",K100/SQRT(3))</f>
        <v/>
      </c>
      <c r="N100" s="166" t="str">
        <f>IF(Calcu!$B100=FALSE,"",0)</f>
        <v/>
      </c>
      <c r="O100" s="38" t="str">
        <f>IF(Calcu!$B100=FALSE,"","1/√3")</f>
        <v/>
      </c>
      <c r="P100" s="54" t="str">
        <f>IF(Calcu!$B100=FALSE,"",N100/SQRT(3))</f>
        <v/>
      </c>
      <c r="Q100" s="164" t="str">
        <f>Calcu!P100</f>
        <v/>
      </c>
      <c r="R100" s="38" t="str">
        <f>IF(Calcu!$B100=FALSE,"","1/√5")</f>
        <v/>
      </c>
      <c r="S100" s="55" t="str">
        <f>IF(Calcu!$B100=FALSE,"",Q100/SQRT(5))</f>
        <v/>
      </c>
      <c r="T100" s="167" t="str">
        <f>Calcu!T100</f>
        <v/>
      </c>
      <c r="U100" s="133" t="str">
        <f>IF(Calcu!$B100=FALSE,"",IF('Resistance Meter'!H25="Digital",2,4))</f>
        <v/>
      </c>
      <c r="V100" s="134" t="str">
        <f>IF(Calcu!$B100=FALSE,"",T100/U100/SQRT(3))</f>
        <v/>
      </c>
      <c r="W100" s="54" t="str">
        <f>IF(Calcu!$B100=FALSE,"",SQRT(J100^2+M100^2+P100^2+S100^2+V100^2))</f>
        <v/>
      </c>
      <c r="X100" s="58" t="str">
        <f>IF(Calcu!$B100=FALSE,"",(W100*2))</f>
        <v/>
      </c>
    </row>
    <row r="101" spans="1:24" s="35" customFormat="1" ht="15" customHeight="1">
      <c r="A101" s="36" t="str">
        <f>IF(Calcu!C101="","",Calcu!C101)</f>
        <v/>
      </c>
      <c r="B101" s="36" t="str">
        <f>IF(Calcu!D101="","",Calcu!D101)</f>
        <v/>
      </c>
      <c r="C101" s="36" t="str">
        <f>IF(Calcu!E101="","",Calcu!E101)</f>
        <v/>
      </c>
      <c r="D101" s="36" t="str">
        <f>IF(Calcu!F101="","",Calcu!F101)</f>
        <v/>
      </c>
      <c r="E101" s="36" t="str">
        <f>IF(Calcu!G101="","",Calcu!G101)</f>
        <v/>
      </c>
      <c r="F101" s="37" t="str">
        <f>Calcu!H101</f>
        <v/>
      </c>
      <c r="G101" s="53" t="str">
        <f>Calcu!O101</f>
        <v/>
      </c>
      <c r="H101" s="164">
        <f>'Resistance Meter'!X26</f>
        <v>0</v>
      </c>
      <c r="I101" s="39" t="str">
        <f>IF(Calcu!$B101=FALSE,"","1/2")</f>
        <v/>
      </c>
      <c r="J101" s="54" t="str">
        <f>IF(Calcu!$B101=FALSE,"",H101/2)</f>
        <v/>
      </c>
      <c r="K101" s="165">
        <f>'Resistance Meter'!Y26</f>
        <v>0</v>
      </c>
      <c r="L101" s="38" t="str">
        <f>IF(Calcu!$B101=FALSE,"","1/√3")</f>
        <v/>
      </c>
      <c r="M101" s="54" t="str">
        <f>IF(Calcu!$B101=FALSE,"",K101/SQRT(3))</f>
        <v/>
      </c>
      <c r="N101" s="166" t="str">
        <f>IF(Calcu!$B101=FALSE,"",0)</f>
        <v/>
      </c>
      <c r="O101" s="38" t="str">
        <f>IF(Calcu!$B101=FALSE,"","1/√3")</f>
        <v/>
      </c>
      <c r="P101" s="54" t="str">
        <f>IF(Calcu!$B101=FALSE,"",N101/SQRT(3))</f>
        <v/>
      </c>
      <c r="Q101" s="164" t="str">
        <f>Calcu!P101</f>
        <v/>
      </c>
      <c r="R101" s="38" t="str">
        <f>IF(Calcu!$B101=FALSE,"","1/√5")</f>
        <v/>
      </c>
      <c r="S101" s="55" t="str">
        <f>IF(Calcu!$B101=FALSE,"",Q101/SQRT(5))</f>
        <v/>
      </c>
      <c r="T101" s="167" t="str">
        <f>Calcu!T101</f>
        <v/>
      </c>
      <c r="U101" s="133" t="str">
        <f>IF(Calcu!$B101=FALSE,"",IF('Resistance Meter'!H26="Digital",2,4))</f>
        <v/>
      </c>
      <c r="V101" s="134" t="str">
        <f>IF(Calcu!$B101=FALSE,"",T101/U101/SQRT(3))</f>
        <v/>
      </c>
      <c r="W101" s="54" t="str">
        <f>IF(Calcu!$B101=FALSE,"",SQRT(J101^2+M101^2+P101^2+S101^2+V101^2))</f>
        <v/>
      </c>
      <c r="X101" s="58" t="str">
        <f>IF(Calcu!$B101=FALSE,"",(W101*2))</f>
        <v/>
      </c>
    </row>
    <row r="102" spans="1:24" s="35" customFormat="1" ht="15" customHeight="1">
      <c r="A102" s="36" t="str">
        <f>IF(Calcu!C102="","",Calcu!C102)</f>
        <v/>
      </c>
      <c r="B102" s="36" t="str">
        <f>IF(Calcu!D102="","",Calcu!D102)</f>
        <v/>
      </c>
      <c r="C102" s="36" t="str">
        <f>IF(Calcu!E102="","",Calcu!E102)</f>
        <v/>
      </c>
      <c r="D102" s="36" t="str">
        <f>IF(Calcu!F102="","",Calcu!F102)</f>
        <v/>
      </c>
      <c r="E102" s="36" t="str">
        <f>IF(Calcu!G102="","",Calcu!G102)</f>
        <v/>
      </c>
      <c r="F102" s="37" t="str">
        <f>Calcu!H102</f>
        <v/>
      </c>
      <c r="G102" s="53" t="str">
        <f>Calcu!O102</f>
        <v/>
      </c>
      <c r="H102" s="164">
        <f>'Resistance Meter'!X27</f>
        <v>0</v>
      </c>
      <c r="I102" s="39" t="str">
        <f>IF(Calcu!$B102=FALSE,"","1/2")</f>
        <v/>
      </c>
      <c r="J102" s="54" t="str">
        <f>IF(Calcu!$B102=FALSE,"",H102/2)</f>
        <v/>
      </c>
      <c r="K102" s="165">
        <f>'Resistance Meter'!Y27</f>
        <v>0</v>
      </c>
      <c r="L102" s="38" t="str">
        <f>IF(Calcu!$B102=FALSE,"","1/√3")</f>
        <v/>
      </c>
      <c r="M102" s="54" t="str">
        <f>IF(Calcu!$B102=FALSE,"",K102/SQRT(3))</f>
        <v/>
      </c>
      <c r="N102" s="166" t="str">
        <f>IF(Calcu!$B102=FALSE,"",0)</f>
        <v/>
      </c>
      <c r="O102" s="38" t="str">
        <f>IF(Calcu!$B102=FALSE,"","1/√3")</f>
        <v/>
      </c>
      <c r="P102" s="54" t="str">
        <f>IF(Calcu!$B102=FALSE,"",N102/SQRT(3))</f>
        <v/>
      </c>
      <c r="Q102" s="164" t="str">
        <f>Calcu!P102</f>
        <v/>
      </c>
      <c r="R102" s="38" t="str">
        <f>IF(Calcu!$B102=FALSE,"","1/√5")</f>
        <v/>
      </c>
      <c r="S102" s="55" t="str">
        <f>IF(Calcu!$B102=FALSE,"",Q102/SQRT(5))</f>
        <v/>
      </c>
      <c r="T102" s="167" t="str">
        <f>Calcu!T102</f>
        <v/>
      </c>
      <c r="U102" s="133" t="str">
        <f>IF(Calcu!$B102=FALSE,"",IF('Resistance Meter'!H27="Digital",2,4))</f>
        <v/>
      </c>
      <c r="V102" s="134" t="str">
        <f>IF(Calcu!$B102=FALSE,"",T102/U102/SQRT(3))</f>
        <v/>
      </c>
      <c r="W102" s="54" t="str">
        <f>IF(Calcu!$B102=FALSE,"",SQRT(J102^2+M102^2+P102^2+S102^2+V102^2))</f>
        <v/>
      </c>
      <c r="X102" s="58" t="str">
        <f>IF(Calcu!$B102=FALSE,"",(W102*2))</f>
        <v/>
      </c>
    </row>
    <row r="103" spans="1:24" s="35" customFormat="1" ht="15" customHeight="1">
      <c r="A103" s="36" t="str">
        <f>IF(Calcu!C103="","",Calcu!C103)</f>
        <v/>
      </c>
      <c r="B103" s="36" t="str">
        <f>IF(Calcu!D103="","",Calcu!D103)</f>
        <v/>
      </c>
      <c r="C103" s="36" t="str">
        <f>IF(Calcu!E103="","",Calcu!E103)</f>
        <v/>
      </c>
      <c r="D103" s="36" t="str">
        <f>IF(Calcu!F103="","",Calcu!F103)</f>
        <v/>
      </c>
      <c r="E103" s="36" t="str">
        <f>IF(Calcu!G103="","",Calcu!G103)</f>
        <v/>
      </c>
      <c r="F103" s="37" t="str">
        <f>Calcu!H103</f>
        <v/>
      </c>
      <c r="G103" s="53" t="str">
        <f>Calcu!O103</f>
        <v/>
      </c>
      <c r="H103" s="164">
        <f>'Resistance Meter'!X28</f>
        <v>0</v>
      </c>
      <c r="I103" s="39" t="str">
        <f>IF(Calcu!$B103=FALSE,"","1/2")</f>
        <v/>
      </c>
      <c r="J103" s="54" t="str">
        <f>IF(Calcu!$B103=FALSE,"",H103/2)</f>
        <v/>
      </c>
      <c r="K103" s="165">
        <f>'Resistance Meter'!Y28</f>
        <v>0</v>
      </c>
      <c r="L103" s="38" t="str">
        <f>IF(Calcu!$B103=FALSE,"","1/√3")</f>
        <v/>
      </c>
      <c r="M103" s="54" t="str">
        <f>IF(Calcu!$B103=FALSE,"",K103/SQRT(3))</f>
        <v/>
      </c>
      <c r="N103" s="166" t="str">
        <f>IF(Calcu!$B103=FALSE,"",0)</f>
        <v/>
      </c>
      <c r="O103" s="38" t="str">
        <f>IF(Calcu!$B103=FALSE,"","1/√3")</f>
        <v/>
      </c>
      <c r="P103" s="54" t="str">
        <f>IF(Calcu!$B103=FALSE,"",N103/SQRT(3))</f>
        <v/>
      </c>
      <c r="Q103" s="164" t="str">
        <f>Calcu!P103</f>
        <v/>
      </c>
      <c r="R103" s="38" t="str">
        <f>IF(Calcu!$B103=FALSE,"","1/√5")</f>
        <v/>
      </c>
      <c r="S103" s="55" t="str">
        <f>IF(Calcu!$B103=FALSE,"",Q103/SQRT(5))</f>
        <v/>
      </c>
      <c r="T103" s="167" t="str">
        <f>Calcu!T103</f>
        <v/>
      </c>
      <c r="U103" s="133" t="str">
        <f>IF(Calcu!$B103=FALSE,"",IF('Resistance Meter'!H28="Digital",2,4))</f>
        <v/>
      </c>
      <c r="V103" s="134" t="str">
        <f>IF(Calcu!$B103=FALSE,"",T103/U103/SQRT(3))</f>
        <v/>
      </c>
      <c r="W103" s="54" t="str">
        <f>IF(Calcu!$B103=FALSE,"",SQRT(J103^2+M103^2+P103^2+S103^2+V103^2))</f>
        <v/>
      </c>
      <c r="X103" s="58" t="str">
        <f>IF(Calcu!$B103=FALSE,"",(W103*2))</f>
        <v/>
      </c>
    </row>
    <row r="104" spans="1:24" s="35" customFormat="1" ht="15" customHeight="1">
      <c r="A104" s="36" t="str">
        <f>IF(Calcu!C104="","",Calcu!C104)</f>
        <v/>
      </c>
      <c r="B104" s="36" t="str">
        <f>IF(Calcu!D104="","",Calcu!D104)</f>
        <v/>
      </c>
      <c r="C104" s="36" t="str">
        <f>IF(Calcu!E104="","",Calcu!E104)</f>
        <v/>
      </c>
      <c r="D104" s="36" t="str">
        <f>IF(Calcu!F104="","",Calcu!F104)</f>
        <v/>
      </c>
      <c r="E104" s="36" t="str">
        <f>IF(Calcu!G104="","",Calcu!G104)</f>
        <v/>
      </c>
      <c r="F104" s="37" t="str">
        <f>Calcu!H104</f>
        <v/>
      </c>
      <c r="G104" s="53" t="str">
        <f>Calcu!O104</f>
        <v/>
      </c>
      <c r="H104" s="164">
        <f>'Resistance Meter'!X29</f>
        <v>0</v>
      </c>
      <c r="I104" s="39" t="str">
        <f>IF(Calcu!$B104=FALSE,"","1/2")</f>
        <v/>
      </c>
      <c r="J104" s="54" t="str">
        <f>IF(Calcu!$B104=FALSE,"",H104/2)</f>
        <v/>
      </c>
      <c r="K104" s="165">
        <f>'Resistance Meter'!Y29</f>
        <v>0</v>
      </c>
      <c r="L104" s="38" t="str">
        <f>IF(Calcu!$B104=FALSE,"","1/√3")</f>
        <v/>
      </c>
      <c r="M104" s="54" t="str">
        <f>IF(Calcu!$B104=FALSE,"",K104/SQRT(3))</f>
        <v/>
      </c>
      <c r="N104" s="166" t="str">
        <f>IF(Calcu!$B104=FALSE,"",0)</f>
        <v/>
      </c>
      <c r="O104" s="38" t="str">
        <f>IF(Calcu!$B104=FALSE,"","1/√3")</f>
        <v/>
      </c>
      <c r="P104" s="54" t="str">
        <f>IF(Calcu!$B104=FALSE,"",N104/SQRT(3))</f>
        <v/>
      </c>
      <c r="Q104" s="164" t="str">
        <f>Calcu!P104</f>
        <v/>
      </c>
      <c r="R104" s="38" t="str">
        <f>IF(Calcu!$B104=FALSE,"","1/√5")</f>
        <v/>
      </c>
      <c r="S104" s="55" t="str">
        <f>IF(Calcu!$B104=FALSE,"",Q104/SQRT(5))</f>
        <v/>
      </c>
      <c r="T104" s="167" t="str">
        <f>Calcu!T104</f>
        <v/>
      </c>
      <c r="U104" s="133" t="str">
        <f>IF(Calcu!$B104=FALSE,"",IF('Resistance Meter'!H29="Digital",2,4))</f>
        <v/>
      </c>
      <c r="V104" s="134" t="str">
        <f>IF(Calcu!$B104=FALSE,"",T104/U104/SQRT(3))</f>
        <v/>
      </c>
      <c r="W104" s="54" t="str">
        <f>IF(Calcu!$B104=FALSE,"",SQRT(J104^2+M104^2+P104^2+S104^2+V104^2))</f>
        <v/>
      </c>
      <c r="X104" s="58" t="str">
        <f>IF(Calcu!$B104=FALSE,"",(W104*2))</f>
        <v/>
      </c>
    </row>
    <row r="105" spans="1:24" s="35" customFormat="1" ht="15" customHeight="1">
      <c r="A105" s="36" t="str">
        <f>IF(Calcu!C105="","",Calcu!C105)</f>
        <v/>
      </c>
      <c r="B105" s="36" t="str">
        <f>IF(Calcu!D105="","",Calcu!D105)</f>
        <v/>
      </c>
      <c r="C105" s="36" t="str">
        <f>IF(Calcu!E105="","",Calcu!E105)</f>
        <v/>
      </c>
      <c r="D105" s="36" t="str">
        <f>IF(Calcu!F105="","",Calcu!F105)</f>
        <v/>
      </c>
      <c r="E105" s="36" t="str">
        <f>IF(Calcu!G105="","",Calcu!G105)</f>
        <v/>
      </c>
      <c r="F105" s="37" t="str">
        <f>Calcu!H105</f>
        <v/>
      </c>
      <c r="G105" s="53" t="str">
        <f>Calcu!O105</f>
        <v/>
      </c>
      <c r="H105" s="164">
        <f>'Resistance Meter'!X30</f>
        <v>0</v>
      </c>
      <c r="I105" s="39" t="str">
        <f>IF(Calcu!$B105=FALSE,"","1/2")</f>
        <v/>
      </c>
      <c r="J105" s="54" t="str">
        <f>IF(Calcu!$B105=FALSE,"",H105/2)</f>
        <v/>
      </c>
      <c r="K105" s="165">
        <f>'Resistance Meter'!Y30</f>
        <v>0</v>
      </c>
      <c r="L105" s="38" t="str">
        <f>IF(Calcu!$B105=FALSE,"","1/√3")</f>
        <v/>
      </c>
      <c r="M105" s="54" t="str">
        <f>IF(Calcu!$B105=FALSE,"",K105/SQRT(3))</f>
        <v/>
      </c>
      <c r="N105" s="166" t="str">
        <f>IF(Calcu!$B105=FALSE,"",0)</f>
        <v/>
      </c>
      <c r="O105" s="38" t="str">
        <f>IF(Calcu!$B105=FALSE,"","1/√3")</f>
        <v/>
      </c>
      <c r="P105" s="54" t="str">
        <f>IF(Calcu!$B105=FALSE,"",N105/SQRT(3))</f>
        <v/>
      </c>
      <c r="Q105" s="164" t="str">
        <f>Calcu!P105</f>
        <v/>
      </c>
      <c r="R105" s="38" t="str">
        <f>IF(Calcu!$B105=FALSE,"","1/√5")</f>
        <v/>
      </c>
      <c r="S105" s="55" t="str">
        <f>IF(Calcu!$B105=FALSE,"",Q105/SQRT(5))</f>
        <v/>
      </c>
      <c r="T105" s="167" t="str">
        <f>Calcu!T105</f>
        <v/>
      </c>
      <c r="U105" s="133" t="str">
        <f>IF(Calcu!$B105=FALSE,"",IF('Resistance Meter'!H30="Digital",2,4))</f>
        <v/>
      </c>
      <c r="V105" s="134" t="str">
        <f>IF(Calcu!$B105=FALSE,"",T105/U105/SQRT(3))</f>
        <v/>
      </c>
      <c r="W105" s="54" t="str">
        <f>IF(Calcu!$B105=FALSE,"",SQRT(J105^2+M105^2+P105^2+S105^2+V105^2))</f>
        <v/>
      </c>
      <c r="X105" s="58" t="str">
        <f>IF(Calcu!$B105=FALSE,"",(W105*2))</f>
        <v/>
      </c>
    </row>
    <row r="106" spans="1:24" s="35" customFormat="1" ht="15" customHeight="1">
      <c r="A106" s="36" t="str">
        <f>IF(Calcu!C106="","",Calcu!C106)</f>
        <v/>
      </c>
      <c r="B106" s="36" t="str">
        <f>IF(Calcu!D106="","",Calcu!D106)</f>
        <v/>
      </c>
      <c r="C106" s="36" t="str">
        <f>IF(Calcu!E106="","",Calcu!E106)</f>
        <v/>
      </c>
      <c r="D106" s="36" t="str">
        <f>IF(Calcu!F106="","",Calcu!F106)</f>
        <v/>
      </c>
      <c r="E106" s="36" t="str">
        <f>IF(Calcu!G106="","",Calcu!G106)</f>
        <v/>
      </c>
      <c r="F106" s="37" t="str">
        <f>Calcu!H106</f>
        <v/>
      </c>
      <c r="G106" s="53" t="str">
        <f>Calcu!O106</f>
        <v/>
      </c>
      <c r="H106" s="164">
        <f>'Resistance Meter'!X31</f>
        <v>0</v>
      </c>
      <c r="I106" s="39" t="str">
        <f>IF(Calcu!$B106=FALSE,"","1/2")</f>
        <v/>
      </c>
      <c r="J106" s="54" t="str">
        <f>IF(Calcu!$B106=FALSE,"",H106/2)</f>
        <v/>
      </c>
      <c r="K106" s="165">
        <f>'Resistance Meter'!Y31</f>
        <v>0</v>
      </c>
      <c r="L106" s="38" t="str">
        <f>IF(Calcu!$B106=FALSE,"","1/√3")</f>
        <v/>
      </c>
      <c r="M106" s="54" t="str">
        <f>IF(Calcu!$B106=FALSE,"",K106/SQRT(3))</f>
        <v/>
      </c>
      <c r="N106" s="166" t="str">
        <f>IF(Calcu!$B106=FALSE,"",0)</f>
        <v/>
      </c>
      <c r="O106" s="38" t="str">
        <f>IF(Calcu!$B106=FALSE,"","1/√3")</f>
        <v/>
      </c>
      <c r="P106" s="54" t="str">
        <f>IF(Calcu!$B106=FALSE,"",N106/SQRT(3))</f>
        <v/>
      </c>
      <c r="Q106" s="164" t="str">
        <f>Calcu!P106</f>
        <v/>
      </c>
      <c r="R106" s="38" t="str">
        <f>IF(Calcu!$B106=FALSE,"","1/√5")</f>
        <v/>
      </c>
      <c r="S106" s="55" t="str">
        <f>IF(Calcu!$B106=FALSE,"",Q106/SQRT(5))</f>
        <v/>
      </c>
      <c r="T106" s="167" t="str">
        <f>Calcu!T106</f>
        <v/>
      </c>
      <c r="U106" s="133" t="str">
        <f>IF(Calcu!$B106=FALSE,"",IF('Resistance Meter'!H31="Digital",2,4))</f>
        <v/>
      </c>
      <c r="V106" s="134" t="str">
        <f>IF(Calcu!$B106=FALSE,"",T106/U106/SQRT(3))</f>
        <v/>
      </c>
      <c r="W106" s="54" t="str">
        <f>IF(Calcu!$B106=FALSE,"",SQRT(J106^2+M106^2+P106^2+S106^2+V106^2))</f>
        <v/>
      </c>
      <c r="X106" s="58" t="str">
        <f>IF(Calcu!$B106=FALSE,"",(W106*2))</f>
        <v/>
      </c>
    </row>
    <row r="107" spans="1:24" s="35" customFormat="1" ht="15" customHeight="1">
      <c r="A107" s="36" t="str">
        <f>IF(Calcu!C107="","",Calcu!C107)</f>
        <v/>
      </c>
      <c r="B107" s="36" t="str">
        <f>IF(Calcu!D107="","",Calcu!D107)</f>
        <v/>
      </c>
      <c r="C107" s="36" t="str">
        <f>IF(Calcu!E107="","",Calcu!E107)</f>
        <v/>
      </c>
      <c r="D107" s="36" t="str">
        <f>IF(Calcu!F107="","",Calcu!F107)</f>
        <v/>
      </c>
      <c r="E107" s="36" t="str">
        <f>IF(Calcu!G107="","",Calcu!G107)</f>
        <v/>
      </c>
      <c r="F107" s="37" t="str">
        <f>Calcu!H107</f>
        <v/>
      </c>
      <c r="G107" s="53" t="str">
        <f>Calcu!O107</f>
        <v/>
      </c>
      <c r="H107" s="164">
        <f>'Resistance Meter'!X32</f>
        <v>0</v>
      </c>
      <c r="I107" s="39" t="str">
        <f>IF(Calcu!$B107=FALSE,"","1/2")</f>
        <v/>
      </c>
      <c r="J107" s="54" t="str">
        <f>IF(Calcu!$B107=FALSE,"",H107/2)</f>
        <v/>
      </c>
      <c r="K107" s="165">
        <f>'Resistance Meter'!Y32</f>
        <v>0</v>
      </c>
      <c r="L107" s="38" t="str">
        <f>IF(Calcu!$B107=FALSE,"","1/√3")</f>
        <v/>
      </c>
      <c r="M107" s="54" t="str">
        <f>IF(Calcu!$B107=FALSE,"",K107/SQRT(3))</f>
        <v/>
      </c>
      <c r="N107" s="166" t="str">
        <f>IF(Calcu!$B107=FALSE,"",0)</f>
        <v/>
      </c>
      <c r="O107" s="38" t="str">
        <f>IF(Calcu!$B107=FALSE,"","1/√3")</f>
        <v/>
      </c>
      <c r="P107" s="54" t="str">
        <f>IF(Calcu!$B107=FALSE,"",N107/SQRT(3))</f>
        <v/>
      </c>
      <c r="Q107" s="164" t="str">
        <f>Calcu!P107</f>
        <v/>
      </c>
      <c r="R107" s="38" t="str">
        <f>IF(Calcu!$B107=FALSE,"","1/√5")</f>
        <v/>
      </c>
      <c r="S107" s="55" t="str">
        <f>IF(Calcu!$B107=FALSE,"",Q107/SQRT(5))</f>
        <v/>
      </c>
      <c r="T107" s="167" t="str">
        <f>Calcu!T107</f>
        <v/>
      </c>
      <c r="U107" s="133" t="str">
        <f>IF(Calcu!$B107=FALSE,"",IF('Resistance Meter'!H32="Digital",2,4))</f>
        <v/>
      </c>
      <c r="V107" s="134" t="str">
        <f>IF(Calcu!$B107=FALSE,"",T107/U107/SQRT(3))</f>
        <v/>
      </c>
      <c r="W107" s="54" t="str">
        <f>IF(Calcu!$B107=FALSE,"",SQRT(J107^2+M107^2+P107^2+S107^2+V107^2))</f>
        <v/>
      </c>
      <c r="X107" s="58" t="str">
        <f>IF(Calcu!$B107=FALSE,"",(W107*2))</f>
        <v/>
      </c>
    </row>
    <row r="108" spans="1:24" s="35" customFormat="1" ht="15" customHeight="1">
      <c r="A108" s="36" t="str">
        <f>IF(Calcu!C108="","",Calcu!C108)</f>
        <v/>
      </c>
      <c r="B108" s="36" t="str">
        <f>IF(Calcu!D108="","",Calcu!D108)</f>
        <v/>
      </c>
      <c r="C108" s="36" t="str">
        <f>IF(Calcu!E108="","",Calcu!E108)</f>
        <v/>
      </c>
      <c r="D108" s="36" t="str">
        <f>IF(Calcu!F108="","",Calcu!F108)</f>
        <v/>
      </c>
      <c r="E108" s="36" t="str">
        <f>IF(Calcu!G108="","",Calcu!G108)</f>
        <v/>
      </c>
      <c r="F108" s="37" t="str">
        <f>Calcu!H108</f>
        <v/>
      </c>
      <c r="G108" s="53" t="str">
        <f>Calcu!O108</f>
        <v/>
      </c>
      <c r="H108" s="164">
        <f>'Resistance Meter'!X33</f>
        <v>0</v>
      </c>
      <c r="I108" s="39" t="str">
        <f>IF(Calcu!$B108=FALSE,"","1/2")</f>
        <v/>
      </c>
      <c r="J108" s="54" t="str">
        <f>IF(Calcu!$B108=FALSE,"",H108/2)</f>
        <v/>
      </c>
      <c r="K108" s="165">
        <f>'Resistance Meter'!Y33</f>
        <v>0</v>
      </c>
      <c r="L108" s="38" t="str">
        <f>IF(Calcu!$B108=FALSE,"","1/√3")</f>
        <v/>
      </c>
      <c r="M108" s="54" t="str">
        <f>IF(Calcu!$B108=FALSE,"",K108/SQRT(3))</f>
        <v/>
      </c>
      <c r="N108" s="166" t="str">
        <f>IF(Calcu!$B108=FALSE,"",0)</f>
        <v/>
      </c>
      <c r="O108" s="38" t="str">
        <f>IF(Calcu!$B108=FALSE,"","1/√3")</f>
        <v/>
      </c>
      <c r="P108" s="54" t="str">
        <f>IF(Calcu!$B108=FALSE,"",N108/SQRT(3))</f>
        <v/>
      </c>
      <c r="Q108" s="164" t="str">
        <f>Calcu!P108</f>
        <v/>
      </c>
      <c r="R108" s="38" t="str">
        <f>IF(Calcu!$B108=FALSE,"","1/√5")</f>
        <v/>
      </c>
      <c r="S108" s="55" t="str">
        <f>IF(Calcu!$B108=FALSE,"",Q108/SQRT(5))</f>
        <v/>
      </c>
      <c r="T108" s="167" t="str">
        <f>Calcu!T108</f>
        <v/>
      </c>
      <c r="U108" s="133" t="str">
        <f>IF(Calcu!$B108=FALSE,"",IF('Resistance Meter'!H33="Digital",2,4))</f>
        <v/>
      </c>
      <c r="V108" s="134" t="str">
        <f>IF(Calcu!$B108=FALSE,"",T108/U108/SQRT(3))</f>
        <v/>
      </c>
      <c r="W108" s="54" t="str">
        <f>IF(Calcu!$B108=FALSE,"",SQRT(J108^2+M108^2+P108^2+S108^2+V108^2))</f>
        <v/>
      </c>
      <c r="X108" s="58" t="str">
        <f>IF(Calcu!$B108=FALSE,"",(W108*2))</f>
        <v/>
      </c>
    </row>
    <row r="109" spans="1:24" s="1" customFormat="1" ht="15" customHeight="1">
      <c r="A109" s="47"/>
      <c r="B109" s="47"/>
      <c r="C109" s="154"/>
      <c r="D109" s="154"/>
      <c r="E109" s="154"/>
      <c r="F109" s="47"/>
      <c r="G109" s="47"/>
      <c r="H109" s="48"/>
      <c r="I109" s="49"/>
      <c r="J109" s="50"/>
      <c r="K109" s="48"/>
      <c r="L109" s="48"/>
      <c r="M109" s="50"/>
      <c r="N109" s="48"/>
      <c r="O109" s="48"/>
      <c r="P109" s="50"/>
      <c r="Q109" s="48"/>
      <c r="R109" s="48"/>
      <c r="S109" s="50"/>
      <c r="T109" s="40"/>
      <c r="U109" s="48"/>
      <c r="V109" s="50"/>
      <c r="W109" s="50"/>
      <c r="X109" s="51"/>
    </row>
    <row r="110" spans="1:24" s="2" customFormat="1" ht="15" customHeight="1">
      <c r="A110" s="158" t="str">
        <f>Calcu!A112</f>
        <v>4. AC Voltage Calibration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9"/>
    </row>
    <row r="111" spans="1:24" s="35" customFormat="1" ht="15" customHeight="1">
      <c r="A111" s="248" t="s">
        <v>178</v>
      </c>
      <c r="B111" s="249"/>
      <c r="C111" s="249"/>
      <c r="D111" s="249"/>
      <c r="E111" s="249"/>
      <c r="F111" s="249" t="s">
        <v>179</v>
      </c>
      <c r="G111" s="249"/>
      <c r="H111" s="249" t="s">
        <v>180</v>
      </c>
      <c r="I111" s="249"/>
      <c r="J111" s="249"/>
      <c r="K111" s="249"/>
      <c r="L111" s="249"/>
      <c r="M111" s="249"/>
      <c r="N111" s="249"/>
      <c r="O111" s="249"/>
      <c r="P111" s="249"/>
      <c r="Q111" s="249" t="s">
        <v>181</v>
      </c>
      <c r="R111" s="249"/>
      <c r="S111" s="249"/>
      <c r="T111" s="249"/>
      <c r="U111" s="249"/>
      <c r="V111" s="249"/>
      <c r="W111" s="255" t="s">
        <v>182</v>
      </c>
      <c r="X111" s="256" t="s">
        <v>183</v>
      </c>
    </row>
    <row r="112" spans="1:24" s="35" customFormat="1" ht="15" customHeight="1">
      <c r="A112" s="244" t="s">
        <v>184</v>
      </c>
      <c r="B112" s="244"/>
      <c r="C112" s="244"/>
      <c r="D112" s="244"/>
      <c r="E112" s="245"/>
      <c r="F112" s="250" t="s">
        <v>185</v>
      </c>
      <c r="G112" s="250" t="s">
        <v>186</v>
      </c>
      <c r="H112" s="254" t="s">
        <v>187</v>
      </c>
      <c r="I112" s="254"/>
      <c r="J112" s="254"/>
      <c r="K112" s="252" t="s">
        <v>188</v>
      </c>
      <c r="L112" s="252"/>
      <c r="M112" s="252"/>
      <c r="N112" s="252" t="s">
        <v>189</v>
      </c>
      <c r="O112" s="252"/>
      <c r="P112" s="252"/>
      <c r="Q112" s="252" t="s">
        <v>190</v>
      </c>
      <c r="R112" s="252"/>
      <c r="S112" s="252"/>
      <c r="T112" s="252" t="s">
        <v>191</v>
      </c>
      <c r="U112" s="252"/>
      <c r="V112" s="252"/>
      <c r="W112" s="250"/>
      <c r="X112" s="257"/>
    </row>
    <row r="113" spans="1:24" s="35" customFormat="1" ht="15" customHeight="1">
      <c r="A113" s="246"/>
      <c r="B113" s="246"/>
      <c r="C113" s="246"/>
      <c r="D113" s="246"/>
      <c r="E113" s="247"/>
      <c r="F113" s="250"/>
      <c r="G113" s="250"/>
      <c r="H113" s="160" t="s">
        <v>192</v>
      </c>
      <c r="I113" s="252" t="s">
        <v>193</v>
      </c>
      <c r="J113" s="161" t="s">
        <v>194</v>
      </c>
      <c r="K113" s="161" t="s">
        <v>195</v>
      </c>
      <c r="L113" s="252" t="s">
        <v>193</v>
      </c>
      <c r="M113" s="161" t="s">
        <v>194</v>
      </c>
      <c r="N113" s="252" t="s">
        <v>189</v>
      </c>
      <c r="O113" s="252" t="s">
        <v>193</v>
      </c>
      <c r="P113" s="161" t="s">
        <v>194</v>
      </c>
      <c r="Q113" s="252" t="s">
        <v>196</v>
      </c>
      <c r="R113" s="252" t="s">
        <v>197</v>
      </c>
      <c r="S113" s="161" t="s">
        <v>198</v>
      </c>
      <c r="T113" s="252" t="s">
        <v>199</v>
      </c>
      <c r="U113" s="252" t="s">
        <v>193</v>
      </c>
      <c r="V113" s="161" t="s">
        <v>194</v>
      </c>
      <c r="W113" s="250"/>
      <c r="X113" s="257"/>
    </row>
    <row r="114" spans="1:24" s="2" customFormat="1" ht="15" customHeight="1">
      <c r="A114" s="183" t="str">
        <f>IF(Calcu!C114="","",Calcu!C114)</f>
        <v>Range</v>
      </c>
      <c r="B114" s="182" t="str">
        <f>IF(Calcu!D114="","",Calcu!D114)</f>
        <v>Frequency</v>
      </c>
      <c r="C114" s="182" t="str">
        <f>IF(Calcu!E114="","",Calcu!E114)</f>
        <v/>
      </c>
      <c r="D114" s="182" t="str">
        <f>IF(Calcu!F114="","",Calcu!F114)</f>
        <v/>
      </c>
      <c r="E114" s="182" t="str">
        <f>IF(Calcu!G114="","",Calcu!G114)</f>
        <v/>
      </c>
      <c r="F114" s="251"/>
      <c r="G114" s="251"/>
      <c r="H114" s="162" t="s">
        <v>200</v>
      </c>
      <c r="I114" s="253"/>
      <c r="J114" s="163" t="s">
        <v>200</v>
      </c>
      <c r="K114" s="163" t="s">
        <v>201</v>
      </c>
      <c r="L114" s="253"/>
      <c r="M114" s="163" t="s">
        <v>200</v>
      </c>
      <c r="N114" s="253"/>
      <c r="O114" s="253"/>
      <c r="P114" s="163" t="s">
        <v>200</v>
      </c>
      <c r="Q114" s="253"/>
      <c r="R114" s="253"/>
      <c r="S114" s="163" t="s">
        <v>200</v>
      </c>
      <c r="T114" s="253"/>
      <c r="U114" s="253"/>
      <c r="V114" s="163" t="s">
        <v>200</v>
      </c>
      <c r="W114" s="251"/>
      <c r="X114" s="258"/>
    </row>
    <row r="115" spans="1:24" s="35" customFormat="1" ht="15" customHeight="1">
      <c r="A115" s="36" t="str">
        <f>IF(Calcu!C115="","",Calcu!C115)</f>
        <v/>
      </c>
      <c r="B115" s="36" t="str">
        <f>IF(Calcu!D115="","",Calcu!D115)</f>
        <v/>
      </c>
      <c r="C115" s="36" t="str">
        <f>IF(Calcu!E115="","",Calcu!E115)</f>
        <v/>
      </c>
      <c r="D115" s="36" t="str">
        <f>IF(Calcu!F115="","",Calcu!F115)</f>
        <v/>
      </c>
      <c r="E115" s="36" t="str">
        <f>IF(Calcu!G115="","",Calcu!G115)</f>
        <v/>
      </c>
      <c r="F115" s="37" t="str">
        <f>Calcu!H115</f>
        <v/>
      </c>
      <c r="G115" s="53" t="str">
        <f>Calcu!O115</f>
        <v/>
      </c>
      <c r="H115" s="164">
        <f>'AC Voltage Meter'!AA4</f>
        <v>0</v>
      </c>
      <c r="I115" s="39" t="str">
        <f>IF(Calcu!$B115=FALSE,"","1/2")</f>
        <v/>
      </c>
      <c r="J115" s="54" t="str">
        <f>IF(Calcu!$B115=FALSE,"",H115/2)</f>
        <v/>
      </c>
      <c r="K115" s="165">
        <f>'AC Voltage Meter'!AB4</f>
        <v>0</v>
      </c>
      <c r="L115" s="38" t="str">
        <f>IF(Calcu!$B115=FALSE,"","1/√3")</f>
        <v/>
      </c>
      <c r="M115" s="54" t="str">
        <f>IF(Calcu!$B115=FALSE,"",K115/SQRT(3))</f>
        <v/>
      </c>
      <c r="N115" s="166" t="str">
        <f>IF(Calcu!$B115=FALSE,"",0)</f>
        <v/>
      </c>
      <c r="O115" s="38" t="str">
        <f>IF(Calcu!$B115=FALSE,"","1/√3")</f>
        <v/>
      </c>
      <c r="P115" s="54" t="str">
        <f>IF(Calcu!$B115=FALSE,"",N115/SQRT(3))</f>
        <v/>
      </c>
      <c r="Q115" s="164" t="str">
        <f>Calcu!P115</f>
        <v/>
      </c>
      <c r="R115" s="38" t="str">
        <f>IF(Calcu!$B115=FALSE,"","1/√5")</f>
        <v/>
      </c>
      <c r="S115" s="55" t="str">
        <f>IF(Calcu!$B115=FALSE,"",Q115/SQRT(5))</f>
        <v/>
      </c>
      <c r="T115" s="167" t="str">
        <f>Calcu!T115</f>
        <v/>
      </c>
      <c r="U115" s="133" t="str">
        <f>IF(Calcu!$B115=FALSE,"",IF('AC Voltage Meter'!I4="Digital",2,4))</f>
        <v/>
      </c>
      <c r="V115" s="134" t="str">
        <f>IF(Calcu!$B115=FALSE,"",T115/U115/SQRT(3))</f>
        <v/>
      </c>
      <c r="W115" s="54" t="str">
        <f>IF(Calcu!$B115=FALSE,"",SQRT(J115^2+M115^2+P115^2+S115^2+V115^2))</f>
        <v/>
      </c>
      <c r="X115" s="58" t="str">
        <f>IF(Calcu!$B115=FALSE,"",(W115*2))</f>
        <v/>
      </c>
    </row>
    <row r="116" spans="1:24" s="35" customFormat="1" ht="15" customHeight="1">
      <c r="A116" s="36" t="str">
        <f>IF(Calcu!C116="","",Calcu!C116)</f>
        <v/>
      </c>
      <c r="B116" s="36" t="str">
        <f>IF(Calcu!D116="","",Calcu!D116)</f>
        <v/>
      </c>
      <c r="C116" s="36" t="str">
        <f>IF(Calcu!E116="","",Calcu!E116)</f>
        <v/>
      </c>
      <c r="D116" s="36" t="str">
        <f>IF(Calcu!F116="","",Calcu!F116)</f>
        <v/>
      </c>
      <c r="E116" s="36" t="str">
        <f>IF(Calcu!G116="","",Calcu!G116)</f>
        <v/>
      </c>
      <c r="F116" s="37" t="str">
        <f>Calcu!H116</f>
        <v/>
      </c>
      <c r="G116" s="53" t="str">
        <f>Calcu!O116</f>
        <v/>
      </c>
      <c r="H116" s="164">
        <f>'AC Voltage Meter'!AA5</f>
        <v>0</v>
      </c>
      <c r="I116" s="39" t="str">
        <f>IF(Calcu!$B116=FALSE,"","1/2")</f>
        <v/>
      </c>
      <c r="J116" s="54" t="str">
        <f>IF(Calcu!$B116=FALSE,"",H116/2)</f>
        <v/>
      </c>
      <c r="K116" s="165">
        <f>'AC Voltage Meter'!AB5</f>
        <v>0</v>
      </c>
      <c r="L116" s="38" t="str">
        <f>IF(Calcu!$B116=FALSE,"","1/√3")</f>
        <v/>
      </c>
      <c r="M116" s="54" t="str">
        <f>IF(Calcu!$B116=FALSE,"",K116/SQRT(3))</f>
        <v/>
      </c>
      <c r="N116" s="166" t="str">
        <f>IF(Calcu!$B116=FALSE,"",0)</f>
        <v/>
      </c>
      <c r="O116" s="38" t="str">
        <f>IF(Calcu!$B116=FALSE,"","1/√3")</f>
        <v/>
      </c>
      <c r="P116" s="54" t="str">
        <f>IF(Calcu!$B116=FALSE,"",N116/SQRT(3))</f>
        <v/>
      </c>
      <c r="Q116" s="164" t="str">
        <f>Calcu!P116</f>
        <v/>
      </c>
      <c r="R116" s="38" t="str">
        <f>IF(Calcu!$B116=FALSE,"","1/√5")</f>
        <v/>
      </c>
      <c r="S116" s="55" t="str">
        <f>IF(Calcu!$B116=FALSE,"",Q116/SQRT(5))</f>
        <v/>
      </c>
      <c r="T116" s="167" t="str">
        <f>Calcu!T116</f>
        <v/>
      </c>
      <c r="U116" s="133" t="str">
        <f>IF(Calcu!$B116=FALSE,"",IF('AC Voltage Meter'!I5="Digital",2,4))</f>
        <v/>
      </c>
      <c r="V116" s="134" t="str">
        <f>IF(Calcu!$B116=FALSE,"",T116/U116/SQRT(3))</f>
        <v/>
      </c>
      <c r="W116" s="54" t="str">
        <f>IF(Calcu!$B116=FALSE,"",SQRT(J116^2+M116^2+P116^2+S116^2+V116^2))</f>
        <v/>
      </c>
      <c r="X116" s="58" t="str">
        <f>IF(Calcu!$B116=FALSE,"",(W116*2))</f>
        <v/>
      </c>
    </row>
    <row r="117" spans="1:24" s="35" customFormat="1" ht="15" customHeight="1">
      <c r="A117" s="36" t="str">
        <f>IF(Calcu!C117="","",Calcu!C117)</f>
        <v/>
      </c>
      <c r="B117" s="36" t="str">
        <f>IF(Calcu!D117="","",Calcu!D117)</f>
        <v/>
      </c>
      <c r="C117" s="36" t="str">
        <f>IF(Calcu!E117="","",Calcu!E117)</f>
        <v/>
      </c>
      <c r="D117" s="36" t="str">
        <f>IF(Calcu!F117="","",Calcu!F117)</f>
        <v/>
      </c>
      <c r="E117" s="36" t="str">
        <f>IF(Calcu!G117="","",Calcu!G117)</f>
        <v/>
      </c>
      <c r="F117" s="37" t="str">
        <f>Calcu!H117</f>
        <v/>
      </c>
      <c r="G117" s="53" t="str">
        <f>Calcu!O117</f>
        <v/>
      </c>
      <c r="H117" s="164">
        <f>'AC Voltage Meter'!AA6</f>
        <v>0</v>
      </c>
      <c r="I117" s="39" t="str">
        <f>IF(Calcu!$B117=FALSE,"","1/2")</f>
        <v/>
      </c>
      <c r="J117" s="54" t="str">
        <f>IF(Calcu!$B117=FALSE,"",H117/2)</f>
        <v/>
      </c>
      <c r="K117" s="165">
        <f>'AC Voltage Meter'!AB6</f>
        <v>0</v>
      </c>
      <c r="L117" s="38" t="str">
        <f>IF(Calcu!$B117=FALSE,"","1/√3")</f>
        <v/>
      </c>
      <c r="M117" s="54" t="str">
        <f>IF(Calcu!$B117=FALSE,"",K117/SQRT(3))</f>
        <v/>
      </c>
      <c r="N117" s="166" t="str">
        <f>IF(Calcu!$B117=FALSE,"",0)</f>
        <v/>
      </c>
      <c r="O117" s="38" t="str">
        <f>IF(Calcu!$B117=FALSE,"","1/√3")</f>
        <v/>
      </c>
      <c r="P117" s="54" t="str">
        <f>IF(Calcu!$B117=FALSE,"",N117/SQRT(3))</f>
        <v/>
      </c>
      <c r="Q117" s="164" t="str">
        <f>Calcu!P117</f>
        <v/>
      </c>
      <c r="R117" s="38" t="str">
        <f>IF(Calcu!$B117=FALSE,"","1/√5")</f>
        <v/>
      </c>
      <c r="S117" s="55" t="str">
        <f>IF(Calcu!$B117=FALSE,"",Q117/SQRT(5))</f>
        <v/>
      </c>
      <c r="T117" s="167" t="str">
        <f>Calcu!T117</f>
        <v/>
      </c>
      <c r="U117" s="133" t="str">
        <f>IF(Calcu!$B117=FALSE,"",IF('AC Voltage Meter'!I6="Digital",2,4))</f>
        <v/>
      </c>
      <c r="V117" s="134" t="str">
        <f>IF(Calcu!$B117=FALSE,"",T117/U117/SQRT(3))</f>
        <v/>
      </c>
      <c r="W117" s="54" t="str">
        <f>IF(Calcu!$B117=FALSE,"",SQRT(J117^2+M117^2+P117^2+S117^2+V117^2))</f>
        <v/>
      </c>
      <c r="X117" s="58" t="str">
        <f>IF(Calcu!$B117=FALSE,"",(W117*2))</f>
        <v/>
      </c>
    </row>
    <row r="118" spans="1:24" s="35" customFormat="1" ht="15" customHeight="1">
      <c r="A118" s="36" t="str">
        <f>IF(Calcu!C118="","",Calcu!C118)</f>
        <v/>
      </c>
      <c r="B118" s="36" t="str">
        <f>IF(Calcu!D118="","",Calcu!D118)</f>
        <v/>
      </c>
      <c r="C118" s="36" t="str">
        <f>IF(Calcu!E118="","",Calcu!E118)</f>
        <v/>
      </c>
      <c r="D118" s="36" t="str">
        <f>IF(Calcu!F118="","",Calcu!F118)</f>
        <v/>
      </c>
      <c r="E118" s="36" t="str">
        <f>IF(Calcu!G118="","",Calcu!G118)</f>
        <v/>
      </c>
      <c r="F118" s="37" t="str">
        <f>Calcu!H118</f>
        <v/>
      </c>
      <c r="G118" s="53" t="str">
        <f>Calcu!O118</f>
        <v/>
      </c>
      <c r="H118" s="164">
        <f>'AC Voltage Meter'!AA7</f>
        <v>0</v>
      </c>
      <c r="I118" s="39" t="str">
        <f>IF(Calcu!$B118=FALSE,"","1/2")</f>
        <v/>
      </c>
      <c r="J118" s="54" t="str">
        <f>IF(Calcu!$B118=FALSE,"",H118/2)</f>
        <v/>
      </c>
      <c r="K118" s="165">
        <f>'AC Voltage Meter'!AB7</f>
        <v>0</v>
      </c>
      <c r="L118" s="38" t="str">
        <f>IF(Calcu!$B118=FALSE,"","1/√3")</f>
        <v/>
      </c>
      <c r="M118" s="54" t="str">
        <f>IF(Calcu!$B118=FALSE,"",K118/SQRT(3))</f>
        <v/>
      </c>
      <c r="N118" s="166" t="str">
        <f>IF(Calcu!$B118=FALSE,"",0)</f>
        <v/>
      </c>
      <c r="O118" s="38" t="str">
        <f>IF(Calcu!$B118=FALSE,"","1/√3")</f>
        <v/>
      </c>
      <c r="P118" s="54" t="str">
        <f>IF(Calcu!$B118=FALSE,"",N118/SQRT(3))</f>
        <v/>
      </c>
      <c r="Q118" s="164" t="str">
        <f>Calcu!P118</f>
        <v/>
      </c>
      <c r="R118" s="38" t="str">
        <f>IF(Calcu!$B118=FALSE,"","1/√5")</f>
        <v/>
      </c>
      <c r="S118" s="55" t="str">
        <f>IF(Calcu!$B118=FALSE,"",Q118/SQRT(5))</f>
        <v/>
      </c>
      <c r="T118" s="167" t="str">
        <f>Calcu!T118</f>
        <v/>
      </c>
      <c r="U118" s="133" t="str">
        <f>IF(Calcu!$B118=FALSE,"",IF('AC Voltage Meter'!I7="Digital",2,4))</f>
        <v/>
      </c>
      <c r="V118" s="134" t="str">
        <f>IF(Calcu!$B118=FALSE,"",T118/U118/SQRT(3))</f>
        <v/>
      </c>
      <c r="W118" s="54" t="str">
        <f>IF(Calcu!$B118=FALSE,"",SQRT(J118^2+M118^2+P118^2+S118^2+V118^2))</f>
        <v/>
      </c>
      <c r="X118" s="58" t="str">
        <f>IF(Calcu!$B118=FALSE,"",(W118*2))</f>
        <v/>
      </c>
    </row>
    <row r="119" spans="1:24" s="35" customFormat="1" ht="15" customHeight="1">
      <c r="A119" s="36" t="str">
        <f>IF(Calcu!C119="","",Calcu!C119)</f>
        <v/>
      </c>
      <c r="B119" s="36" t="str">
        <f>IF(Calcu!D119="","",Calcu!D119)</f>
        <v/>
      </c>
      <c r="C119" s="36" t="str">
        <f>IF(Calcu!E119="","",Calcu!E119)</f>
        <v/>
      </c>
      <c r="D119" s="36" t="str">
        <f>IF(Calcu!F119="","",Calcu!F119)</f>
        <v/>
      </c>
      <c r="E119" s="36" t="str">
        <f>IF(Calcu!G119="","",Calcu!G119)</f>
        <v/>
      </c>
      <c r="F119" s="37" t="str">
        <f>Calcu!H119</f>
        <v/>
      </c>
      <c r="G119" s="53" t="str">
        <f>Calcu!O119</f>
        <v/>
      </c>
      <c r="H119" s="164">
        <f>'AC Voltage Meter'!AA8</f>
        <v>0</v>
      </c>
      <c r="I119" s="39" t="str">
        <f>IF(Calcu!$B119=FALSE,"","1/2")</f>
        <v/>
      </c>
      <c r="J119" s="54" t="str">
        <f>IF(Calcu!$B119=FALSE,"",H119/2)</f>
        <v/>
      </c>
      <c r="K119" s="165">
        <f>'AC Voltage Meter'!AB8</f>
        <v>0</v>
      </c>
      <c r="L119" s="38" t="str">
        <f>IF(Calcu!$B119=FALSE,"","1/√3")</f>
        <v/>
      </c>
      <c r="M119" s="54" t="str">
        <f>IF(Calcu!$B119=FALSE,"",K119/SQRT(3))</f>
        <v/>
      </c>
      <c r="N119" s="166" t="str">
        <f>IF(Calcu!$B119=FALSE,"",0)</f>
        <v/>
      </c>
      <c r="O119" s="38" t="str">
        <f>IF(Calcu!$B119=FALSE,"","1/√3")</f>
        <v/>
      </c>
      <c r="P119" s="54" t="str">
        <f>IF(Calcu!$B119=FALSE,"",N119/SQRT(3))</f>
        <v/>
      </c>
      <c r="Q119" s="164" t="str">
        <f>Calcu!P119</f>
        <v/>
      </c>
      <c r="R119" s="38" t="str">
        <f>IF(Calcu!$B119=FALSE,"","1/√5")</f>
        <v/>
      </c>
      <c r="S119" s="55" t="str">
        <f>IF(Calcu!$B119=FALSE,"",Q119/SQRT(5))</f>
        <v/>
      </c>
      <c r="T119" s="167" t="str">
        <f>Calcu!T119</f>
        <v/>
      </c>
      <c r="U119" s="133" t="str">
        <f>IF(Calcu!$B119=FALSE,"",IF('AC Voltage Meter'!I8="Digital",2,4))</f>
        <v/>
      </c>
      <c r="V119" s="134" t="str">
        <f>IF(Calcu!$B119=FALSE,"",T119/U119/SQRT(3))</f>
        <v/>
      </c>
      <c r="W119" s="54" t="str">
        <f>IF(Calcu!$B119=FALSE,"",SQRT(J119^2+M119^2+P119^2+S119^2+V119^2))</f>
        <v/>
      </c>
      <c r="X119" s="58" t="str">
        <f>IF(Calcu!$B119=FALSE,"",(W119*2))</f>
        <v/>
      </c>
    </row>
    <row r="120" spans="1:24" s="35" customFormat="1" ht="15" customHeight="1">
      <c r="A120" s="36" t="str">
        <f>IF(Calcu!C120="","",Calcu!C120)</f>
        <v/>
      </c>
      <c r="B120" s="36" t="str">
        <f>IF(Calcu!D120="","",Calcu!D120)</f>
        <v/>
      </c>
      <c r="C120" s="36" t="str">
        <f>IF(Calcu!E120="","",Calcu!E120)</f>
        <v/>
      </c>
      <c r="D120" s="36" t="str">
        <f>IF(Calcu!F120="","",Calcu!F120)</f>
        <v/>
      </c>
      <c r="E120" s="36" t="str">
        <f>IF(Calcu!G120="","",Calcu!G120)</f>
        <v/>
      </c>
      <c r="F120" s="37" t="str">
        <f>Calcu!H120</f>
        <v/>
      </c>
      <c r="G120" s="53" t="str">
        <f>Calcu!O120</f>
        <v/>
      </c>
      <c r="H120" s="164">
        <f>'AC Voltage Meter'!AA9</f>
        <v>0</v>
      </c>
      <c r="I120" s="39" t="str">
        <f>IF(Calcu!$B120=FALSE,"","1/2")</f>
        <v/>
      </c>
      <c r="J120" s="54" t="str">
        <f>IF(Calcu!$B120=FALSE,"",H120/2)</f>
        <v/>
      </c>
      <c r="K120" s="165">
        <f>'AC Voltage Meter'!AB9</f>
        <v>0</v>
      </c>
      <c r="L120" s="38" t="str">
        <f>IF(Calcu!$B120=FALSE,"","1/√3")</f>
        <v/>
      </c>
      <c r="M120" s="54" t="str">
        <f>IF(Calcu!$B120=FALSE,"",K120/SQRT(3))</f>
        <v/>
      </c>
      <c r="N120" s="166" t="str">
        <f>IF(Calcu!$B120=FALSE,"",0)</f>
        <v/>
      </c>
      <c r="O120" s="38" t="str">
        <f>IF(Calcu!$B120=FALSE,"","1/√3")</f>
        <v/>
      </c>
      <c r="P120" s="54" t="str">
        <f>IF(Calcu!$B120=FALSE,"",N120/SQRT(3))</f>
        <v/>
      </c>
      <c r="Q120" s="164" t="str">
        <f>Calcu!P120</f>
        <v/>
      </c>
      <c r="R120" s="38" t="str">
        <f>IF(Calcu!$B120=FALSE,"","1/√5")</f>
        <v/>
      </c>
      <c r="S120" s="55" t="str">
        <f>IF(Calcu!$B120=FALSE,"",Q120/SQRT(5))</f>
        <v/>
      </c>
      <c r="T120" s="167" t="str">
        <f>Calcu!T120</f>
        <v/>
      </c>
      <c r="U120" s="133" t="str">
        <f>IF(Calcu!$B120=FALSE,"",IF('AC Voltage Meter'!I9="Digital",2,4))</f>
        <v/>
      </c>
      <c r="V120" s="134" t="str">
        <f>IF(Calcu!$B120=FALSE,"",T120/U120/SQRT(3))</f>
        <v/>
      </c>
      <c r="W120" s="54" t="str">
        <f>IF(Calcu!$B120=FALSE,"",SQRT(J120^2+M120^2+P120^2+S120^2+V120^2))</f>
        <v/>
      </c>
      <c r="X120" s="58" t="str">
        <f>IF(Calcu!$B120=FALSE,"",(W120*2))</f>
        <v/>
      </c>
    </row>
    <row r="121" spans="1:24" s="35" customFormat="1" ht="15" customHeight="1">
      <c r="A121" s="36" t="str">
        <f>IF(Calcu!C121="","",Calcu!C121)</f>
        <v/>
      </c>
      <c r="B121" s="36" t="str">
        <f>IF(Calcu!D121="","",Calcu!D121)</f>
        <v/>
      </c>
      <c r="C121" s="36" t="str">
        <f>IF(Calcu!E121="","",Calcu!E121)</f>
        <v/>
      </c>
      <c r="D121" s="36" t="str">
        <f>IF(Calcu!F121="","",Calcu!F121)</f>
        <v/>
      </c>
      <c r="E121" s="36" t="str">
        <f>IF(Calcu!G121="","",Calcu!G121)</f>
        <v/>
      </c>
      <c r="F121" s="37" t="str">
        <f>Calcu!H121</f>
        <v/>
      </c>
      <c r="G121" s="53" t="str">
        <f>Calcu!O121</f>
        <v/>
      </c>
      <c r="H121" s="164">
        <f>'AC Voltage Meter'!AA10</f>
        <v>0</v>
      </c>
      <c r="I121" s="39" t="str">
        <f>IF(Calcu!$B121=FALSE,"","1/2")</f>
        <v/>
      </c>
      <c r="J121" s="54" t="str">
        <f>IF(Calcu!$B121=FALSE,"",H121/2)</f>
        <v/>
      </c>
      <c r="K121" s="165">
        <f>'AC Voltage Meter'!AB10</f>
        <v>0</v>
      </c>
      <c r="L121" s="38" t="str">
        <f>IF(Calcu!$B121=FALSE,"","1/√3")</f>
        <v/>
      </c>
      <c r="M121" s="54" t="str">
        <f>IF(Calcu!$B121=FALSE,"",K121/SQRT(3))</f>
        <v/>
      </c>
      <c r="N121" s="166" t="str">
        <f>IF(Calcu!$B121=FALSE,"",0)</f>
        <v/>
      </c>
      <c r="O121" s="38" t="str">
        <f>IF(Calcu!$B121=FALSE,"","1/√3")</f>
        <v/>
      </c>
      <c r="P121" s="54" t="str">
        <f>IF(Calcu!$B121=FALSE,"",N121/SQRT(3))</f>
        <v/>
      </c>
      <c r="Q121" s="164" t="str">
        <f>Calcu!P121</f>
        <v/>
      </c>
      <c r="R121" s="38" t="str">
        <f>IF(Calcu!$B121=FALSE,"","1/√5")</f>
        <v/>
      </c>
      <c r="S121" s="55" t="str">
        <f>IF(Calcu!$B121=FALSE,"",Q121/SQRT(5))</f>
        <v/>
      </c>
      <c r="T121" s="167" t="str">
        <f>Calcu!T121</f>
        <v/>
      </c>
      <c r="U121" s="133" t="str">
        <f>IF(Calcu!$B121=FALSE,"",IF('AC Voltage Meter'!I10="Digital",2,4))</f>
        <v/>
      </c>
      <c r="V121" s="134" t="str">
        <f>IF(Calcu!$B121=FALSE,"",T121/U121/SQRT(3))</f>
        <v/>
      </c>
      <c r="W121" s="54" t="str">
        <f>IF(Calcu!$B121=FALSE,"",SQRT(J121^2+M121^2+P121^2+S121^2+V121^2))</f>
        <v/>
      </c>
      <c r="X121" s="58" t="str">
        <f>IF(Calcu!$B121=FALSE,"",(W121*2))</f>
        <v/>
      </c>
    </row>
    <row r="122" spans="1:24" s="35" customFormat="1" ht="15" customHeight="1">
      <c r="A122" s="36" t="str">
        <f>IF(Calcu!C122="","",Calcu!C122)</f>
        <v/>
      </c>
      <c r="B122" s="36" t="str">
        <f>IF(Calcu!D122="","",Calcu!D122)</f>
        <v/>
      </c>
      <c r="C122" s="36" t="str">
        <f>IF(Calcu!E122="","",Calcu!E122)</f>
        <v/>
      </c>
      <c r="D122" s="36" t="str">
        <f>IF(Calcu!F122="","",Calcu!F122)</f>
        <v/>
      </c>
      <c r="E122" s="36" t="str">
        <f>IF(Calcu!G122="","",Calcu!G122)</f>
        <v/>
      </c>
      <c r="F122" s="37" t="str">
        <f>Calcu!H122</f>
        <v/>
      </c>
      <c r="G122" s="53" t="str">
        <f>Calcu!O122</f>
        <v/>
      </c>
      <c r="H122" s="164">
        <f>'AC Voltage Meter'!AA11</f>
        <v>0</v>
      </c>
      <c r="I122" s="39" t="str">
        <f>IF(Calcu!$B122=FALSE,"","1/2")</f>
        <v/>
      </c>
      <c r="J122" s="54" t="str">
        <f>IF(Calcu!$B122=FALSE,"",H122/2)</f>
        <v/>
      </c>
      <c r="K122" s="165">
        <f>'AC Voltage Meter'!AB11</f>
        <v>0</v>
      </c>
      <c r="L122" s="38" t="str">
        <f>IF(Calcu!$B122=FALSE,"","1/√3")</f>
        <v/>
      </c>
      <c r="M122" s="54" t="str">
        <f>IF(Calcu!$B122=FALSE,"",K122/SQRT(3))</f>
        <v/>
      </c>
      <c r="N122" s="166" t="str">
        <f>IF(Calcu!$B122=FALSE,"",0)</f>
        <v/>
      </c>
      <c r="O122" s="38" t="str">
        <f>IF(Calcu!$B122=FALSE,"","1/√3")</f>
        <v/>
      </c>
      <c r="P122" s="54" t="str">
        <f>IF(Calcu!$B122=FALSE,"",N122/SQRT(3))</f>
        <v/>
      </c>
      <c r="Q122" s="164" t="str">
        <f>Calcu!P122</f>
        <v/>
      </c>
      <c r="R122" s="38" t="str">
        <f>IF(Calcu!$B122=FALSE,"","1/√5")</f>
        <v/>
      </c>
      <c r="S122" s="55" t="str">
        <f>IF(Calcu!$B122=FALSE,"",Q122/SQRT(5))</f>
        <v/>
      </c>
      <c r="T122" s="167" t="str">
        <f>Calcu!T122</f>
        <v/>
      </c>
      <c r="U122" s="133" t="str">
        <f>IF(Calcu!$B122=FALSE,"",IF('AC Voltage Meter'!I11="Digital",2,4))</f>
        <v/>
      </c>
      <c r="V122" s="134" t="str">
        <f>IF(Calcu!$B122=FALSE,"",T122/U122/SQRT(3))</f>
        <v/>
      </c>
      <c r="W122" s="54" t="str">
        <f>IF(Calcu!$B122=FALSE,"",SQRT(J122^2+M122^2+P122^2+S122^2+V122^2))</f>
        <v/>
      </c>
      <c r="X122" s="58" t="str">
        <f>IF(Calcu!$B122=FALSE,"",(W122*2))</f>
        <v/>
      </c>
    </row>
    <row r="123" spans="1:24" s="35" customFormat="1" ht="15" customHeight="1">
      <c r="A123" s="36" t="str">
        <f>IF(Calcu!C123="","",Calcu!C123)</f>
        <v/>
      </c>
      <c r="B123" s="36" t="str">
        <f>IF(Calcu!D123="","",Calcu!D123)</f>
        <v/>
      </c>
      <c r="C123" s="36" t="str">
        <f>IF(Calcu!E123="","",Calcu!E123)</f>
        <v/>
      </c>
      <c r="D123" s="36" t="str">
        <f>IF(Calcu!F123="","",Calcu!F123)</f>
        <v/>
      </c>
      <c r="E123" s="36" t="str">
        <f>IF(Calcu!G123="","",Calcu!G123)</f>
        <v/>
      </c>
      <c r="F123" s="37" t="str">
        <f>Calcu!H123</f>
        <v/>
      </c>
      <c r="G123" s="53" t="str">
        <f>Calcu!O123</f>
        <v/>
      </c>
      <c r="H123" s="164">
        <f>'AC Voltage Meter'!AA12</f>
        <v>0</v>
      </c>
      <c r="I123" s="39" t="str">
        <f>IF(Calcu!$B123=FALSE,"","1/2")</f>
        <v/>
      </c>
      <c r="J123" s="54" t="str">
        <f>IF(Calcu!$B123=FALSE,"",H123/2)</f>
        <v/>
      </c>
      <c r="K123" s="165">
        <f>'AC Voltage Meter'!AB12</f>
        <v>0</v>
      </c>
      <c r="L123" s="38" t="str">
        <f>IF(Calcu!$B123=FALSE,"","1/√3")</f>
        <v/>
      </c>
      <c r="M123" s="54" t="str">
        <f>IF(Calcu!$B123=FALSE,"",K123/SQRT(3))</f>
        <v/>
      </c>
      <c r="N123" s="166" t="str">
        <f>IF(Calcu!$B123=FALSE,"",0)</f>
        <v/>
      </c>
      <c r="O123" s="38" t="str">
        <f>IF(Calcu!$B123=FALSE,"","1/√3")</f>
        <v/>
      </c>
      <c r="P123" s="54" t="str">
        <f>IF(Calcu!$B123=FALSE,"",N123/SQRT(3))</f>
        <v/>
      </c>
      <c r="Q123" s="164" t="str">
        <f>Calcu!P123</f>
        <v/>
      </c>
      <c r="R123" s="38" t="str">
        <f>IF(Calcu!$B123=FALSE,"","1/√5")</f>
        <v/>
      </c>
      <c r="S123" s="55" t="str">
        <f>IF(Calcu!$B123=FALSE,"",Q123/SQRT(5))</f>
        <v/>
      </c>
      <c r="T123" s="167" t="str">
        <f>Calcu!T123</f>
        <v/>
      </c>
      <c r="U123" s="133" t="str">
        <f>IF(Calcu!$B123=FALSE,"",IF('AC Voltage Meter'!I12="Digital",2,4))</f>
        <v/>
      </c>
      <c r="V123" s="134" t="str">
        <f>IF(Calcu!$B123=FALSE,"",T123/U123/SQRT(3))</f>
        <v/>
      </c>
      <c r="W123" s="54" t="str">
        <f>IF(Calcu!$B123=FALSE,"",SQRT(J123^2+M123^2+P123^2+S123^2+V123^2))</f>
        <v/>
      </c>
      <c r="X123" s="58" t="str">
        <f>IF(Calcu!$B123=FALSE,"",(W123*2))</f>
        <v/>
      </c>
    </row>
    <row r="124" spans="1:24" s="35" customFormat="1" ht="15" customHeight="1">
      <c r="A124" s="36" t="str">
        <f>IF(Calcu!C124="","",Calcu!C124)</f>
        <v/>
      </c>
      <c r="B124" s="36" t="str">
        <f>IF(Calcu!D124="","",Calcu!D124)</f>
        <v/>
      </c>
      <c r="C124" s="36" t="str">
        <f>IF(Calcu!E124="","",Calcu!E124)</f>
        <v/>
      </c>
      <c r="D124" s="36" t="str">
        <f>IF(Calcu!F124="","",Calcu!F124)</f>
        <v/>
      </c>
      <c r="E124" s="36" t="str">
        <f>IF(Calcu!G124="","",Calcu!G124)</f>
        <v/>
      </c>
      <c r="F124" s="37" t="str">
        <f>Calcu!H124</f>
        <v/>
      </c>
      <c r="G124" s="53" t="str">
        <f>Calcu!O124</f>
        <v/>
      </c>
      <c r="H124" s="164">
        <f>'AC Voltage Meter'!AA13</f>
        <v>0</v>
      </c>
      <c r="I124" s="39" t="str">
        <f>IF(Calcu!$B124=FALSE,"","1/2")</f>
        <v/>
      </c>
      <c r="J124" s="54" t="str">
        <f>IF(Calcu!$B124=FALSE,"",H124/2)</f>
        <v/>
      </c>
      <c r="K124" s="165">
        <f>'AC Voltage Meter'!AB13</f>
        <v>0</v>
      </c>
      <c r="L124" s="38" t="str">
        <f>IF(Calcu!$B124=FALSE,"","1/√3")</f>
        <v/>
      </c>
      <c r="M124" s="54" t="str">
        <f>IF(Calcu!$B124=FALSE,"",K124/SQRT(3))</f>
        <v/>
      </c>
      <c r="N124" s="166" t="str">
        <f>IF(Calcu!$B124=FALSE,"",0)</f>
        <v/>
      </c>
      <c r="O124" s="38" t="str">
        <f>IF(Calcu!$B124=FALSE,"","1/√3")</f>
        <v/>
      </c>
      <c r="P124" s="54" t="str">
        <f>IF(Calcu!$B124=FALSE,"",N124/SQRT(3))</f>
        <v/>
      </c>
      <c r="Q124" s="164" t="str">
        <f>Calcu!P124</f>
        <v/>
      </c>
      <c r="R124" s="38" t="str">
        <f>IF(Calcu!$B124=FALSE,"","1/√5")</f>
        <v/>
      </c>
      <c r="S124" s="55" t="str">
        <f>IF(Calcu!$B124=FALSE,"",Q124/SQRT(5))</f>
        <v/>
      </c>
      <c r="T124" s="167" t="str">
        <f>Calcu!T124</f>
        <v/>
      </c>
      <c r="U124" s="133" t="str">
        <f>IF(Calcu!$B124=FALSE,"",IF('AC Voltage Meter'!I13="Digital",2,4))</f>
        <v/>
      </c>
      <c r="V124" s="134" t="str">
        <f>IF(Calcu!$B124=FALSE,"",T124/U124/SQRT(3))</f>
        <v/>
      </c>
      <c r="W124" s="54" t="str">
        <f>IF(Calcu!$B124=FALSE,"",SQRT(J124^2+M124^2+P124^2+S124^2+V124^2))</f>
        <v/>
      </c>
      <c r="X124" s="58" t="str">
        <f>IF(Calcu!$B124=FALSE,"",(W124*2))</f>
        <v/>
      </c>
    </row>
    <row r="125" spans="1:24" s="35" customFormat="1" ht="15" customHeight="1">
      <c r="A125" s="36" t="str">
        <f>IF(Calcu!C125="","",Calcu!C125)</f>
        <v/>
      </c>
      <c r="B125" s="36" t="str">
        <f>IF(Calcu!D125="","",Calcu!D125)</f>
        <v/>
      </c>
      <c r="C125" s="36" t="str">
        <f>IF(Calcu!E125="","",Calcu!E125)</f>
        <v/>
      </c>
      <c r="D125" s="36" t="str">
        <f>IF(Calcu!F125="","",Calcu!F125)</f>
        <v/>
      </c>
      <c r="E125" s="36" t="str">
        <f>IF(Calcu!G125="","",Calcu!G125)</f>
        <v/>
      </c>
      <c r="F125" s="37" t="str">
        <f>Calcu!H125</f>
        <v/>
      </c>
      <c r="G125" s="53" t="str">
        <f>Calcu!O125</f>
        <v/>
      </c>
      <c r="H125" s="164">
        <f>'AC Voltage Meter'!AA14</f>
        <v>0</v>
      </c>
      <c r="I125" s="39" t="str">
        <f>IF(Calcu!$B125=FALSE,"","1/2")</f>
        <v/>
      </c>
      <c r="J125" s="54" t="str">
        <f>IF(Calcu!$B125=FALSE,"",H125/2)</f>
        <v/>
      </c>
      <c r="K125" s="165">
        <f>'AC Voltage Meter'!AB14</f>
        <v>0</v>
      </c>
      <c r="L125" s="38" t="str">
        <f>IF(Calcu!$B125=FALSE,"","1/√3")</f>
        <v/>
      </c>
      <c r="M125" s="54" t="str">
        <f>IF(Calcu!$B125=FALSE,"",K125/SQRT(3))</f>
        <v/>
      </c>
      <c r="N125" s="166" t="str">
        <f>IF(Calcu!$B125=FALSE,"",0)</f>
        <v/>
      </c>
      <c r="O125" s="38" t="str">
        <f>IF(Calcu!$B125=FALSE,"","1/√3")</f>
        <v/>
      </c>
      <c r="P125" s="54" t="str">
        <f>IF(Calcu!$B125=FALSE,"",N125/SQRT(3))</f>
        <v/>
      </c>
      <c r="Q125" s="164" t="str">
        <f>Calcu!P125</f>
        <v/>
      </c>
      <c r="R125" s="38" t="str">
        <f>IF(Calcu!$B125=FALSE,"","1/√5")</f>
        <v/>
      </c>
      <c r="S125" s="55" t="str">
        <f>IF(Calcu!$B125=FALSE,"",Q125/SQRT(5))</f>
        <v/>
      </c>
      <c r="T125" s="167" t="str">
        <f>Calcu!T125</f>
        <v/>
      </c>
      <c r="U125" s="133" t="str">
        <f>IF(Calcu!$B125=FALSE,"",IF('AC Voltage Meter'!I14="Digital",2,4))</f>
        <v/>
      </c>
      <c r="V125" s="134" t="str">
        <f>IF(Calcu!$B125=FALSE,"",T125/U125/SQRT(3))</f>
        <v/>
      </c>
      <c r="W125" s="54" t="str">
        <f>IF(Calcu!$B125=FALSE,"",SQRT(J125^2+M125^2+P125^2+S125^2+V125^2))</f>
        <v/>
      </c>
      <c r="X125" s="58" t="str">
        <f>IF(Calcu!$B125=FALSE,"",(W125*2))</f>
        <v/>
      </c>
    </row>
    <row r="126" spans="1:24" s="35" customFormat="1" ht="15" customHeight="1">
      <c r="A126" s="36" t="str">
        <f>IF(Calcu!C126="","",Calcu!C126)</f>
        <v/>
      </c>
      <c r="B126" s="36" t="str">
        <f>IF(Calcu!D126="","",Calcu!D126)</f>
        <v/>
      </c>
      <c r="C126" s="36" t="str">
        <f>IF(Calcu!E126="","",Calcu!E126)</f>
        <v/>
      </c>
      <c r="D126" s="36" t="str">
        <f>IF(Calcu!F126="","",Calcu!F126)</f>
        <v/>
      </c>
      <c r="E126" s="36" t="str">
        <f>IF(Calcu!G126="","",Calcu!G126)</f>
        <v/>
      </c>
      <c r="F126" s="37" t="str">
        <f>Calcu!H126</f>
        <v/>
      </c>
      <c r="G126" s="53" t="str">
        <f>Calcu!O126</f>
        <v/>
      </c>
      <c r="H126" s="164">
        <f>'AC Voltage Meter'!AA15</f>
        <v>0</v>
      </c>
      <c r="I126" s="39" t="str">
        <f>IF(Calcu!$B126=FALSE,"","1/2")</f>
        <v/>
      </c>
      <c r="J126" s="54" t="str">
        <f>IF(Calcu!$B126=FALSE,"",H126/2)</f>
        <v/>
      </c>
      <c r="K126" s="165">
        <f>'AC Voltage Meter'!AB15</f>
        <v>0</v>
      </c>
      <c r="L126" s="38" t="str">
        <f>IF(Calcu!$B126=FALSE,"","1/√3")</f>
        <v/>
      </c>
      <c r="M126" s="54" t="str">
        <f>IF(Calcu!$B126=FALSE,"",K126/SQRT(3))</f>
        <v/>
      </c>
      <c r="N126" s="166" t="str">
        <f>IF(Calcu!$B126=FALSE,"",0)</f>
        <v/>
      </c>
      <c r="O126" s="38" t="str">
        <f>IF(Calcu!$B126=FALSE,"","1/√3")</f>
        <v/>
      </c>
      <c r="P126" s="54" t="str">
        <f>IF(Calcu!$B126=FALSE,"",N126/SQRT(3))</f>
        <v/>
      </c>
      <c r="Q126" s="164" t="str">
        <f>Calcu!P126</f>
        <v/>
      </c>
      <c r="R126" s="38" t="str">
        <f>IF(Calcu!$B126=FALSE,"","1/√5")</f>
        <v/>
      </c>
      <c r="S126" s="55" t="str">
        <f>IF(Calcu!$B126=FALSE,"",Q126/SQRT(5))</f>
        <v/>
      </c>
      <c r="T126" s="167" t="str">
        <f>Calcu!T126</f>
        <v/>
      </c>
      <c r="U126" s="133" t="str">
        <f>IF(Calcu!$B126=FALSE,"",IF('AC Voltage Meter'!I15="Digital",2,4))</f>
        <v/>
      </c>
      <c r="V126" s="134" t="str">
        <f>IF(Calcu!$B126=FALSE,"",T126/U126/SQRT(3))</f>
        <v/>
      </c>
      <c r="W126" s="54" t="str">
        <f>IF(Calcu!$B126=FALSE,"",SQRT(J126^2+M126^2+P126^2+S126^2+V126^2))</f>
        <v/>
      </c>
      <c r="X126" s="58" t="str">
        <f>IF(Calcu!$B126=FALSE,"",(W126*2))</f>
        <v/>
      </c>
    </row>
    <row r="127" spans="1:24" s="35" customFormat="1" ht="15" customHeight="1">
      <c r="A127" s="36" t="str">
        <f>IF(Calcu!C127="","",Calcu!C127)</f>
        <v/>
      </c>
      <c r="B127" s="36" t="str">
        <f>IF(Calcu!D127="","",Calcu!D127)</f>
        <v/>
      </c>
      <c r="C127" s="36" t="str">
        <f>IF(Calcu!E127="","",Calcu!E127)</f>
        <v/>
      </c>
      <c r="D127" s="36" t="str">
        <f>IF(Calcu!F127="","",Calcu!F127)</f>
        <v/>
      </c>
      <c r="E127" s="36" t="str">
        <f>IF(Calcu!G127="","",Calcu!G127)</f>
        <v/>
      </c>
      <c r="F127" s="37" t="str">
        <f>Calcu!H127</f>
        <v/>
      </c>
      <c r="G127" s="53" t="str">
        <f>Calcu!O127</f>
        <v/>
      </c>
      <c r="H127" s="164">
        <f>'AC Voltage Meter'!AA16</f>
        <v>0</v>
      </c>
      <c r="I127" s="39" t="str">
        <f>IF(Calcu!$B127=FALSE,"","1/2")</f>
        <v/>
      </c>
      <c r="J127" s="54" t="str">
        <f>IF(Calcu!$B127=FALSE,"",H127/2)</f>
        <v/>
      </c>
      <c r="K127" s="165">
        <f>'AC Voltage Meter'!AB16</f>
        <v>0</v>
      </c>
      <c r="L127" s="38" t="str">
        <f>IF(Calcu!$B127=FALSE,"","1/√3")</f>
        <v/>
      </c>
      <c r="M127" s="54" t="str">
        <f>IF(Calcu!$B127=FALSE,"",K127/SQRT(3))</f>
        <v/>
      </c>
      <c r="N127" s="166" t="str">
        <f>IF(Calcu!$B127=FALSE,"",0)</f>
        <v/>
      </c>
      <c r="O127" s="38" t="str">
        <f>IF(Calcu!$B127=FALSE,"","1/√3")</f>
        <v/>
      </c>
      <c r="P127" s="54" t="str">
        <f>IF(Calcu!$B127=FALSE,"",N127/SQRT(3))</f>
        <v/>
      </c>
      <c r="Q127" s="164" t="str">
        <f>Calcu!P127</f>
        <v/>
      </c>
      <c r="R127" s="38" t="str">
        <f>IF(Calcu!$B127=FALSE,"","1/√5")</f>
        <v/>
      </c>
      <c r="S127" s="55" t="str">
        <f>IF(Calcu!$B127=FALSE,"",Q127/SQRT(5))</f>
        <v/>
      </c>
      <c r="T127" s="167" t="str">
        <f>Calcu!T127</f>
        <v/>
      </c>
      <c r="U127" s="133" t="str">
        <f>IF(Calcu!$B127=FALSE,"",IF('AC Voltage Meter'!I16="Digital",2,4))</f>
        <v/>
      </c>
      <c r="V127" s="134" t="str">
        <f>IF(Calcu!$B127=FALSE,"",T127/U127/SQRT(3))</f>
        <v/>
      </c>
      <c r="W127" s="54" t="str">
        <f>IF(Calcu!$B127=FALSE,"",SQRT(J127^2+M127^2+P127^2+S127^2+V127^2))</f>
        <v/>
      </c>
      <c r="X127" s="58" t="str">
        <f>IF(Calcu!$B127=FALSE,"",(W127*2))</f>
        <v/>
      </c>
    </row>
    <row r="128" spans="1:24" s="35" customFormat="1" ht="15" customHeight="1">
      <c r="A128" s="36" t="str">
        <f>IF(Calcu!C128="","",Calcu!C128)</f>
        <v/>
      </c>
      <c r="B128" s="36" t="str">
        <f>IF(Calcu!D128="","",Calcu!D128)</f>
        <v/>
      </c>
      <c r="C128" s="36" t="str">
        <f>IF(Calcu!E128="","",Calcu!E128)</f>
        <v/>
      </c>
      <c r="D128" s="36" t="str">
        <f>IF(Calcu!F128="","",Calcu!F128)</f>
        <v/>
      </c>
      <c r="E128" s="36" t="str">
        <f>IF(Calcu!G128="","",Calcu!G128)</f>
        <v/>
      </c>
      <c r="F128" s="37" t="str">
        <f>Calcu!H128</f>
        <v/>
      </c>
      <c r="G128" s="53" t="str">
        <f>Calcu!O128</f>
        <v/>
      </c>
      <c r="H128" s="164">
        <f>'AC Voltage Meter'!AA17</f>
        <v>0</v>
      </c>
      <c r="I128" s="39" t="str">
        <f>IF(Calcu!$B128=FALSE,"","1/2")</f>
        <v/>
      </c>
      <c r="J128" s="54" t="str">
        <f>IF(Calcu!$B128=FALSE,"",H128/2)</f>
        <v/>
      </c>
      <c r="K128" s="165">
        <f>'AC Voltage Meter'!AB17</f>
        <v>0</v>
      </c>
      <c r="L128" s="38" t="str">
        <f>IF(Calcu!$B128=FALSE,"","1/√3")</f>
        <v/>
      </c>
      <c r="M128" s="54" t="str">
        <f>IF(Calcu!$B128=FALSE,"",K128/SQRT(3))</f>
        <v/>
      </c>
      <c r="N128" s="166" t="str">
        <f>IF(Calcu!$B128=FALSE,"",0)</f>
        <v/>
      </c>
      <c r="O128" s="38" t="str">
        <f>IF(Calcu!$B128=FALSE,"","1/√3")</f>
        <v/>
      </c>
      <c r="P128" s="54" t="str">
        <f>IF(Calcu!$B128=FALSE,"",N128/SQRT(3))</f>
        <v/>
      </c>
      <c r="Q128" s="164" t="str">
        <f>Calcu!P128</f>
        <v/>
      </c>
      <c r="R128" s="38" t="str">
        <f>IF(Calcu!$B128=FALSE,"","1/√5")</f>
        <v/>
      </c>
      <c r="S128" s="55" t="str">
        <f>IF(Calcu!$B128=FALSE,"",Q128/SQRT(5))</f>
        <v/>
      </c>
      <c r="T128" s="167" t="str">
        <f>Calcu!T128</f>
        <v/>
      </c>
      <c r="U128" s="133" t="str">
        <f>IF(Calcu!$B128=FALSE,"",IF('AC Voltage Meter'!I17="Digital",2,4))</f>
        <v/>
      </c>
      <c r="V128" s="134" t="str">
        <f>IF(Calcu!$B128=FALSE,"",T128/U128/SQRT(3))</f>
        <v/>
      </c>
      <c r="W128" s="54" t="str">
        <f>IF(Calcu!$B128=FALSE,"",SQRT(J128^2+M128^2+P128^2+S128^2+V128^2))</f>
        <v/>
      </c>
      <c r="X128" s="58" t="str">
        <f>IF(Calcu!$B128=FALSE,"",(W128*2))</f>
        <v/>
      </c>
    </row>
    <row r="129" spans="1:24" s="35" customFormat="1" ht="15" customHeight="1">
      <c r="A129" s="36" t="str">
        <f>IF(Calcu!C129="","",Calcu!C129)</f>
        <v/>
      </c>
      <c r="B129" s="36" t="str">
        <f>IF(Calcu!D129="","",Calcu!D129)</f>
        <v/>
      </c>
      <c r="C129" s="36" t="str">
        <f>IF(Calcu!E129="","",Calcu!E129)</f>
        <v/>
      </c>
      <c r="D129" s="36" t="str">
        <f>IF(Calcu!F129="","",Calcu!F129)</f>
        <v/>
      </c>
      <c r="E129" s="36" t="str">
        <f>IF(Calcu!G129="","",Calcu!G129)</f>
        <v/>
      </c>
      <c r="F129" s="37" t="str">
        <f>Calcu!H129</f>
        <v/>
      </c>
      <c r="G129" s="53" t="str">
        <f>Calcu!O129</f>
        <v/>
      </c>
      <c r="H129" s="164">
        <f>'AC Voltage Meter'!AA18</f>
        <v>0</v>
      </c>
      <c r="I129" s="39" t="str">
        <f>IF(Calcu!$B129=FALSE,"","1/2")</f>
        <v/>
      </c>
      <c r="J129" s="54" t="str">
        <f>IF(Calcu!$B129=FALSE,"",H129/2)</f>
        <v/>
      </c>
      <c r="K129" s="165">
        <f>'AC Voltage Meter'!AB18</f>
        <v>0</v>
      </c>
      <c r="L129" s="38" t="str">
        <f>IF(Calcu!$B129=FALSE,"","1/√3")</f>
        <v/>
      </c>
      <c r="M129" s="54" t="str">
        <f>IF(Calcu!$B129=FALSE,"",K129/SQRT(3))</f>
        <v/>
      </c>
      <c r="N129" s="166" t="str">
        <f>IF(Calcu!$B129=FALSE,"",0)</f>
        <v/>
      </c>
      <c r="O129" s="38" t="str">
        <f>IF(Calcu!$B129=FALSE,"","1/√3")</f>
        <v/>
      </c>
      <c r="P129" s="54" t="str">
        <f>IF(Calcu!$B129=FALSE,"",N129/SQRT(3))</f>
        <v/>
      </c>
      <c r="Q129" s="164" t="str">
        <f>Calcu!P129</f>
        <v/>
      </c>
      <c r="R129" s="38" t="str">
        <f>IF(Calcu!$B129=FALSE,"","1/√5")</f>
        <v/>
      </c>
      <c r="S129" s="55" t="str">
        <f>IF(Calcu!$B129=FALSE,"",Q129/SQRT(5))</f>
        <v/>
      </c>
      <c r="T129" s="167" t="str">
        <f>Calcu!T129</f>
        <v/>
      </c>
      <c r="U129" s="133" t="str">
        <f>IF(Calcu!$B129=FALSE,"",IF('AC Voltage Meter'!I18="Digital",2,4))</f>
        <v/>
      </c>
      <c r="V129" s="134" t="str">
        <f>IF(Calcu!$B129=FALSE,"",T129/U129/SQRT(3))</f>
        <v/>
      </c>
      <c r="W129" s="54" t="str">
        <f>IF(Calcu!$B129=FALSE,"",SQRT(J129^2+M129^2+P129^2+S129^2+V129^2))</f>
        <v/>
      </c>
      <c r="X129" s="58" t="str">
        <f>IF(Calcu!$B129=FALSE,"",(W129*2))</f>
        <v/>
      </c>
    </row>
    <row r="130" spans="1:24" s="35" customFormat="1" ht="15" customHeight="1">
      <c r="A130" s="36" t="str">
        <f>IF(Calcu!C130="","",Calcu!C130)</f>
        <v/>
      </c>
      <c r="B130" s="36" t="str">
        <f>IF(Calcu!D130="","",Calcu!D130)</f>
        <v/>
      </c>
      <c r="C130" s="36" t="str">
        <f>IF(Calcu!E130="","",Calcu!E130)</f>
        <v/>
      </c>
      <c r="D130" s="36" t="str">
        <f>IF(Calcu!F130="","",Calcu!F130)</f>
        <v/>
      </c>
      <c r="E130" s="36" t="str">
        <f>IF(Calcu!G130="","",Calcu!G130)</f>
        <v/>
      </c>
      <c r="F130" s="37" t="str">
        <f>Calcu!H130</f>
        <v/>
      </c>
      <c r="G130" s="53" t="str">
        <f>Calcu!O130</f>
        <v/>
      </c>
      <c r="H130" s="164">
        <f>'AC Voltage Meter'!AA19</f>
        <v>0</v>
      </c>
      <c r="I130" s="39" t="str">
        <f>IF(Calcu!$B130=FALSE,"","1/2")</f>
        <v/>
      </c>
      <c r="J130" s="54" t="str">
        <f>IF(Calcu!$B130=FALSE,"",H130/2)</f>
        <v/>
      </c>
      <c r="K130" s="165">
        <f>'AC Voltage Meter'!AB19</f>
        <v>0</v>
      </c>
      <c r="L130" s="38" t="str">
        <f>IF(Calcu!$B130=FALSE,"","1/√3")</f>
        <v/>
      </c>
      <c r="M130" s="54" t="str">
        <f>IF(Calcu!$B130=FALSE,"",K130/SQRT(3))</f>
        <v/>
      </c>
      <c r="N130" s="166" t="str">
        <f>IF(Calcu!$B130=FALSE,"",0)</f>
        <v/>
      </c>
      <c r="O130" s="38" t="str">
        <f>IF(Calcu!$B130=FALSE,"","1/√3")</f>
        <v/>
      </c>
      <c r="P130" s="54" t="str">
        <f>IF(Calcu!$B130=FALSE,"",N130/SQRT(3))</f>
        <v/>
      </c>
      <c r="Q130" s="164" t="str">
        <f>Calcu!P130</f>
        <v/>
      </c>
      <c r="R130" s="38" t="str">
        <f>IF(Calcu!$B130=FALSE,"","1/√5")</f>
        <v/>
      </c>
      <c r="S130" s="55" t="str">
        <f>IF(Calcu!$B130=FALSE,"",Q130/SQRT(5))</f>
        <v/>
      </c>
      <c r="T130" s="167" t="str">
        <f>Calcu!T130</f>
        <v/>
      </c>
      <c r="U130" s="133" t="str">
        <f>IF(Calcu!$B130=FALSE,"",IF('AC Voltage Meter'!I19="Digital",2,4))</f>
        <v/>
      </c>
      <c r="V130" s="134" t="str">
        <f>IF(Calcu!$B130=FALSE,"",T130/U130/SQRT(3))</f>
        <v/>
      </c>
      <c r="W130" s="54" t="str">
        <f>IF(Calcu!$B130=FALSE,"",SQRT(J130^2+M130^2+P130^2+S130^2+V130^2))</f>
        <v/>
      </c>
      <c r="X130" s="58" t="str">
        <f>IF(Calcu!$B130=FALSE,"",(W130*2))</f>
        <v/>
      </c>
    </row>
    <row r="131" spans="1:24" s="35" customFormat="1" ht="15" customHeight="1">
      <c r="A131" s="36" t="str">
        <f>IF(Calcu!C131="","",Calcu!C131)</f>
        <v/>
      </c>
      <c r="B131" s="36" t="str">
        <f>IF(Calcu!D131="","",Calcu!D131)</f>
        <v/>
      </c>
      <c r="C131" s="36" t="str">
        <f>IF(Calcu!E131="","",Calcu!E131)</f>
        <v/>
      </c>
      <c r="D131" s="36" t="str">
        <f>IF(Calcu!F131="","",Calcu!F131)</f>
        <v/>
      </c>
      <c r="E131" s="36" t="str">
        <f>IF(Calcu!G131="","",Calcu!G131)</f>
        <v/>
      </c>
      <c r="F131" s="37" t="str">
        <f>Calcu!H131</f>
        <v/>
      </c>
      <c r="G131" s="53" t="str">
        <f>Calcu!O131</f>
        <v/>
      </c>
      <c r="H131" s="164">
        <f>'AC Voltage Meter'!AA20</f>
        <v>0</v>
      </c>
      <c r="I131" s="39" t="str">
        <f>IF(Calcu!$B131=FALSE,"","1/2")</f>
        <v/>
      </c>
      <c r="J131" s="54" t="str">
        <f>IF(Calcu!$B131=FALSE,"",H131/2)</f>
        <v/>
      </c>
      <c r="K131" s="165">
        <f>'AC Voltage Meter'!AB20</f>
        <v>0</v>
      </c>
      <c r="L131" s="38" t="str">
        <f>IF(Calcu!$B131=FALSE,"","1/√3")</f>
        <v/>
      </c>
      <c r="M131" s="54" t="str">
        <f>IF(Calcu!$B131=FALSE,"",K131/SQRT(3))</f>
        <v/>
      </c>
      <c r="N131" s="166" t="str">
        <f>IF(Calcu!$B131=FALSE,"",0)</f>
        <v/>
      </c>
      <c r="O131" s="38" t="str">
        <f>IF(Calcu!$B131=FALSE,"","1/√3")</f>
        <v/>
      </c>
      <c r="P131" s="54" t="str">
        <f>IF(Calcu!$B131=FALSE,"",N131/SQRT(3))</f>
        <v/>
      </c>
      <c r="Q131" s="164" t="str">
        <f>Calcu!P131</f>
        <v/>
      </c>
      <c r="R131" s="38" t="str">
        <f>IF(Calcu!$B131=FALSE,"","1/√5")</f>
        <v/>
      </c>
      <c r="S131" s="55" t="str">
        <f>IF(Calcu!$B131=FALSE,"",Q131/SQRT(5))</f>
        <v/>
      </c>
      <c r="T131" s="167" t="str">
        <f>Calcu!T131</f>
        <v/>
      </c>
      <c r="U131" s="133" t="str">
        <f>IF(Calcu!$B131=FALSE,"",IF('AC Voltage Meter'!I20="Digital",2,4))</f>
        <v/>
      </c>
      <c r="V131" s="134" t="str">
        <f>IF(Calcu!$B131=FALSE,"",T131/U131/SQRT(3))</f>
        <v/>
      </c>
      <c r="W131" s="54" t="str">
        <f>IF(Calcu!$B131=FALSE,"",SQRT(J131^2+M131^2+P131^2+S131^2+V131^2))</f>
        <v/>
      </c>
      <c r="X131" s="58" t="str">
        <f>IF(Calcu!$B131=FALSE,"",(W131*2))</f>
        <v/>
      </c>
    </row>
    <row r="132" spans="1:24" s="35" customFormat="1" ht="15" customHeight="1">
      <c r="A132" s="36" t="str">
        <f>IF(Calcu!C132="","",Calcu!C132)</f>
        <v/>
      </c>
      <c r="B132" s="36" t="str">
        <f>IF(Calcu!D132="","",Calcu!D132)</f>
        <v/>
      </c>
      <c r="C132" s="36" t="str">
        <f>IF(Calcu!E132="","",Calcu!E132)</f>
        <v/>
      </c>
      <c r="D132" s="36" t="str">
        <f>IF(Calcu!F132="","",Calcu!F132)</f>
        <v/>
      </c>
      <c r="E132" s="36" t="str">
        <f>IF(Calcu!G132="","",Calcu!G132)</f>
        <v/>
      </c>
      <c r="F132" s="37" t="str">
        <f>Calcu!H132</f>
        <v/>
      </c>
      <c r="G132" s="53" t="str">
        <f>Calcu!O132</f>
        <v/>
      </c>
      <c r="H132" s="164">
        <f>'AC Voltage Meter'!AA21</f>
        <v>0</v>
      </c>
      <c r="I132" s="39" t="str">
        <f>IF(Calcu!$B132=FALSE,"","1/2")</f>
        <v/>
      </c>
      <c r="J132" s="54" t="str">
        <f>IF(Calcu!$B132=FALSE,"",H132/2)</f>
        <v/>
      </c>
      <c r="K132" s="165">
        <f>'AC Voltage Meter'!AB21</f>
        <v>0</v>
      </c>
      <c r="L132" s="38" t="str">
        <f>IF(Calcu!$B132=FALSE,"","1/√3")</f>
        <v/>
      </c>
      <c r="M132" s="54" t="str">
        <f>IF(Calcu!$B132=FALSE,"",K132/SQRT(3))</f>
        <v/>
      </c>
      <c r="N132" s="166" t="str">
        <f>IF(Calcu!$B132=FALSE,"",0)</f>
        <v/>
      </c>
      <c r="O132" s="38" t="str">
        <f>IF(Calcu!$B132=FALSE,"","1/√3")</f>
        <v/>
      </c>
      <c r="P132" s="54" t="str">
        <f>IF(Calcu!$B132=FALSE,"",N132/SQRT(3))</f>
        <v/>
      </c>
      <c r="Q132" s="164" t="str">
        <f>Calcu!P132</f>
        <v/>
      </c>
      <c r="R132" s="38" t="str">
        <f>IF(Calcu!$B132=FALSE,"","1/√5")</f>
        <v/>
      </c>
      <c r="S132" s="55" t="str">
        <f>IF(Calcu!$B132=FALSE,"",Q132/SQRT(5))</f>
        <v/>
      </c>
      <c r="T132" s="167" t="str">
        <f>Calcu!T132</f>
        <v/>
      </c>
      <c r="U132" s="133" t="str">
        <f>IF(Calcu!$B132=FALSE,"",IF('AC Voltage Meter'!I21="Digital",2,4))</f>
        <v/>
      </c>
      <c r="V132" s="134" t="str">
        <f>IF(Calcu!$B132=FALSE,"",T132/U132/SQRT(3))</f>
        <v/>
      </c>
      <c r="W132" s="54" t="str">
        <f>IF(Calcu!$B132=FALSE,"",SQRT(J132^2+M132^2+P132^2+S132^2+V132^2))</f>
        <v/>
      </c>
      <c r="X132" s="58" t="str">
        <f>IF(Calcu!$B132=FALSE,"",(W132*2))</f>
        <v/>
      </c>
    </row>
    <row r="133" spans="1:24" s="35" customFormat="1" ht="15" customHeight="1">
      <c r="A133" s="36" t="str">
        <f>IF(Calcu!C133="","",Calcu!C133)</f>
        <v/>
      </c>
      <c r="B133" s="36" t="str">
        <f>IF(Calcu!D133="","",Calcu!D133)</f>
        <v/>
      </c>
      <c r="C133" s="36" t="str">
        <f>IF(Calcu!E133="","",Calcu!E133)</f>
        <v/>
      </c>
      <c r="D133" s="36" t="str">
        <f>IF(Calcu!F133="","",Calcu!F133)</f>
        <v/>
      </c>
      <c r="E133" s="36" t="str">
        <f>IF(Calcu!G133="","",Calcu!G133)</f>
        <v/>
      </c>
      <c r="F133" s="37" t="str">
        <f>Calcu!H133</f>
        <v/>
      </c>
      <c r="G133" s="53" t="str">
        <f>Calcu!O133</f>
        <v/>
      </c>
      <c r="H133" s="164">
        <f>'AC Voltage Meter'!AA22</f>
        <v>0</v>
      </c>
      <c r="I133" s="39" t="str">
        <f>IF(Calcu!$B133=FALSE,"","1/2")</f>
        <v/>
      </c>
      <c r="J133" s="54" t="str">
        <f>IF(Calcu!$B133=FALSE,"",H133/2)</f>
        <v/>
      </c>
      <c r="K133" s="165">
        <f>'AC Voltage Meter'!AB22</f>
        <v>0</v>
      </c>
      <c r="L133" s="38" t="str">
        <f>IF(Calcu!$B133=FALSE,"","1/√3")</f>
        <v/>
      </c>
      <c r="M133" s="54" t="str">
        <f>IF(Calcu!$B133=FALSE,"",K133/SQRT(3))</f>
        <v/>
      </c>
      <c r="N133" s="166" t="str">
        <f>IF(Calcu!$B133=FALSE,"",0)</f>
        <v/>
      </c>
      <c r="O133" s="38" t="str">
        <f>IF(Calcu!$B133=FALSE,"","1/√3")</f>
        <v/>
      </c>
      <c r="P133" s="54" t="str">
        <f>IF(Calcu!$B133=FALSE,"",N133/SQRT(3))</f>
        <v/>
      </c>
      <c r="Q133" s="164" t="str">
        <f>Calcu!P133</f>
        <v/>
      </c>
      <c r="R133" s="38" t="str">
        <f>IF(Calcu!$B133=FALSE,"","1/√5")</f>
        <v/>
      </c>
      <c r="S133" s="55" t="str">
        <f>IF(Calcu!$B133=FALSE,"",Q133/SQRT(5))</f>
        <v/>
      </c>
      <c r="T133" s="167" t="str">
        <f>Calcu!T133</f>
        <v/>
      </c>
      <c r="U133" s="133" t="str">
        <f>IF(Calcu!$B133=FALSE,"",IF('AC Voltage Meter'!I22="Digital",2,4))</f>
        <v/>
      </c>
      <c r="V133" s="134" t="str">
        <f>IF(Calcu!$B133=FALSE,"",T133/U133/SQRT(3))</f>
        <v/>
      </c>
      <c r="W133" s="54" t="str">
        <f>IF(Calcu!$B133=FALSE,"",SQRT(J133^2+M133^2+P133^2+S133^2+V133^2))</f>
        <v/>
      </c>
      <c r="X133" s="58" t="str">
        <f>IF(Calcu!$B133=FALSE,"",(W133*2))</f>
        <v/>
      </c>
    </row>
    <row r="134" spans="1:24" s="35" customFormat="1" ht="15" customHeight="1">
      <c r="A134" s="36" t="str">
        <f>IF(Calcu!C134="","",Calcu!C134)</f>
        <v/>
      </c>
      <c r="B134" s="36" t="str">
        <f>IF(Calcu!D134="","",Calcu!D134)</f>
        <v/>
      </c>
      <c r="C134" s="36" t="str">
        <f>IF(Calcu!E134="","",Calcu!E134)</f>
        <v/>
      </c>
      <c r="D134" s="36" t="str">
        <f>IF(Calcu!F134="","",Calcu!F134)</f>
        <v/>
      </c>
      <c r="E134" s="36" t="str">
        <f>IF(Calcu!G134="","",Calcu!G134)</f>
        <v/>
      </c>
      <c r="F134" s="37" t="str">
        <f>Calcu!H134</f>
        <v/>
      </c>
      <c r="G134" s="53" t="str">
        <f>Calcu!O134</f>
        <v/>
      </c>
      <c r="H134" s="164">
        <f>'AC Voltage Meter'!AA23</f>
        <v>0</v>
      </c>
      <c r="I134" s="39" t="str">
        <f>IF(Calcu!$B134=FALSE,"","1/2")</f>
        <v/>
      </c>
      <c r="J134" s="54" t="str">
        <f>IF(Calcu!$B134=FALSE,"",H134/2)</f>
        <v/>
      </c>
      <c r="K134" s="165">
        <f>'AC Voltage Meter'!AB23</f>
        <v>0</v>
      </c>
      <c r="L134" s="38" t="str">
        <f>IF(Calcu!$B134=FALSE,"","1/√3")</f>
        <v/>
      </c>
      <c r="M134" s="54" t="str">
        <f>IF(Calcu!$B134=FALSE,"",K134/SQRT(3))</f>
        <v/>
      </c>
      <c r="N134" s="166" t="str">
        <f>IF(Calcu!$B134=FALSE,"",0)</f>
        <v/>
      </c>
      <c r="O134" s="38" t="str">
        <f>IF(Calcu!$B134=FALSE,"","1/√3")</f>
        <v/>
      </c>
      <c r="P134" s="54" t="str">
        <f>IF(Calcu!$B134=FALSE,"",N134/SQRT(3))</f>
        <v/>
      </c>
      <c r="Q134" s="164" t="str">
        <f>Calcu!P134</f>
        <v/>
      </c>
      <c r="R134" s="38" t="str">
        <f>IF(Calcu!$B134=FALSE,"","1/√5")</f>
        <v/>
      </c>
      <c r="S134" s="55" t="str">
        <f>IF(Calcu!$B134=FALSE,"",Q134/SQRT(5))</f>
        <v/>
      </c>
      <c r="T134" s="167" t="str">
        <f>Calcu!T134</f>
        <v/>
      </c>
      <c r="U134" s="133" t="str">
        <f>IF(Calcu!$B134=FALSE,"",IF('AC Voltage Meter'!I23="Digital",2,4))</f>
        <v/>
      </c>
      <c r="V134" s="134" t="str">
        <f>IF(Calcu!$B134=FALSE,"",T134/U134/SQRT(3))</f>
        <v/>
      </c>
      <c r="W134" s="54" t="str">
        <f>IF(Calcu!$B134=FALSE,"",SQRT(J134^2+M134^2+P134^2+S134^2+V134^2))</f>
        <v/>
      </c>
      <c r="X134" s="58" t="str">
        <f>IF(Calcu!$B134=FALSE,"",(W134*2))</f>
        <v/>
      </c>
    </row>
    <row r="135" spans="1:24" s="35" customFormat="1" ht="15" customHeight="1">
      <c r="A135" s="36" t="str">
        <f>IF(Calcu!C135="","",Calcu!C135)</f>
        <v/>
      </c>
      <c r="B135" s="36" t="str">
        <f>IF(Calcu!D135="","",Calcu!D135)</f>
        <v/>
      </c>
      <c r="C135" s="36" t="str">
        <f>IF(Calcu!E135="","",Calcu!E135)</f>
        <v/>
      </c>
      <c r="D135" s="36" t="str">
        <f>IF(Calcu!F135="","",Calcu!F135)</f>
        <v/>
      </c>
      <c r="E135" s="36" t="str">
        <f>IF(Calcu!G135="","",Calcu!G135)</f>
        <v/>
      </c>
      <c r="F135" s="37" t="str">
        <f>Calcu!H135</f>
        <v/>
      </c>
      <c r="G135" s="53" t="str">
        <f>Calcu!O135</f>
        <v/>
      </c>
      <c r="H135" s="164">
        <f>'AC Voltage Meter'!AA24</f>
        <v>0</v>
      </c>
      <c r="I135" s="39" t="str">
        <f>IF(Calcu!$B135=FALSE,"","1/2")</f>
        <v/>
      </c>
      <c r="J135" s="54" t="str">
        <f>IF(Calcu!$B135=FALSE,"",H135/2)</f>
        <v/>
      </c>
      <c r="K135" s="165">
        <f>'AC Voltage Meter'!AB24</f>
        <v>0</v>
      </c>
      <c r="L135" s="38" t="str">
        <f>IF(Calcu!$B135=FALSE,"","1/√3")</f>
        <v/>
      </c>
      <c r="M135" s="54" t="str">
        <f>IF(Calcu!$B135=FALSE,"",K135/SQRT(3))</f>
        <v/>
      </c>
      <c r="N135" s="166" t="str">
        <f>IF(Calcu!$B135=FALSE,"",0)</f>
        <v/>
      </c>
      <c r="O135" s="38" t="str">
        <f>IF(Calcu!$B135=FALSE,"","1/√3")</f>
        <v/>
      </c>
      <c r="P135" s="54" t="str">
        <f>IF(Calcu!$B135=FALSE,"",N135/SQRT(3))</f>
        <v/>
      </c>
      <c r="Q135" s="164" t="str">
        <f>Calcu!P135</f>
        <v/>
      </c>
      <c r="R135" s="38" t="str">
        <f>IF(Calcu!$B135=FALSE,"","1/√5")</f>
        <v/>
      </c>
      <c r="S135" s="55" t="str">
        <f>IF(Calcu!$B135=FALSE,"",Q135/SQRT(5))</f>
        <v/>
      </c>
      <c r="T135" s="167" t="str">
        <f>Calcu!T135</f>
        <v/>
      </c>
      <c r="U135" s="133" t="str">
        <f>IF(Calcu!$B135=FALSE,"",IF('AC Voltage Meter'!I24="Digital",2,4))</f>
        <v/>
      </c>
      <c r="V135" s="134" t="str">
        <f>IF(Calcu!$B135=FALSE,"",T135/U135/SQRT(3))</f>
        <v/>
      </c>
      <c r="W135" s="54" t="str">
        <f>IF(Calcu!$B135=FALSE,"",SQRT(J135^2+M135^2+P135^2+S135^2+V135^2))</f>
        <v/>
      </c>
      <c r="X135" s="58" t="str">
        <f>IF(Calcu!$B135=FALSE,"",(W135*2))</f>
        <v/>
      </c>
    </row>
    <row r="136" spans="1:24" s="35" customFormat="1" ht="15" customHeight="1">
      <c r="A136" s="36" t="str">
        <f>IF(Calcu!C136="","",Calcu!C136)</f>
        <v/>
      </c>
      <c r="B136" s="36" t="str">
        <f>IF(Calcu!D136="","",Calcu!D136)</f>
        <v/>
      </c>
      <c r="C136" s="36" t="str">
        <f>IF(Calcu!E136="","",Calcu!E136)</f>
        <v/>
      </c>
      <c r="D136" s="36" t="str">
        <f>IF(Calcu!F136="","",Calcu!F136)</f>
        <v/>
      </c>
      <c r="E136" s="36" t="str">
        <f>IF(Calcu!G136="","",Calcu!G136)</f>
        <v/>
      </c>
      <c r="F136" s="37" t="str">
        <f>Calcu!H136</f>
        <v/>
      </c>
      <c r="G136" s="53" t="str">
        <f>Calcu!O136</f>
        <v/>
      </c>
      <c r="H136" s="164">
        <f>'AC Voltage Meter'!AA25</f>
        <v>0</v>
      </c>
      <c r="I136" s="39" t="str">
        <f>IF(Calcu!$B136=FALSE,"","1/2")</f>
        <v/>
      </c>
      <c r="J136" s="54" t="str">
        <f>IF(Calcu!$B136=FALSE,"",H136/2)</f>
        <v/>
      </c>
      <c r="K136" s="165">
        <f>'AC Voltage Meter'!AB25</f>
        <v>0</v>
      </c>
      <c r="L136" s="38" t="str">
        <f>IF(Calcu!$B136=FALSE,"","1/√3")</f>
        <v/>
      </c>
      <c r="M136" s="54" t="str">
        <f>IF(Calcu!$B136=FALSE,"",K136/SQRT(3))</f>
        <v/>
      </c>
      <c r="N136" s="166" t="str">
        <f>IF(Calcu!$B136=FALSE,"",0)</f>
        <v/>
      </c>
      <c r="O136" s="38" t="str">
        <f>IF(Calcu!$B136=FALSE,"","1/√3")</f>
        <v/>
      </c>
      <c r="P136" s="54" t="str">
        <f>IF(Calcu!$B136=FALSE,"",N136/SQRT(3))</f>
        <v/>
      </c>
      <c r="Q136" s="164" t="str">
        <f>Calcu!P136</f>
        <v/>
      </c>
      <c r="R136" s="38" t="str">
        <f>IF(Calcu!$B136=FALSE,"","1/√5")</f>
        <v/>
      </c>
      <c r="S136" s="55" t="str">
        <f>IF(Calcu!$B136=FALSE,"",Q136/SQRT(5))</f>
        <v/>
      </c>
      <c r="T136" s="167" t="str">
        <f>Calcu!T136</f>
        <v/>
      </c>
      <c r="U136" s="133" t="str">
        <f>IF(Calcu!$B136=FALSE,"",IF('AC Voltage Meter'!I25="Digital",2,4))</f>
        <v/>
      </c>
      <c r="V136" s="134" t="str">
        <f>IF(Calcu!$B136=FALSE,"",T136/U136/SQRT(3))</f>
        <v/>
      </c>
      <c r="W136" s="54" t="str">
        <f>IF(Calcu!$B136=FALSE,"",SQRT(J136^2+M136^2+P136^2+S136^2+V136^2))</f>
        <v/>
      </c>
      <c r="X136" s="58" t="str">
        <f>IF(Calcu!$B136=FALSE,"",(W136*2))</f>
        <v/>
      </c>
    </row>
    <row r="137" spans="1:24" s="35" customFormat="1" ht="15" customHeight="1">
      <c r="A137" s="36" t="str">
        <f>IF(Calcu!C137="","",Calcu!C137)</f>
        <v/>
      </c>
      <c r="B137" s="36" t="str">
        <f>IF(Calcu!D137="","",Calcu!D137)</f>
        <v/>
      </c>
      <c r="C137" s="36" t="str">
        <f>IF(Calcu!E137="","",Calcu!E137)</f>
        <v/>
      </c>
      <c r="D137" s="36" t="str">
        <f>IF(Calcu!F137="","",Calcu!F137)</f>
        <v/>
      </c>
      <c r="E137" s="36" t="str">
        <f>IF(Calcu!G137="","",Calcu!G137)</f>
        <v/>
      </c>
      <c r="F137" s="37" t="str">
        <f>Calcu!H137</f>
        <v/>
      </c>
      <c r="G137" s="53" t="str">
        <f>Calcu!O137</f>
        <v/>
      </c>
      <c r="H137" s="164">
        <f>'AC Voltage Meter'!AA26</f>
        <v>0</v>
      </c>
      <c r="I137" s="39" t="str">
        <f>IF(Calcu!$B137=FALSE,"","1/2")</f>
        <v/>
      </c>
      <c r="J137" s="54" t="str">
        <f>IF(Calcu!$B137=FALSE,"",H137/2)</f>
        <v/>
      </c>
      <c r="K137" s="165">
        <f>'AC Voltage Meter'!AB26</f>
        <v>0</v>
      </c>
      <c r="L137" s="38" t="str">
        <f>IF(Calcu!$B137=FALSE,"","1/√3")</f>
        <v/>
      </c>
      <c r="M137" s="54" t="str">
        <f>IF(Calcu!$B137=FALSE,"",K137/SQRT(3))</f>
        <v/>
      </c>
      <c r="N137" s="166" t="str">
        <f>IF(Calcu!$B137=FALSE,"",0)</f>
        <v/>
      </c>
      <c r="O137" s="38" t="str">
        <f>IF(Calcu!$B137=FALSE,"","1/√3")</f>
        <v/>
      </c>
      <c r="P137" s="54" t="str">
        <f>IF(Calcu!$B137=FALSE,"",N137/SQRT(3))</f>
        <v/>
      </c>
      <c r="Q137" s="164" t="str">
        <f>Calcu!P137</f>
        <v/>
      </c>
      <c r="R137" s="38" t="str">
        <f>IF(Calcu!$B137=FALSE,"","1/√5")</f>
        <v/>
      </c>
      <c r="S137" s="55" t="str">
        <f>IF(Calcu!$B137=FALSE,"",Q137/SQRT(5))</f>
        <v/>
      </c>
      <c r="T137" s="167" t="str">
        <f>Calcu!T137</f>
        <v/>
      </c>
      <c r="U137" s="133" t="str">
        <f>IF(Calcu!$B137=FALSE,"",IF('AC Voltage Meter'!I26="Digital",2,4))</f>
        <v/>
      </c>
      <c r="V137" s="134" t="str">
        <f>IF(Calcu!$B137=FALSE,"",T137/U137/SQRT(3))</f>
        <v/>
      </c>
      <c r="W137" s="54" t="str">
        <f>IF(Calcu!$B137=FALSE,"",SQRT(J137^2+M137^2+P137^2+S137^2+V137^2))</f>
        <v/>
      </c>
      <c r="X137" s="58" t="str">
        <f>IF(Calcu!$B137=FALSE,"",(W137*2))</f>
        <v/>
      </c>
    </row>
    <row r="138" spans="1:24" s="35" customFormat="1" ht="15" customHeight="1">
      <c r="A138" s="36" t="str">
        <f>IF(Calcu!C138="","",Calcu!C138)</f>
        <v/>
      </c>
      <c r="B138" s="36" t="str">
        <f>IF(Calcu!D138="","",Calcu!D138)</f>
        <v/>
      </c>
      <c r="C138" s="36" t="str">
        <f>IF(Calcu!E138="","",Calcu!E138)</f>
        <v/>
      </c>
      <c r="D138" s="36" t="str">
        <f>IF(Calcu!F138="","",Calcu!F138)</f>
        <v/>
      </c>
      <c r="E138" s="36" t="str">
        <f>IF(Calcu!G138="","",Calcu!G138)</f>
        <v/>
      </c>
      <c r="F138" s="37" t="str">
        <f>Calcu!H138</f>
        <v/>
      </c>
      <c r="G138" s="53" t="str">
        <f>Calcu!O138</f>
        <v/>
      </c>
      <c r="H138" s="164">
        <f>'AC Voltage Meter'!AA27</f>
        <v>0</v>
      </c>
      <c r="I138" s="39" t="str">
        <f>IF(Calcu!$B138=FALSE,"","1/2")</f>
        <v/>
      </c>
      <c r="J138" s="54" t="str">
        <f>IF(Calcu!$B138=FALSE,"",H138/2)</f>
        <v/>
      </c>
      <c r="K138" s="165">
        <f>'AC Voltage Meter'!AB27</f>
        <v>0</v>
      </c>
      <c r="L138" s="38" t="str">
        <f>IF(Calcu!$B138=FALSE,"","1/√3")</f>
        <v/>
      </c>
      <c r="M138" s="54" t="str">
        <f>IF(Calcu!$B138=FALSE,"",K138/SQRT(3))</f>
        <v/>
      </c>
      <c r="N138" s="166" t="str">
        <f>IF(Calcu!$B138=FALSE,"",0)</f>
        <v/>
      </c>
      <c r="O138" s="38" t="str">
        <f>IF(Calcu!$B138=FALSE,"","1/√3")</f>
        <v/>
      </c>
      <c r="P138" s="54" t="str">
        <f>IF(Calcu!$B138=FALSE,"",N138/SQRT(3))</f>
        <v/>
      </c>
      <c r="Q138" s="164" t="str">
        <f>Calcu!P138</f>
        <v/>
      </c>
      <c r="R138" s="38" t="str">
        <f>IF(Calcu!$B138=FALSE,"","1/√5")</f>
        <v/>
      </c>
      <c r="S138" s="55" t="str">
        <f>IF(Calcu!$B138=FALSE,"",Q138/SQRT(5))</f>
        <v/>
      </c>
      <c r="T138" s="167" t="str">
        <f>Calcu!T138</f>
        <v/>
      </c>
      <c r="U138" s="133" t="str">
        <f>IF(Calcu!$B138=FALSE,"",IF('AC Voltage Meter'!I27="Digital",2,4))</f>
        <v/>
      </c>
      <c r="V138" s="134" t="str">
        <f>IF(Calcu!$B138=FALSE,"",T138/U138/SQRT(3))</f>
        <v/>
      </c>
      <c r="W138" s="54" t="str">
        <f>IF(Calcu!$B138=FALSE,"",SQRT(J138^2+M138^2+P138^2+S138^2+V138^2))</f>
        <v/>
      </c>
      <c r="X138" s="58" t="str">
        <f>IF(Calcu!$B138=FALSE,"",(W138*2))</f>
        <v/>
      </c>
    </row>
    <row r="139" spans="1:24" s="35" customFormat="1" ht="15" customHeight="1">
      <c r="A139" s="36" t="str">
        <f>IF(Calcu!C139="","",Calcu!C139)</f>
        <v/>
      </c>
      <c r="B139" s="36" t="str">
        <f>IF(Calcu!D139="","",Calcu!D139)</f>
        <v/>
      </c>
      <c r="C139" s="36" t="str">
        <f>IF(Calcu!E139="","",Calcu!E139)</f>
        <v/>
      </c>
      <c r="D139" s="36" t="str">
        <f>IF(Calcu!F139="","",Calcu!F139)</f>
        <v/>
      </c>
      <c r="E139" s="36" t="str">
        <f>IF(Calcu!G139="","",Calcu!G139)</f>
        <v/>
      </c>
      <c r="F139" s="37" t="str">
        <f>Calcu!H139</f>
        <v/>
      </c>
      <c r="G139" s="53" t="str">
        <f>Calcu!O139</f>
        <v/>
      </c>
      <c r="H139" s="164">
        <f>'AC Voltage Meter'!AA28</f>
        <v>0</v>
      </c>
      <c r="I139" s="39" t="str">
        <f>IF(Calcu!$B139=FALSE,"","1/2")</f>
        <v/>
      </c>
      <c r="J139" s="54" t="str">
        <f>IF(Calcu!$B139=FALSE,"",H139/2)</f>
        <v/>
      </c>
      <c r="K139" s="165">
        <f>'AC Voltage Meter'!AB28</f>
        <v>0</v>
      </c>
      <c r="L139" s="38" t="str">
        <f>IF(Calcu!$B139=FALSE,"","1/√3")</f>
        <v/>
      </c>
      <c r="M139" s="54" t="str">
        <f>IF(Calcu!$B139=FALSE,"",K139/SQRT(3))</f>
        <v/>
      </c>
      <c r="N139" s="166" t="str">
        <f>IF(Calcu!$B139=FALSE,"",0)</f>
        <v/>
      </c>
      <c r="O139" s="38" t="str">
        <f>IF(Calcu!$B139=FALSE,"","1/√3")</f>
        <v/>
      </c>
      <c r="P139" s="54" t="str">
        <f>IF(Calcu!$B139=FALSE,"",N139/SQRT(3))</f>
        <v/>
      </c>
      <c r="Q139" s="164" t="str">
        <f>Calcu!P139</f>
        <v/>
      </c>
      <c r="R139" s="38" t="str">
        <f>IF(Calcu!$B139=FALSE,"","1/√5")</f>
        <v/>
      </c>
      <c r="S139" s="55" t="str">
        <f>IF(Calcu!$B139=FALSE,"",Q139/SQRT(5))</f>
        <v/>
      </c>
      <c r="T139" s="167" t="str">
        <f>Calcu!T139</f>
        <v/>
      </c>
      <c r="U139" s="133" t="str">
        <f>IF(Calcu!$B139=FALSE,"",IF('AC Voltage Meter'!I28="Digital",2,4))</f>
        <v/>
      </c>
      <c r="V139" s="134" t="str">
        <f>IF(Calcu!$B139=FALSE,"",T139/U139/SQRT(3))</f>
        <v/>
      </c>
      <c r="W139" s="54" t="str">
        <f>IF(Calcu!$B139=FALSE,"",SQRT(J139^2+M139^2+P139^2+S139^2+V139^2))</f>
        <v/>
      </c>
      <c r="X139" s="58" t="str">
        <f>IF(Calcu!$B139=FALSE,"",(W139*2))</f>
        <v/>
      </c>
    </row>
    <row r="140" spans="1:24" s="35" customFormat="1" ht="15" customHeight="1">
      <c r="A140" s="36" t="str">
        <f>IF(Calcu!C140="","",Calcu!C140)</f>
        <v/>
      </c>
      <c r="B140" s="36" t="str">
        <f>IF(Calcu!D140="","",Calcu!D140)</f>
        <v/>
      </c>
      <c r="C140" s="36" t="str">
        <f>IF(Calcu!E140="","",Calcu!E140)</f>
        <v/>
      </c>
      <c r="D140" s="36" t="str">
        <f>IF(Calcu!F140="","",Calcu!F140)</f>
        <v/>
      </c>
      <c r="E140" s="36" t="str">
        <f>IF(Calcu!G140="","",Calcu!G140)</f>
        <v/>
      </c>
      <c r="F140" s="37" t="str">
        <f>Calcu!H140</f>
        <v/>
      </c>
      <c r="G140" s="53" t="str">
        <f>Calcu!O140</f>
        <v/>
      </c>
      <c r="H140" s="164">
        <f>'AC Voltage Meter'!AA29</f>
        <v>0</v>
      </c>
      <c r="I140" s="39" t="str">
        <f>IF(Calcu!$B140=FALSE,"","1/2")</f>
        <v/>
      </c>
      <c r="J140" s="54" t="str">
        <f>IF(Calcu!$B140=FALSE,"",H140/2)</f>
        <v/>
      </c>
      <c r="K140" s="165">
        <f>'AC Voltage Meter'!AB29</f>
        <v>0</v>
      </c>
      <c r="L140" s="38" t="str">
        <f>IF(Calcu!$B140=FALSE,"","1/√3")</f>
        <v/>
      </c>
      <c r="M140" s="54" t="str">
        <f>IF(Calcu!$B140=FALSE,"",K140/SQRT(3))</f>
        <v/>
      </c>
      <c r="N140" s="166" t="str">
        <f>IF(Calcu!$B140=FALSE,"",0)</f>
        <v/>
      </c>
      <c r="O140" s="38" t="str">
        <f>IF(Calcu!$B140=FALSE,"","1/√3")</f>
        <v/>
      </c>
      <c r="P140" s="54" t="str">
        <f>IF(Calcu!$B140=FALSE,"",N140/SQRT(3))</f>
        <v/>
      </c>
      <c r="Q140" s="164" t="str">
        <f>Calcu!P140</f>
        <v/>
      </c>
      <c r="R140" s="38" t="str">
        <f>IF(Calcu!$B140=FALSE,"","1/√5")</f>
        <v/>
      </c>
      <c r="S140" s="55" t="str">
        <f>IF(Calcu!$B140=FALSE,"",Q140/SQRT(5))</f>
        <v/>
      </c>
      <c r="T140" s="167" t="str">
        <f>Calcu!T140</f>
        <v/>
      </c>
      <c r="U140" s="133" t="str">
        <f>IF(Calcu!$B140=FALSE,"",IF('AC Voltage Meter'!I29="Digital",2,4))</f>
        <v/>
      </c>
      <c r="V140" s="134" t="str">
        <f>IF(Calcu!$B140=FALSE,"",T140/U140/SQRT(3))</f>
        <v/>
      </c>
      <c r="W140" s="54" t="str">
        <f>IF(Calcu!$B140=FALSE,"",SQRT(J140^2+M140^2+P140^2+S140^2+V140^2))</f>
        <v/>
      </c>
      <c r="X140" s="58" t="str">
        <f>IF(Calcu!$B140=FALSE,"",(W140*2))</f>
        <v/>
      </c>
    </row>
    <row r="141" spans="1:24" s="35" customFormat="1" ht="15" customHeight="1">
      <c r="A141" s="36" t="str">
        <f>IF(Calcu!C141="","",Calcu!C141)</f>
        <v/>
      </c>
      <c r="B141" s="36" t="str">
        <f>IF(Calcu!D141="","",Calcu!D141)</f>
        <v/>
      </c>
      <c r="C141" s="36" t="str">
        <f>IF(Calcu!E141="","",Calcu!E141)</f>
        <v/>
      </c>
      <c r="D141" s="36" t="str">
        <f>IF(Calcu!F141="","",Calcu!F141)</f>
        <v/>
      </c>
      <c r="E141" s="36" t="str">
        <f>IF(Calcu!G141="","",Calcu!G141)</f>
        <v/>
      </c>
      <c r="F141" s="37" t="str">
        <f>Calcu!H141</f>
        <v/>
      </c>
      <c r="G141" s="53" t="str">
        <f>Calcu!O141</f>
        <v/>
      </c>
      <c r="H141" s="164">
        <f>'AC Voltage Meter'!AA30</f>
        <v>0</v>
      </c>
      <c r="I141" s="39" t="str">
        <f>IF(Calcu!$B141=FALSE,"","1/2")</f>
        <v/>
      </c>
      <c r="J141" s="54" t="str">
        <f>IF(Calcu!$B141=FALSE,"",H141/2)</f>
        <v/>
      </c>
      <c r="K141" s="165">
        <f>'AC Voltage Meter'!AB30</f>
        <v>0</v>
      </c>
      <c r="L141" s="38" t="str">
        <f>IF(Calcu!$B141=FALSE,"","1/√3")</f>
        <v/>
      </c>
      <c r="M141" s="54" t="str">
        <f>IF(Calcu!$B141=FALSE,"",K141/SQRT(3))</f>
        <v/>
      </c>
      <c r="N141" s="166" t="str">
        <f>IF(Calcu!$B141=FALSE,"",0)</f>
        <v/>
      </c>
      <c r="O141" s="38" t="str">
        <f>IF(Calcu!$B141=FALSE,"","1/√3")</f>
        <v/>
      </c>
      <c r="P141" s="54" t="str">
        <f>IF(Calcu!$B141=FALSE,"",N141/SQRT(3))</f>
        <v/>
      </c>
      <c r="Q141" s="164" t="str">
        <f>Calcu!P141</f>
        <v/>
      </c>
      <c r="R141" s="38" t="str">
        <f>IF(Calcu!$B141=FALSE,"","1/√5")</f>
        <v/>
      </c>
      <c r="S141" s="55" t="str">
        <f>IF(Calcu!$B141=FALSE,"",Q141/SQRT(5))</f>
        <v/>
      </c>
      <c r="T141" s="167" t="str">
        <f>Calcu!T141</f>
        <v/>
      </c>
      <c r="U141" s="133" t="str">
        <f>IF(Calcu!$B141=FALSE,"",IF('AC Voltage Meter'!I30="Digital",2,4))</f>
        <v/>
      </c>
      <c r="V141" s="134" t="str">
        <f>IF(Calcu!$B141=FALSE,"",T141/U141/SQRT(3))</f>
        <v/>
      </c>
      <c r="W141" s="54" t="str">
        <f>IF(Calcu!$B141=FALSE,"",SQRT(J141^2+M141^2+P141^2+S141^2+V141^2))</f>
        <v/>
      </c>
      <c r="X141" s="58" t="str">
        <f>IF(Calcu!$B141=FALSE,"",(W141*2))</f>
        <v/>
      </c>
    </row>
    <row r="142" spans="1:24" s="35" customFormat="1" ht="15" customHeight="1">
      <c r="A142" s="36" t="str">
        <f>IF(Calcu!C142="","",Calcu!C142)</f>
        <v/>
      </c>
      <c r="B142" s="36" t="str">
        <f>IF(Calcu!D142="","",Calcu!D142)</f>
        <v/>
      </c>
      <c r="C142" s="36" t="str">
        <f>IF(Calcu!E142="","",Calcu!E142)</f>
        <v/>
      </c>
      <c r="D142" s="36" t="str">
        <f>IF(Calcu!F142="","",Calcu!F142)</f>
        <v/>
      </c>
      <c r="E142" s="36" t="str">
        <f>IF(Calcu!G142="","",Calcu!G142)</f>
        <v/>
      </c>
      <c r="F142" s="37" t="str">
        <f>Calcu!H142</f>
        <v/>
      </c>
      <c r="G142" s="53" t="str">
        <f>Calcu!O142</f>
        <v/>
      </c>
      <c r="H142" s="164">
        <f>'AC Voltage Meter'!AA31</f>
        <v>0</v>
      </c>
      <c r="I142" s="39" t="str">
        <f>IF(Calcu!$B142=FALSE,"","1/2")</f>
        <v/>
      </c>
      <c r="J142" s="54" t="str">
        <f>IF(Calcu!$B142=FALSE,"",H142/2)</f>
        <v/>
      </c>
      <c r="K142" s="165">
        <f>'AC Voltage Meter'!AB31</f>
        <v>0</v>
      </c>
      <c r="L142" s="38" t="str">
        <f>IF(Calcu!$B142=FALSE,"","1/√3")</f>
        <v/>
      </c>
      <c r="M142" s="54" t="str">
        <f>IF(Calcu!$B142=FALSE,"",K142/SQRT(3))</f>
        <v/>
      </c>
      <c r="N142" s="166" t="str">
        <f>IF(Calcu!$B142=FALSE,"",0)</f>
        <v/>
      </c>
      <c r="O142" s="38" t="str">
        <f>IF(Calcu!$B142=FALSE,"","1/√3")</f>
        <v/>
      </c>
      <c r="P142" s="54" t="str">
        <f>IF(Calcu!$B142=FALSE,"",N142/SQRT(3))</f>
        <v/>
      </c>
      <c r="Q142" s="164" t="str">
        <f>Calcu!P142</f>
        <v/>
      </c>
      <c r="R142" s="38" t="str">
        <f>IF(Calcu!$B142=FALSE,"","1/√5")</f>
        <v/>
      </c>
      <c r="S142" s="55" t="str">
        <f>IF(Calcu!$B142=FALSE,"",Q142/SQRT(5))</f>
        <v/>
      </c>
      <c r="T142" s="167" t="str">
        <f>Calcu!T142</f>
        <v/>
      </c>
      <c r="U142" s="133" t="str">
        <f>IF(Calcu!$B142=FALSE,"",IF('AC Voltage Meter'!I31="Digital",2,4))</f>
        <v/>
      </c>
      <c r="V142" s="134" t="str">
        <f>IF(Calcu!$B142=FALSE,"",T142/U142/SQRT(3))</f>
        <v/>
      </c>
      <c r="W142" s="54" t="str">
        <f>IF(Calcu!$B142=FALSE,"",SQRT(J142^2+M142^2+P142^2+S142^2+V142^2))</f>
        <v/>
      </c>
      <c r="X142" s="58" t="str">
        <f>IF(Calcu!$B142=FALSE,"",(W142*2))</f>
        <v/>
      </c>
    </row>
    <row r="143" spans="1:24" s="35" customFormat="1" ht="15" customHeight="1">
      <c r="A143" s="36" t="str">
        <f>IF(Calcu!C143="","",Calcu!C143)</f>
        <v/>
      </c>
      <c r="B143" s="36" t="str">
        <f>IF(Calcu!D143="","",Calcu!D143)</f>
        <v/>
      </c>
      <c r="C143" s="36" t="str">
        <f>IF(Calcu!E143="","",Calcu!E143)</f>
        <v/>
      </c>
      <c r="D143" s="36" t="str">
        <f>IF(Calcu!F143="","",Calcu!F143)</f>
        <v/>
      </c>
      <c r="E143" s="36" t="str">
        <f>IF(Calcu!G143="","",Calcu!G143)</f>
        <v/>
      </c>
      <c r="F143" s="37" t="str">
        <f>Calcu!H143</f>
        <v/>
      </c>
      <c r="G143" s="53" t="str">
        <f>Calcu!O143</f>
        <v/>
      </c>
      <c r="H143" s="164">
        <f>'AC Voltage Meter'!AA32</f>
        <v>0</v>
      </c>
      <c r="I143" s="39" t="str">
        <f>IF(Calcu!$B143=FALSE,"","1/2")</f>
        <v/>
      </c>
      <c r="J143" s="54" t="str">
        <f>IF(Calcu!$B143=FALSE,"",H143/2)</f>
        <v/>
      </c>
      <c r="K143" s="165">
        <f>'AC Voltage Meter'!AB32</f>
        <v>0</v>
      </c>
      <c r="L143" s="38" t="str">
        <f>IF(Calcu!$B143=FALSE,"","1/√3")</f>
        <v/>
      </c>
      <c r="M143" s="54" t="str">
        <f>IF(Calcu!$B143=FALSE,"",K143/SQRT(3))</f>
        <v/>
      </c>
      <c r="N143" s="166" t="str">
        <f>IF(Calcu!$B143=FALSE,"",0)</f>
        <v/>
      </c>
      <c r="O143" s="38" t="str">
        <f>IF(Calcu!$B143=FALSE,"","1/√3")</f>
        <v/>
      </c>
      <c r="P143" s="54" t="str">
        <f>IF(Calcu!$B143=FALSE,"",N143/SQRT(3))</f>
        <v/>
      </c>
      <c r="Q143" s="164" t="str">
        <f>Calcu!P143</f>
        <v/>
      </c>
      <c r="R143" s="38" t="str">
        <f>IF(Calcu!$B143=FALSE,"","1/√5")</f>
        <v/>
      </c>
      <c r="S143" s="55" t="str">
        <f>IF(Calcu!$B143=FALSE,"",Q143/SQRT(5))</f>
        <v/>
      </c>
      <c r="T143" s="167" t="str">
        <f>Calcu!T143</f>
        <v/>
      </c>
      <c r="U143" s="133" t="str">
        <f>IF(Calcu!$B143=FALSE,"",IF('AC Voltage Meter'!I32="Digital",2,4))</f>
        <v/>
      </c>
      <c r="V143" s="134" t="str">
        <f>IF(Calcu!$B143=FALSE,"",T143/U143/SQRT(3))</f>
        <v/>
      </c>
      <c r="W143" s="54" t="str">
        <f>IF(Calcu!$B143=FALSE,"",SQRT(J143^2+M143^2+P143^2+S143^2+V143^2))</f>
        <v/>
      </c>
      <c r="X143" s="58" t="str">
        <f>IF(Calcu!$B143=FALSE,"",(W143*2))</f>
        <v/>
      </c>
    </row>
    <row r="144" spans="1:24" s="35" customFormat="1" ht="15" customHeight="1">
      <c r="A144" s="36" t="str">
        <f>IF(Calcu!C144="","",Calcu!C144)</f>
        <v/>
      </c>
      <c r="B144" s="36" t="str">
        <f>IF(Calcu!D144="","",Calcu!D144)</f>
        <v/>
      </c>
      <c r="C144" s="36" t="str">
        <f>IF(Calcu!E144="","",Calcu!E144)</f>
        <v/>
      </c>
      <c r="D144" s="36" t="str">
        <f>IF(Calcu!F144="","",Calcu!F144)</f>
        <v/>
      </c>
      <c r="E144" s="36" t="str">
        <f>IF(Calcu!G144="","",Calcu!G144)</f>
        <v/>
      </c>
      <c r="F144" s="37" t="str">
        <f>Calcu!H144</f>
        <v/>
      </c>
      <c r="G144" s="53" t="str">
        <f>Calcu!O144</f>
        <v/>
      </c>
      <c r="H144" s="164">
        <f>'AC Voltage Meter'!AA33</f>
        <v>0</v>
      </c>
      <c r="I144" s="39" t="str">
        <f>IF(Calcu!$B144=FALSE,"","1/2")</f>
        <v/>
      </c>
      <c r="J144" s="54" t="str">
        <f>IF(Calcu!$B144=FALSE,"",H144/2)</f>
        <v/>
      </c>
      <c r="K144" s="165">
        <f>'AC Voltage Meter'!AB33</f>
        <v>0</v>
      </c>
      <c r="L144" s="38" t="str">
        <f>IF(Calcu!$B144=FALSE,"","1/√3")</f>
        <v/>
      </c>
      <c r="M144" s="54" t="str">
        <f>IF(Calcu!$B144=FALSE,"",K144/SQRT(3))</f>
        <v/>
      </c>
      <c r="N144" s="166" t="str">
        <f>IF(Calcu!$B144=FALSE,"",0)</f>
        <v/>
      </c>
      <c r="O144" s="38" t="str">
        <f>IF(Calcu!$B144=FALSE,"","1/√3")</f>
        <v/>
      </c>
      <c r="P144" s="54" t="str">
        <f>IF(Calcu!$B144=FALSE,"",N144/SQRT(3))</f>
        <v/>
      </c>
      <c r="Q144" s="164" t="str">
        <f>Calcu!P144</f>
        <v/>
      </c>
      <c r="R144" s="38" t="str">
        <f>IF(Calcu!$B144=FALSE,"","1/√5")</f>
        <v/>
      </c>
      <c r="S144" s="55" t="str">
        <f>IF(Calcu!$B144=FALSE,"",Q144/SQRT(5))</f>
        <v/>
      </c>
      <c r="T144" s="167" t="str">
        <f>Calcu!T144</f>
        <v/>
      </c>
      <c r="U144" s="133" t="str">
        <f>IF(Calcu!$B144=FALSE,"",IF('AC Voltage Meter'!I33="Digital",2,4))</f>
        <v/>
      </c>
      <c r="V144" s="134" t="str">
        <f>IF(Calcu!$B144=FALSE,"",T144/U144/SQRT(3))</f>
        <v/>
      </c>
      <c r="W144" s="54" t="str">
        <f>IF(Calcu!$B144=FALSE,"",SQRT(J144^2+M144^2+P144^2+S144^2+V144^2))</f>
        <v/>
      </c>
      <c r="X144" s="58" t="str">
        <f>IF(Calcu!$B144=FALSE,"",(W144*2))</f>
        <v/>
      </c>
    </row>
    <row r="145" spans="1:24" s="35" customFormat="1" ht="15" customHeight="1">
      <c r="A145" s="36" t="str">
        <f>IF(Calcu!C145="","",Calcu!C145)</f>
        <v/>
      </c>
      <c r="B145" s="36" t="str">
        <f>IF(Calcu!D145="","",Calcu!D145)</f>
        <v/>
      </c>
      <c r="C145" s="36" t="str">
        <f>IF(Calcu!E145="","",Calcu!E145)</f>
        <v/>
      </c>
      <c r="D145" s="36" t="str">
        <f>IF(Calcu!F145="","",Calcu!F145)</f>
        <v/>
      </c>
      <c r="E145" s="36" t="str">
        <f>IF(Calcu!G145="","",Calcu!G145)</f>
        <v/>
      </c>
      <c r="F145" s="37" t="str">
        <f>Calcu!H145</f>
        <v/>
      </c>
      <c r="G145" s="53" t="str">
        <f>Calcu!O145</f>
        <v/>
      </c>
      <c r="H145" s="164">
        <f>'AC Voltage Meter'!AA34</f>
        <v>0</v>
      </c>
      <c r="I145" s="39" t="str">
        <f>IF(Calcu!$B145=FALSE,"","1/2")</f>
        <v/>
      </c>
      <c r="J145" s="54" t="str">
        <f>IF(Calcu!$B145=FALSE,"",H145/2)</f>
        <v/>
      </c>
      <c r="K145" s="165">
        <f>'AC Voltage Meter'!AB34</f>
        <v>0</v>
      </c>
      <c r="L145" s="38" t="str">
        <f>IF(Calcu!$B145=FALSE,"","1/√3")</f>
        <v/>
      </c>
      <c r="M145" s="54" t="str">
        <f>IF(Calcu!$B145=FALSE,"",K145/SQRT(3))</f>
        <v/>
      </c>
      <c r="N145" s="166" t="str">
        <f>IF(Calcu!$B145=FALSE,"",0)</f>
        <v/>
      </c>
      <c r="O145" s="38" t="str">
        <f>IF(Calcu!$B145=FALSE,"","1/√3")</f>
        <v/>
      </c>
      <c r="P145" s="54" t="str">
        <f>IF(Calcu!$B145=FALSE,"",N145/SQRT(3))</f>
        <v/>
      </c>
      <c r="Q145" s="164" t="str">
        <f>Calcu!P145</f>
        <v/>
      </c>
      <c r="R145" s="38" t="str">
        <f>IF(Calcu!$B145=FALSE,"","1/√5")</f>
        <v/>
      </c>
      <c r="S145" s="55" t="str">
        <f>IF(Calcu!$B145=FALSE,"",Q145/SQRT(5))</f>
        <v/>
      </c>
      <c r="T145" s="167" t="str">
        <f>Calcu!T145</f>
        <v/>
      </c>
      <c r="U145" s="133" t="str">
        <f>IF(Calcu!$B145=FALSE,"",IF('AC Voltage Meter'!I34="Digital",2,4))</f>
        <v/>
      </c>
      <c r="V145" s="134" t="str">
        <f>IF(Calcu!$B145=FALSE,"",T145/U145/SQRT(3))</f>
        <v/>
      </c>
      <c r="W145" s="54" t="str">
        <f>IF(Calcu!$B145=FALSE,"",SQRT(J145^2+M145^2+P145^2+S145^2+V145^2))</f>
        <v/>
      </c>
      <c r="X145" s="58" t="str">
        <f>IF(Calcu!$B145=FALSE,"",(W145*2))</f>
        <v/>
      </c>
    </row>
    <row r="146" spans="1:24" s="35" customFormat="1" ht="15" customHeight="1">
      <c r="A146" s="36" t="str">
        <f>IF(Calcu!C146="","",Calcu!C146)</f>
        <v/>
      </c>
      <c r="B146" s="36" t="str">
        <f>IF(Calcu!D146="","",Calcu!D146)</f>
        <v/>
      </c>
      <c r="C146" s="36" t="str">
        <f>IF(Calcu!E146="","",Calcu!E146)</f>
        <v/>
      </c>
      <c r="D146" s="36" t="str">
        <f>IF(Calcu!F146="","",Calcu!F146)</f>
        <v/>
      </c>
      <c r="E146" s="36" t="str">
        <f>IF(Calcu!G146="","",Calcu!G146)</f>
        <v/>
      </c>
      <c r="F146" s="37" t="str">
        <f>Calcu!H146</f>
        <v/>
      </c>
      <c r="G146" s="53" t="str">
        <f>Calcu!O146</f>
        <v/>
      </c>
      <c r="H146" s="164">
        <f>'AC Voltage Meter'!AA35</f>
        <v>0</v>
      </c>
      <c r="I146" s="39" t="str">
        <f>IF(Calcu!$B146=FALSE,"","1/2")</f>
        <v/>
      </c>
      <c r="J146" s="54" t="str">
        <f>IF(Calcu!$B146=FALSE,"",H146/2)</f>
        <v/>
      </c>
      <c r="K146" s="165">
        <f>'AC Voltage Meter'!AB35</f>
        <v>0</v>
      </c>
      <c r="L146" s="38" t="str">
        <f>IF(Calcu!$B146=FALSE,"","1/√3")</f>
        <v/>
      </c>
      <c r="M146" s="54" t="str">
        <f>IF(Calcu!$B146=FALSE,"",K146/SQRT(3))</f>
        <v/>
      </c>
      <c r="N146" s="166" t="str">
        <f>IF(Calcu!$B146=FALSE,"",0)</f>
        <v/>
      </c>
      <c r="O146" s="38" t="str">
        <f>IF(Calcu!$B146=FALSE,"","1/√3")</f>
        <v/>
      </c>
      <c r="P146" s="54" t="str">
        <f>IF(Calcu!$B146=FALSE,"",N146/SQRT(3))</f>
        <v/>
      </c>
      <c r="Q146" s="164" t="str">
        <f>Calcu!P146</f>
        <v/>
      </c>
      <c r="R146" s="38" t="str">
        <f>IF(Calcu!$B146=FALSE,"","1/√5")</f>
        <v/>
      </c>
      <c r="S146" s="55" t="str">
        <f>IF(Calcu!$B146=FALSE,"",Q146/SQRT(5))</f>
        <v/>
      </c>
      <c r="T146" s="167" t="str">
        <f>Calcu!T146</f>
        <v/>
      </c>
      <c r="U146" s="133" t="str">
        <f>IF(Calcu!$B146=FALSE,"",IF('AC Voltage Meter'!I35="Digital",2,4))</f>
        <v/>
      </c>
      <c r="V146" s="134" t="str">
        <f>IF(Calcu!$B146=FALSE,"",T146/U146/SQRT(3))</f>
        <v/>
      </c>
      <c r="W146" s="54" t="str">
        <f>IF(Calcu!$B146=FALSE,"",SQRT(J146^2+M146^2+P146^2+S146^2+V146^2))</f>
        <v/>
      </c>
      <c r="X146" s="58" t="str">
        <f>IF(Calcu!$B146=FALSE,"",(W146*2))</f>
        <v/>
      </c>
    </row>
    <row r="147" spans="1:24" s="35" customFormat="1" ht="15" customHeight="1">
      <c r="A147" s="36" t="str">
        <f>IF(Calcu!C147="","",Calcu!C147)</f>
        <v/>
      </c>
      <c r="B147" s="36" t="str">
        <f>IF(Calcu!D147="","",Calcu!D147)</f>
        <v/>
      </c>
      <c r="C147" s="36" t="str">
        <f>IF(Calcu!E147="","",Calcu!E147)</f>
        <v/>
      </c>
      <c r="D147" s="36" t="str">
        <f>IF(Calcu!F147="","",Calcu!F147)</f>
        <v/>
      </c>
      <c r="E147" s="36" t="str">
        <f>IF(Calcu!G147="","",Calcu!G147)</f>
        <v/>
      </c>
      <c r="F147" s="37" t="str">
        <f>Calcu!H147</f>
        <v/>
      </c>
      <c r="G147" s="53" t="str">
        <f>Calcu!O147</f>
        <v/>
      </c>
      <c r="H147" s="164">
        <f>'AC Voltage Meter'!AA36</f>
        <v>0</v>
      </c>
      <c r="I147" s="39" t="str">
        <f>IF(Calcu!$B147=FALSE,"","1/2")</f>
        <v/>
      </c>
      <c r="J147" s="54" t="str">
        <f>IF(Calcu!$B147=FALSE,"",H147/2)</f>
        <v/>
      </c>
      <c r="K147" s="165">
        <f>'AC Voltage Meter'!AB36</f>
        <v>0</v>
      </c>
      <c r="L147" s="38" t="str">
        <f>IF(Calcu!$B147=FALSE,"","1/√3")</f>
        <v/>
      </c>
      <c r="M147" s="54" t="str">
        <f>IF(Calcu!$B147=FALSE,"",K147/SQRT(3))</f>
        <v/>
      </c>
      <c r="N147" s="166" t="str">
        <f>IF(Calcu!$B147=FALSE,"",0)</f>
        <v/>
      </c>
      <c r="O147" s="38" t="str">
        <f>IF(Calcu!$B147=FALSE,"","1/√3")</f>
        <v/>
      </c>
      <c r="P147" s="54" t="str">
        <f>IF(Calcu!$B147=FALSE,"",N147/SQRT(3))</f>
        <v/>
      </c>
      <c r="Q147" s="164" t="str">
        <f>Calcu!P147</f>
        <v/>
      </c>
      <c r="R147" s="38" t="str">
        <f>IF(Calcu!$B147=FALSE,"","1/√5")</f>
        <v/>
      </c>
      <c r="S147" s="55" t="str">
        <f>IF(Calcu!$B147=FALSE,"",Q147/SQRT(5))</f>
        <v/>
      </c>
      <c r="T147" s="167" t="str">
        <f>Calcu!T147</f>
        <v/>
      </c>
      <c r="U147" s="133" t="str">
        <f>IF(Calcu!$B147=FALSE,"",IF('AC Voltage Meter'!I36="Digital",2,4))</f>
        <v/>
      </c>
      <c r="V147" s="134" t="str">
        <f>IF(Calcu!$B147=FALSE,"",T147/U147/SQRT(3))</f>
        <v/>
      </c>
      <c r="W147" s="54" t="str">
        <f>IF(Calcu!$B147=FALSE,"",SQRT(J147^2+M147^2+P147^2+S147^2+V147^2))</f>
        <v/>
      </c>
      <c r="X147" s="58" t="str">
        <f>IF(Calcu!$B147=FALSE,"",(W147*2))</f>
        <v/>
      </c>
    </row>
    <row r="148" spans="1:24" s="35" customFormat="1" ht="15" customHeight="1">
      <c r="A148" s="36" t="str">
        <f>IF(Calcu!C148="","",Calcu!C148)</f>
        <v/>
      </c>
      <c r="B148" s="36" t="str">
        <f>IF(Calcu!D148="","",Calcu!D148)</f>
        <v/>
      </c>
      <c r="C148" s="36" t="str">
        <f>IF(Calcu!E148="","",Calcu!E148)</f>
        <v/>
      </c>
      <c r="D148" s="36" t="str">
        <f>IF(Calcu!F148="","",Calcu!F148)</f>
        <v/>
      </c>
      <c r="E148" s="36" t="str">
        <f>IF(Calcu!G148="","",Calcu!G148)</f>
        <v/>
      </c>
      <c r="F148" s="37" t="str">
        <f>Calcu!H148</f>
        <v/>
      </c>
      <c r="G148" s="53" t="str">
        <f>Calcu!O148</f>
        <v/>
      </c>
      <c r="H148" s="164">
        <f>'AC Voltage Meter'!AA37</f>
        <v>0</v>
      </c>
      <c r="I148" s="39" t="str">
        <f>IF(Calcu!$B148=FALSE,"","1/2")</f>
        <v/>
      </c>
      <c r="J148" s="54" t="str">
        <f>IF(Calcu!$B148=FALSE,"",H148/2)</f>
        <v/>
      </c>
      <c r="K148" s="165">
        <f>'AC Voltage Meter'!AB37</f>
        <v>0</v>
      </c>
      <c r="L148" s="38" t="str">
        <f>IF(Calcu!$B148=FALSE,"","1/√3")</f>
        <v/>
      </c>
      <c r="M148" s="54" t="str">
        <f>IF(Calcu!$B148=FALSE,"",K148/SQRT(3))</f>
        <v/>
      </c>
      <c r="N148" s="166" t="str">
        <f>IF(Calcu!$B148=FALSE,"",0)</f>
        <v/>
      </c>
      <c r="O148" s="38" t="str">
        <f>IF(Calcu!$B148=FALSE,"","1/√3")</f>
        <v/>
      </c>
      <c r="P148" s="54" t="str">
        <f>IF(Calcu!$B148=FALSE,"",N148/SQRT(3))</f>
        <v/>
      </c>
      <c r="Q148" s="164" t="str">
        <f>Calcu!P148</f>
        <v/>
      </c>
      <c r="R148" s="38" t="str">
        <f>IF(Calcu!$B148=FALSE,"","1/√5")</f>
        <v/>
      </c>
      <c r="S148" s="55" t="str">
        <f>IF(Calcu!$B148=FALSE,"",Q148/SQRT(5))</f>
        <v/>
      </c>
      <c r="T148" s="167" t="str">
        <f>Calcu!T148</f>
        <v/>
      </c>
      <c r="U148" s="133" t="str">
        <f>IF(Calcu!$B148=FALSE,"",IF('AC Voltage Meter'!I37="Digital",2,4))</f>
        <v/>
      </c>
      <c r="V148" s="134" t="str">
        <f>IF(Calcu!$B148=FALSE,"",T148/U148/SQRT(3))</f>
        <v/>
      </c>
      <c r="W148" s="54" t="str">
        <f>IF(Calcu!$B148=FALSE,"",SQRT(J148^2+M148^2+P148^2+S148^2+V148^2))</f>
        <v/>
      </c>
      <c r="X148" s="58" t="str">
        <f>IF(Calcu!$B148=FALSE,"",(W148*2))</f>
        <v/>
      </c>
    </row>
    <row r="149" spans="1:24" s="35" customFormat="1" ht="15" customHeight="1">
      <c r="A149" s="36" t="str">
        <f>IF(Calcu!C149="","",Calcu!C149)</f>
        <v/>
      </c>
      <c r="B149" s="36" t="str">
        <f>IF(Calcu!D149="","",Calcu!D149)</f>
        <v/>
      </c>
      <c r="C149" s="36" t="str">
        <f>IF(Calcu!E149="","",Calcu!E149)</f>
        <v/>
      </c>
      <c r="D149" s="36" t="str">
        <f>IF(Calcu!F149="","",Calcu!F149)</f>
        <v/>
      </c>
      <c r="E149" s="36" t="str">
        <f>IF(Calcu!G149="","",Calcu!G149)</f>
        <v/>
      </c>
      <c r="F149" s="37" t="str">
        <f>Calcu!H149</f>
        <v/>
      </c>
      <c r="G149" s="53" t="str">
        <f>Calcu!O149</f>
        <v/>
      </c>
      <c r="H149" s="164">
        <f>'AC Voltage Meter'!AA38</f>
        <v>0</v>
      </c>
      <c r="I149" s="39" t="str">
        <f>IF(Calcu!$B149=FALSE,"","1/2")</f>
        <v/>
      </c>
      <c r="J149" s="54" t="str">
        <f>IF(Calcu!$B149=FALSE,"",H149/2)</f>
        <v/>
      </c>
      <c r="K149" s="165">
        <f>'AC Voltage Meter'!AB38</f>
        <v>0</v>
      </c>
      <c r="L149" s="38" t="str">
        <f>IF(Calcu!$B149=FALSE,"","1/√3")</f>
        <v/>
      </c>
      <c r="M149" s="54" t="str">
        <f>IF(Calcu!$B149=FALSE,"",K149/SQRT(3))</f>
        <v/>
      </c>
      <c r="N149" s="166" t="str">
        <f>IF(Calcu!$B149=FALSE,"",0)</f>
        <v/>
      </c>
      <c r="O149" s="38" t="str">
        <f>IF(Calcu!$B149=FALSE,"","1/√3")</f>
        <v/>
      </c>
      <c r="P149" s="54" t="str">
        <f>IF(Calcu!$B149=FALSE,"",N149/SQRT(3))</f>
        <v/>
      </c>
      <c r="Q149" s="164" t="str">
        <f>Calcu!P149</f>
        <v/>
      </c>
      <c r="R149" s="38" t="str">
        <f>IF(Calcu!$B149=FALSE,"","1/√5")</f>
        <v/>
      </c>
      <c r="S149" s="55" t="str">
        <f>IF(Calcu!$B149=FALSE,"",Q149/SQRT(5))</f>
        <v/>
      </c>
      <c r="T149" s="167" t="str">
        <f>Calcu!T149</f>
        <v/>
      </c>
      <c r="U149" s="133" t="str">
        <f>IF(Calcu!$B149=FALSE,"",IF('AC Voltage Meter'!I38="Digital",2,4))</f>
        <v/>
      </c>
      <c r="V149" s="134" t="str">
        <f>IF(Calcu!$B149=FALSE,"",T149/U149/SQRT(3))</f>
        <v/>
      </c>
      <c r="W149" s="54" t="str">
        <f>IF(Calcu!$B149=FALSE,"",SQRT(J149^2+M149^2+P149^2+S149^2+V149^2))</f>
        <v/>
      </c>
      <c r="X149" s="58" t="str">
        <f>IF(Calcu!$B149=FALSE,"",(W149*2))</f>
        <v/>
      </c>
    </row>
    <row r="150" spans="1:24" s="35" customFormat="1" ht="15" customHeight="1">
      <c r="A150" s="36" t="str">
        <f>IF(Calcu!C150="","",Calcu!C150)</f>
        <v/>
      </c>
      <c r="B150" s="36" t="str">
        <f>IF(Calcu!D150="","",Calcu!D150)</f>
        <v/>
      </c>
      <c r="C150" s="36" t="str">
        <f>IF(Calcu!E150="","",Calcu!E150)</f>
        <v/>
      </c>
      <c r="D150" s="36" t="str">
        <f>IF(Calcu!F150="","",Calcu!F150)</f>
        <v/>
      </c>
      <c r="E150" s="36" t="str">
        <f>IF(Calcu!G150="","",Calcu!G150)</f>
        <v/>
      </c>
      <c r="F150" s="37" t="str">
        <f>Calcu!H150</f>
        <v/>
      </c>
      <c r="G150" s="53" t="str">
        <f>Calcu!O150</f>
        <v/>
      </c>
      <c r="H150" s="164">
        <f>'AC Voltage Meter'!AA39</f>
        <v>0</v>
      </c>
      <c r="I150" s="39" t="str">
        <f>IF(Calcu!$B150=FALSE,"","1/2")</f>
        <v/>
      </c>
      <c r="J150" s="54" t="str">
        <f>IF(Calcu!$B150=FALSE,"",H150/2)</f>
        <v/>
      </c>
      <c r="K150" s="165">
        <f>'AC Voltage Meter'!AB39</f>
        <v>0</v>
      </c>
      <c r="L150" s="38" t="str">
        <f>IF(Calcu!$B150=FALSE,"","1/√3")</f>
        <v/>
      </c>
      <c r="M150" s="54" t="str">
        <f>IF(Calcu!$B150=FALSE,"",K150/SQRT(3))</f>
        <v/>
      </c>
      <c r="N150" s="166" t="str">
        <f>IF(Calcu!$B150=FALSE,"",0)</f>
        <v/>
      </c>
      <c r="O150" s="38" t="str">
        <f>IF(Calcu!$B150=FALSE,"","1/√3")</f>
        <v/>
      </c>
      <c r="P150" s="54" t="str">
        <f>IF(Calcu!$B150=FALSE,"",N150/SQRT(3))</f>
        <v/>
      </c>
      <c r="Q150" s="164" t="str">
        <f>Calcu!P150</f>
        <v/>
      </c>
      <c r="R150" s="38" t="str">
        <f>IF(Calcu!$B150=FALSE,"","1/√5")</f>
        <v/>
      </c>
      <c r="S150" s="55" t="str">
        <f>IF(Calcu!$B150=FALSE,"",Q150/SQRT(5))</f>
        <v/>
      </c>
      <c r="T150" s="167" t="str">
        <f>Calcu!T150</f>
        <v/>
      </c>
      <c r="U150" s="133" t="str">
        <f>IF(Calcu!$B150=FALSE,"",IF('AC Voltage Meter'!I39="Digital",2,4))</f>
        <v/>
      </c>
      <c r="V150" s="134" t="str">
        <f>IF(Calcu!$B150=FALSE,"",T150/U150/SQRT(3))</f>
        <v/>
      </c>
      <c r="W150" s="54" t="str">
        <f>IF(Calcu!$B150=FALSE,"",SQRT(J150^2+M150^2+P150^2+S150^2+V150^2))</f>
        <v/>
      </c>
      <c r="X150" s="58" t="str">
        <f>IF(Calcu!$B150=FALSE,"",(W150*2))</f>
        <v/>
      </c>
    </row>
    <row r="151" spans="1:24" s="35" customFormat="1" ht="15" customHeight="1">
      <c r="A151" s="36" t="str">
        <f>IF(Calcu!C151="","",Calcu!C151)</f>
        <v/>
      </c>
      <c r="B151" s="36" t="str">
        <f>IF(Calcu!D151="","",Calcu!D151)</f>
        <v/>
      </c>
      <c r="C151" s="36" t="str">
        <f>IF(Calcu!E151="","",Calcu!E151)</f>
        <v/>
      </c>
      <c r="D151" s="36" t="str">
        <f>IF(Calcu!F151="","",Calcu!F151)</f>
        <v/>
      </c>
      <c r="E151" s="36" t="str">
        <f>IF(Calcu!G151="","",Calcu!G151)</f>
        <v/>
      </c>
      <c r="F151" s="37" t="str">
        <f>Calcu!H151</f>
        <v/>
      </c>
      <c r="G151" s="53" t="str">
        <f>Calcu!O151</f>
        <v/>
      </c>
      <c r="H151" s="164">
        <f>'AC Voltage Meter'!AA40</f>
        <v>0</v>
      </c>
      <c r="I151" s="39" t="str">
        <f>IF(Calcu!$B151=FALSE,"","1/2")</f>
        <v/>
      </c>
      <c r="J151" s="54" t="str">
        <f>IF(Calcu!$B151=FALSE,"",H151/2)</f>
        <v/>
      </c>
      <c r="K151" s="165">
        <f>'AC Voltage Meter'!AB40</f>
        <v>0</v>
      </c>
      <c r="L151" s="38" t="str">
        <f>IF(Calcu!$B151=FALSE,"","1/√3")</f>
        <v/>
      </c>
      <c r="M151" s="54" t="str">
        <f>IF(Calcu!$B151=FALSE,"",K151/SQRT(3))</f>
        <v/>
      </c>
      <c r="N151" s="166" t="str">
        <f>IF(Calcu!$B151=FALSE,"",0)</f>
        <v/>
      </c>
      <c r="O151" s="38" t="str">
        <f>IF(Calcu!$B151=FALSE,"","1/√3")</f>
        <v/>
      </c>
      <c r="P151" s="54" t="str">
        <f>IF(Calcu!$B151=FALSE,"",N151/SQRT(3))</f>
        <v/>
      </c>
      <c r="Q151" s="164" t="str">
        <f>Calcu!P151</f>
        <v/>
      </c>
      <c r="R151" s="38" t="str">
        <f>IF(Calcu!$B151=FALSE,"","1/√5")</f>
        <v/>
      </c>
      <c r="S151" s="55" t="str">
        <f>IF(Calcu!$B151=FALSE,"",Q151/SQRT(5))</f>
        <v/>
      </c>
      <c r="T151" s="167" t="str">
        <f>Calcu!T151</f>
        <v/>
      </c>
      <c r="U151" s="133" t="str">
        <f>IF(Calcu!$B151=FALSE,"",IF('AC Voltage Meter'!I40="Digital",2,4))</f>
        <v/>
      </c>
      <c r="V151" s="134" t="str">
        <f>IF(Calcu!$B151=FALSE,"",T151/U151/SQRT(3))</f>
        <v/>
      </c>
      <c r="W151" s="54" t="str">
        <f>IF(Calcu!$B151=FALSE,"",SQRT(J151^2+M151^2+P151^2+S151^2+V151^2))</f>
        <v/>
      </c>
      <c r="X151" s="58" t="str">
        <f>IF(Calcu!$B151=FALSE,"",(W151*2))</f>
        <v/>
      </c>
    </row>
    <row r="152" spans="1:24" s="35" customFormat="1" ht="15" customHeight="1">
      <c r="A152" s="36" t="str">
        <f>IF(Calcu!C152="","",Calcu!C152)</f>
        <v/>
      </c>
      <c r="B152" s="36" t="str">
        <f>IF(Calcu!D152="","",Calcu!D152)</f>
        <v/>
      </c>
      <c r="C152" s="36" t="str">
        <f>IF(Calcu!E152="","",Calcu!E152)</f>
        <v/>
      </c>
      <c r="D152" s="36" t="str">
        <f>IF(Calcu!F152="","",Calcu!F152)</f>
        <v/>
      </c>
      <c r="E152" s="36" t="str">
        <f>IF(Calcu!G152="","",Calcu!G152)</f>
        <v/>
      </c>
      <c r="F152" s="37" t="str">
        <f>Calcu!H152</f>
        <v/>
      </c>
      <c r="G152" s="53" t="str">
        <f>Calcu!O152</f>
        <v/>
      </c>
      <c r="H152" s="164">
        <f>'AC Voltage Meter'!AA41</f>
        <v>0</v>
      </c>
      <c r="I152" s="39" t="str">
        <f>IF(Calcu!$B152=FALSE,"","1/2")</f>
        <v/>
      </c>
      <c r="J152" s="54" t="str">
        <f>IF(Calcu!$B152=FALSE,"",H152/2)</f>
        <v/>
      </c>
      <c r="K152" s="165">
        <f>'AC Voltage Meter'!AB41</f>
        <v>0</v>
      </c>
      <c r="L152" s="38" t="str">
        <f>IF(Calcu!$B152=FALSE,"","1/√3")</f>
        <v/>
      </c>
      <c r="M152" s="54" t="str">
        <f>IF(Calcu!$B152=FALSE,"",K152/SQRT(3))</f>
        <v/>
      </c>
      <c r="N152" s="166" t="str">
        <f>IF(Calcu!$B152=FALSE,"",0)</f>
        <v/>
      </c>
      <c r="O152" s="38" t="str">
        <f>IF(Calcu!$B152=FALSE,"","1/√3")</f>
        <v/>
      </c>
      <c r="P152" s="54" t="str">
        <f>IF(Calcu!$B152=FALSE,"",N152/SQRT(3))</f>
        <v/>
      </c>
      <c r="Q152" s="164" t="str">
        <f>Calcu!P152</f>
        <v/>
      </c>
      <c r="R152" s="38" t="str">
        <f>IF(Calcu!$B152=FALSE,"","1/√5")</f>
        <v/>
      </c>
      <c r="S152" s="55" t="str">
        <f>IF(Calcu!$B152=FALSE,"",Q152/SQRT(5))</f>
        <v/>
      </c>
      <c r="T152" s="167" t="str">
        <f>Calcu!T152</f>
        <v/>
      </c>
      <c r="U152" s="133" t="str">
        <f>IF(Calcu!$B152=FALSE,"",IF('AC Voltage Meter'!I41="Digital",2,4))</f>
        <v/>
      </c>
      <c r="V152" s="134" t="str">
        <f>IF(Calcu!$B152=FALSE,"",T152/U152/SQRT(3))</f>
        <v/>
      </c>
      <c r="W152" s="54" t="str">
        <f>IF(Calcu!$B152=FALSE,"",SQRT(J152^2+M152^2+P152^2+S152^2+V152^2))</f>
        <v/>
      </c>
      <c r="X152" s="58" t="str">
        <f>IF(Calcu!$B152=FALSE,"",(W152*2))</f>
        <v/>
      </c>
    </row>
    <row r="153" spans="1:24" s="35" customFormat="1" ht="15" customHeight="1">
      <c r="A153" s="36" t="str">
        <f>IF(Calcu!C153="","",Calcu!C153)</f>
        <v/>
      </c>
      <c r="B153" s="36" t="str">
        <f>IF(Calcu!D153="","",Calcu!D153)</f>
        <v/>
      </c>
      <c r="C153" s="36" t="str">
        <f>IF(Calcu!E153="","",Calcu!E153)</f>
        <v/>
      </c>
      <c r="D153" s="36" t="str">
        <f>IF(Calcu!F153="","",Calcu!F153)</f>
        <v/>
      </c>
      <c r="E153" s="36" t="str">
        <f>IF(Calcu!G153="","",Calcu!G153)</f>
        <v/>
      </c>
      <c r="F153" s="37" t="str">
        <f>Calcu!H153</f>
        <v/>
      </c>
      <c r="G153" s="53" t="str">
        <f>Calcu!O153</f>
        <v/>
      </c>
      <c r="H153" s="164">
        <f>'AC Voltage Meter'!AA42</f>
        <v>0</v>
      </c>
      <c r="I153" s="39" t="str">
        <f>IF(Calcu!$B153=FALSE,"","1/2")</f>
        <v/>
      </c>
      <c r="J153" s="54" t="str">
        <f>IF(Calcu!$B153=FALSE,"",H153/2)</f>
        <v/>
      </c>
      <c r="K153" s="165">
        <f>'AC Voltage Meter'!AB42</f>
        <v>0</v>
      </c>
      <c r="L153" s="38" t="str">
        <f>IF(Calcu!$B153=FALSE,"","1/√3")</f>
        <v/>
      </c>
      <c r="M153" s="54" t="str">
        <f>IF(Calcu!$B153=FALSE,"",K153/SQRT(3))</f>
        <v/>
      </c>
      <c r="N153" s="166" t="str">
        <f>IF(Calcu!$B153=FALSE,"",0)</f>
        <v/>
      </c>
      <c r="O153" s="38" t="str">
        <f>IF(Calcu!$B153=FALSE,"","1/√3")</f>
        <v/>
      </c>
      <c r="P153" s="54" t="str">
        <f>IF(Calcu!$B153=FALSE,"",N153/SQRT(3))</f>
        <v/>
      </c>
      <c r="Q153" s="164" t="str">
        <f>Calcu!P153</f>
        <v/>
      </c>
      <c r="R153" s="38" t="str">
        <f>IF(Calcu!$B153=FALSE,"","1/√5")</f>
        <v/>
      </c>
      <c r="S153" s="55" t="str">
        <f>IF(Calcu!$B153=FALSE,"",Q153/SQRT(5))</f>
        <v/>
      </c>
      <c r="T153" s="167" t="str">
        <f>Calcu!T153</f>
        <v/>
      </c>
      <c r="U153" s="133" t="str">
        <f>IF(Calcu!$B153=FALSE,"",IF('AC Voltage Meter'!I42="Digital",2,4))</f>
        <v/>
      </c>
      <c r="V153" s="134" t="str">
        <f>IF(Calcu!$B153=FALSE,"",T153/U153/SQRT(3))</f>
        <v/>
      </c>
      <c r="W153" s="54" t="str">
        <f>IF(Calcu!$B153=FALSE,"",SQRT(J153^2+M153^2+P153^2+S153^2+V153^2))</f>
        <v/>
      </c>
      <c r="X153" s="58" t="str">
        <f>IF(Calcu!$B153=FALSE,"",(W153*2))</f>
        <v/>
      </c>
    </row>
    <row r="154" spans="1:24" s="35" customFormat="1" ht="15" customHeight="1">
      <c r="A154" s="36" t="str">
        <f>IF(Calcu!C154="","",Calcu!C154)</f>
        <v/>
      </c>
      <c r="B154" s="36" t="str">
        <f>IF(Calcu!D154="","",Calcu!D154)</f>
        <v/>
      </c>
      <c r="C154" s="36" t="str">
        <f>IF(Calcu!E154="","",Calcu!E154)</f>
        <v/>
      </c>
      <c r="D154" s="36" t="str">
        <f>IF(Calcu!F154="","",Calcu!F154)</f>
        <v/>
      </c>
      <c r="E154" s="36" t="str">
        <f>IF(Calcu!G154="","",Calcu!G154)</f>
        <v/>
      </c>
      <c r="F154" s="37" t="str">
        <f>Calcu!H154</f>
        <v/>
      </c>
      <c r="G154" s="53" t="str">
        <f>Calcu!O154</f>
        <v/>
      </c>
      <c r="H154" s="164">
        <f>'AC Voltage Meter'!AA43</f>
        <v>0</v>
      </c>
      <c r="I154" s="39" t="str">
        <f>IF(Calcu!$B154=FALSE,"","1/2")</f>
        <v/>
      </c>
      <c r="J154" s="54" t="str">
        <f>IF(Calcu!$B154=FALSE,"",H154/2)</f>
        <v/>
      </c>
      <c r="K154" s="165">
        <f>'AC Voltage Meter'!AB43</f>
        <v>0</v>
      </c>
      <c r="L154" s="38" t="str">
        <f>IF(Calcu!$B154=FALSE,"","1/√3")</f>
        <v/>
      </c>
      <c r="M154" s="54" t="str">
        <f>IF(Calcu!$B154=FALSE,"",K154/SQRT(3))</f>
        <v/>
      </c>
      <c r="N154" s="166" t="str">
        <f>IF(Calcu!$B154=FALSE,"",0)</f>
        <v/>
      </c>
      <c r="O154" s="38" t="str">
        <f>IF(Calcu!$B154=FALSE,"","1/√3")</f>
        <v/>
      </c>
      <c r="P154" s="54" t="str">
        <f>IF(Calcu!$B154=FALSE,"",N154/SQRT(3))</f>
        <v/>
      </c>
      <c r="Q154" s="164" t="str">
        <f>Calcu!P154</f>
        <v/>
      </c>
      <c r="R154" s="38" t="str">
        <f>IF(Calcu!$B154=FALSE,"","1/√5")</f>
        <v/>
      </c>
      <c r="S154" s="55" t="str">
        <f>IF(Calcu!$B154=FALSE,"",Q154/SQRT(5))</f>
        <v/>
      </c>
      <c r="T154" s="167" t="str">
        <f>Calcu!T154</f>
        <v/>
      </c>
      <c r="U154" s="133" t="str">
        <f>IF(Calcu!$B154=FALSE,"",IF('AC Voltage Meter'!I43="Digital",2,4))</f>
        <v/>
      </c>
      <c r="V154" s="134" t="str">
        <f>IF(Calcu!$B154=FALSE,"",T154/U154/SQRT(3))</f>
        <v/>
      </c>
      <c r="W154" s="54" t="str">
        <f>IF(Calcu!$B154=FALSE,"",SQRT(J154^2+M154^2+P154^2+S154^2+V154^2))</f>
        <v/>
      </c>
      <c r="X154" s="58" t="str">
        <f>IF(Calcu!$B154=FALSE,"",(W154*2))</f>
        <v/>
      </c>
    </row>
    <row r="155" spans="1:24" s="35" customFormat="1" ht="15" customHeight="1">
      <c r="A155" s="36" t="str">
        <f>IF(Calcu!C155="","",Calcu!C155)</f>
        <v/>
      </c>
      <c r="B155" s="36" t="str">
        <f>IF(Calcu!D155="","",Calcu!D155)</f>
        <v/>
      </c>
      <c r="C155" s="36" t="str">
        <f>IF(Calcu!E155="","",Calcu!E155)</f>
        <v/>
      </c>
      <c r="D155" s="36" t="str">
        <f>IF(Calcu!F155="","",Calcu!F155)</f>
        <v/>
      </c>
      <c r="E155" s="36" t="str">
        <f>IF(Calcu!G155="","",Calcu!G155)</f>
        <v/>
      </c>
      <c r="F155" s="37" t="str">
        <f>Calcu!H155</f>
        <v/>
      </c>
      <c r="G155" s="53" t="str">
        <f>Calcu!O155</f>
        <v/>
      </c>
      <c r="H155" s="164">
        <f>'AC Voltage Meter'!AA44</f>
        <v>0</v>
      </c>
      <c r="I155" s="39" t="str">
        <f>IF(Calcu!$B155=FALSE,"","1/2")</f>
        <v/>
      </c>
      <c r="J155" s="54" t="str">
        <f>IF(Calcu!$B155=FALSE,"",H155/2)</f>
        <v/>
      </c>
      <c r="K155" s="165">
        <f>'AC Voltage Meter'!AB44</f>
        <v>0</v>
      </c>
      <c r="L155" s="38" t="str">
        <f>IF(Calcu!$B155=FALSE,"","1/√3")</f>
        <v/>
      </c>
      <c r="M155" s="54" t="str">
        <f>IF(Calcu!$B155=FALSE,"",K155/SQRT(3))</f>
        <v/>
      </c>
      <c r="N155" s="166" t="str">
        <f>IF(Calcu!$B155=FALSE,"",0)</f>
        <v/>
      </c>
      <c r="O155" s="38" t="str">
        <f>IF(Calcu!$B155=FALSE,"","1/√3")</f>
        <v/>
      </c>
      <c r="P155" s="54" t="str">
        <f>IF(Calcu!$B155=FALSE,"",N155/SQRT(3))</f>
        <v/>
      </c>
      <c r="Q155" s="164" t="str">
        <f>Calcu!P155</f>
        <v/>
      </c>
      <c r="R155" s="38" t="str">
        <f>IF(Calcu!$B155=FALSE,"","1/√5")</f>
        <v/>
      </c>
      <c r="S155" s="55" t="str">
        <f>IF(Calcu!$B155=FALSE,"",Q155/SQRT(5))</f>
        <v/>
      </c>
      <c r="T155" s="167" t="str">
        <f>Calcu!T155</f>
        <v/>
      </c>
      <c r="U155" s="133" t="str">
        <f>IF(Calcu!$B155=FALSE,"",IF('AC Voltage Meter'!I44="Digital",2,4))</f>
        <v/>
      </c>
      <c r="V155" s="134" t="str">
        <f>IF(Calcu!$B155=FALSE,"",T155/U155/SQRT(3))</f>
        <v/>
      </c>
      <c r="W155" s="54" t="str">
        <f>IF(Calcu!$B155=FALSE,"",SQRT(J155^2+M155^2+P155^2+S155^2+V155^2))</f>
        <v/>
      </c>
      <c r="X155" s="58" t="str">
        <f>IF(Calcu!$B155=FALSE,"",(W155*2))</f>
        <v/>
      </c>
    </row>
    <row r="156" spans="1:24" s="35" customFormat="1" ht="15" customHeight="1">
      <c r="A156" s="36" t="str">
        <f>IF(Calcu!C156="","",Calcu!C156)</f>
        <v/>
      </c>
      <c r="B156" s="36" t="str">
        <f>IF(Calcu!D156="","",Calcu!D156)</f>
        <v/>
      </c>
      <c r="C156" s="36" t="str">
        <f>IF(Calcu!E156="","",Calcu!E156)</f>
        <v/>
      </c>
      <c r="D156" s="36" t="str">
        <f>IF(Calcu!F156="","",Calcu!F156)</f>
        <v/>
      </c>
      <c r="E156" s="36" t="str">
        <f>IF(Calcu!G156="","",Calcu!G156)</f>
        <v/>
      </c>
      <c r="F156" s="37" t="str">
        <f>Calcu!H156</f>
        <v/>
      </c>
      <c r="G156" s="53" t="str">
        <f>Calcu!O156</f>
        <v/>
      </c>
      <c r="H156" s="164">
        <f>'AC Voltage Meter'!AA45</f>
        <v>0</v>
      </c>
      <c r="I156" s="39" t="str">
        <f>IF(Calcu!$B156=FALSE,"","1/2")</f>
        <v/>
      </c>
      <c r="J156" s="54" t="str">
        <f>IF(Calcu!$B156=FALSE,"",H156/2)</f>
        <v/>
      </c>
      <c r="K156" s="165">
        <f>'AC Voltage Meter'!AB45</f>
        <v>0</v>
      </c>
      <c r="L156" s="38" t="str">
        <f>IF(Calcu!$B156=FALSE,"","1/√3")</f>
        <v/>
      </c>
      <c r="M156" s="54" t="str">
        <f>IF(Calcu!$B156=FALSE,"",K156/SQRT(3))</f>
        <v/>
      </c>
      <c r="N156" s="166" t="str">
        <f>IF(Calcu!$B156=FALSE,"",0)</f>
        <v/>
      </c>
      <c r="O156" s="38" t="str">
        <f>IF(Calcu!$B156=FALSE,"","1/√3")</f>
        <v/>
      </c>
      <c r="P156" s="54" t="str">
        <f>IF(Calcu!$B156=FALSE,"",N156/SQRT(3))</f>
        <v/>
      </c>
      <c r="Q156" s="164" t="str">
        <f>Calcu!P156</f>
        <v/>
      </c>
      <c r="R156" s="38" t="str">
        <f>IF(Calcu!$B156=FALSE,"","1/√5")</f>
        <v/>
      </c>
      <c r="S156" s="55" t="str">
        <f>IF(Calcu!$B156=FALSE,"",Q156/SQRT(5))</f>
        <v/>
      </c>
      <c r="T156" s="167" t="str">
        <f>Calcu!T156</f>
        <v/>
      </c>
      <c r="U156" s="133" t="str">
        <f>IF(Calcu!$B156=FALSE,"",IF('AC Voltage Meter'!I45="Digital",2,4))</f>
        <v/>
      </c>
      <c r="V156" s="134" t="str">
        <f>IF(Calcu!$B156=FALSE,"",T156/U156/SQRT(3))</f>
        <v/>
      </c>
      <c r="W156" s="54" t="str">
        <f>IF(Calcu!$B156=FALSE,"",SQRT(J156^2+M156^2+P156^2+S156^2+V156^2))</f>
        <v/>
      </c>
      <c r="X156" s="58" t="str">
        <f>IF(Calcu!$B156=FALSE,"",(W156*2))</f>
        <v/>
      </c>
    </row>
    <row r="157" spans="1:24" s="35" customFormat="1" ht="15" customHeight="1">
      <c r="A157" s="36" t="str">
        <f>IF(Calcu!C157="","",Calcu!C157)</f>
        <v/>
      </c>
      <c r="B157" s="36" t="str">
        <f>IF(Calcu!D157="","",Calcu!D157)</f>
        <v/>
      </c>
      <c r="C157" s="36" t="str">
        <f>IF(Calcu!E157="","",Calcu!E157)</f>
        <v/>
      </c>
      <c r="D157" s="36" t="str">
        <f>IF(Calcu!F157="","",Calcu!F157)</f>
        <v/>
      </c>
      <c r="E157" s="36" t="str">
        <f>IF(Calcu!G157="","",Calcu!G157)</f>
        <v/>
      </c>
      <c r="F157" s="37" t="str">
        <f>Calcu!H157</f>
        <v/>
      </c>
      <c r="G157" s="53" t="str">
        <f>Calcu!O157</f>
        <v/>
      </c>
      <c r="H157" s="164">
        <f>'AC Voltage Meter'!AA46</f>
        <v>0</v>
      </c>
      <c r="I157" s="39" t="str">
        <f>IF(Calcu!$B157=FALSE,"","1/2")</f>
        <v/>
      </c>
      <c r="J157" s="54" t="str">
        <f>IF(Calcu!$B157=FALSE,"",H157/2)</f>
        <v/>
      </c>
      <c r="K157" s="165">
        <f>'AC Voltage Meter'!AB46</f>
        <v>0</v>
      </c>
      <c r="L157" s="38" t="str">
        <f>IF(Calcu!$B157=FALSE,"","1/√3")</f>
        <v/>
      </c>
      <c r="M157" s="54" t="str">
        <f>IF(Calcu!$B157=FALSE,"",K157/SQRT(3))</f>
        <v/>
      </c>
      <c r="N157" s="166" t="str">
        <f>IF(Calcu!$B157=FALSE,"",0)</f>
        <v/>
      </c>
      <c r="O157" s="38" t="str">
        <f>IF(Calcu!$B157=FALSE,"","1/√3")</f>
        <v/>
      </c>
      <c r="P157" s="54" t="str">
        <f>IF(Calcu!$B157=FALSE,"",N157/SQRT(3))</f>
        <v/>
      </c>
      <c r="Q157" s="164" t="str">
        <f>Calcu!P157</f>
        <v/>
      </c>
      <c r="R157" s="38" t="str">
        <f>IF(Calcu!$B157=FALSE,"","1/√5")</f>
        <v/>
      </c>
      <c r="S157" s="55" t="str">
        <f>IF(Calcu!$B157=FALSE,"",Q157/SQRT(5))</f>
        <v/>
      </c>
      <c r="T157" s="167" t="str">
        <f>Calcu!T157</f>
        <v/>
      </c>
      <c r="U157" s="133" t="str">
        <f>IF(Calcu!$B157=FALSE,"",IF('AC Voltage Meter'!I46="Digital",2,4))</f>
        <v/>
      </c>
      <c r="V157" s="134" t="str">
        <f>IF(Calcu!$B157=FALSE,"",T157/U157/SQRT(3))</f>
        <v/>
      </c>
      <c r="W157" s="54" t="str">
        <f>IF(Calcu!$B157=FALSE,"",SQRT(J157^2+M157^2+P157^2+S157^2+V157^2))</f>
        <v/>
      </c>
      <c r="X157" s="58" t="str">
        <f>IF(Calcu!$B157=FALSE,"",(W157*2))</f>
        <v/>
      </c>
    </row>
    <row r="158" spans="1:24" s="35" customFormat="1" ht="15" customHeight="1">
      <c r="A158" s="36" t="str">
        <f>IF(Calcu!C158="","",Calcu!C158)</f>
        <v/>
      </c>
      <c r="B158" s="36" t="str">
        <f>IF(Calcu!D158="","",Calcu!D158)</f>
        <v/>
      </c>
      <c r="C158" s="36" t="str">
        <f>IF(Calcu!E158="","",Calcu!E158)</f>
        <v/>
      </c>
      <c r="D158" s="36" t="str">
        <f>IF(Calcu!F158="","",Calcu!F158)</f>
        <v/>
      </c>
      <c r="E158" s="36" t="str">
        <f>IF(Calcu!G158="","",Calcu!G158)</f>
        <v/>
      </c>
      <c r="F158" s="37" t="str">
        <f>Calcu!H158</f>
        <v/>
      </c>
      <c r="G158" s="53" t="str">
        <f>Calcu!O158</f>
        <v/>
      </c>
      <c r="H158" s="164">
        <f>'AC Voltage Meter'!AA47</f>
        <v>0</v>
      </c>
      <c r="I158" s="39" t="str">
        <f>IF(Calcu!$B158=FALSE,"","1/2")</f>
        <v/>
      </c>
      <c r="J158" s="54" t="str">
        <f>IF(Calcu!$B158=FALSE,"",H158/2)</f>
        <v/>
      </c>
      <c r="K158" s="165">
        <f>'AC Voltage Meter'!AB47</f>
        <v>0</v>
      </c>
      <c r="L158" s="38" t="str">
        <f>IF(Calcu!$B158=FALSE,"","1/√3")</f>
        <v/>
      </c>
      <c r="M158" s="54" t="str">
        <f>IF(Calcu!$B158=FALSE,"",K158/SQRT(3))</f>
        <v/>
      </c>
      <c r="N158" s="166" t="str">
        <f>IF(Calcu!$B158=FALSE,"",0)</f>
        <v/>
      </c>
      <c r="O158" s="38" t="str">
        <f>IF(Calcu!$B158=FALSE,"","1/√3")</f>
        <v/>
      </c>
      <c r="P158" s="54" t="str">
        <f>IF(Calcu!$B158=FALSE,"",N158/SQRT(3))</f>
        <v/>
      </c>
      <c r="Q158" s="164" t="str">
        <f>Calcu!P158</f>
        <v/>
      </c>
      <c r="R158" s="38" t="str">
        <f>IF(Calcu!$B158=FALSE,"","1/√5")</f>
        <v/>
      </c>
      <c r="S158" s="55" t="str">
        <f>IF(Calcu!$B158=FALSE,"",Q158/SQRT(5))</f>
        <v/>
      </c>
      <c r="T158" s="167" t="str">
        <f>Calcu!T158</f>
        <v/>
      </c>
      <c r="U158" s="133" t="str">
        <f>IF(Calcu!$B158=FALSE,"",IF('AC Voltage Meter'!I47="Digital",2,4))</f>
        <v/>
      </c>
      <c r="V158" s="134" t="str">
        <f>IF(Calcu!$B158=FALSE,"",T158/U158/SQRT(3))</f>
        <v/>
      </c>
      <c r="W158" s="54" t="str">
        <f>IF(Calcu!$B158=FALSE,"",SQRT(J158^2+M158^2+P158^2+S158^2+V158^2))</f>
        <v/>
      </c>
      <c r="X158" s="58" t="str">
        <f>IF(Calcu!$B158=FALSE,"",(W158*2))</f>
        <v/>
      </c>
    </row>
    <row r="159" spans="1:24" s="35" customFormat="1" ht="15" customHeight="1">
      <c r="A159" s="36" t="str">
        <f>IF(Calcu!C159="","",Calcu!C159)</f>
        <v/>
      </c>
      <c r="B159" s="36" t="str">
        <f>IF(Calcu!D159="","",Calcu!D159)</f>
        <v/>
      </c>
      <c r="C159" s="36" t="str">
        <f>IF(Calcu!E159="","",Calcu!E159)</f>
        <v/>
      </c>
      <c r="D159" s="36" t="str">
        <f>IF(Calcu!F159="","",Calcu!F159)</f>
        <v/>
      </c>
      <c r="E159" s="36" t="str">
        <f>IF(Calcu!G159="","",Calcu!G159)</f>
        <v/>
      </c>
      <c r="F159" s="37" t="str">
        <f>Calcu!H159</f>
        <v/>
      </c>
      <c r="G159" s="53" t="str">
        <f>Calcu!O159</f>
        <v/>
      </c>
      <c r="H159" s="164">
        <f>'AC Voltage Meter'!AA48</f>
        <v>0</v>
      </c>
      <c r="I159" s="39" t="str">
        <f>IF(Calcu!$B159=FALSE,"","1/2")</f>
        <v/>
      </c>
      <c r="J159" s="54" t="str">
        <f>IF(Calcu!$B159=FALSE,"",H159/2)</f>
        <v/>
      </c>
      <c r="K159" s="165">
        <f>'AC Voltage Meter'!AB48</f>
        <v>0</v>
      </c>
      <c r="L159" s="38" t="str">
        <f>IF(Calcu!$B159=FALSE,"","1/√3")</f>
        <v/>
      </c>
      <c r="M159" s="54" t="str">
        <f>IF(Calcu!$B159=FALSE,"",K159/SQRT(3))</f>
        <v/>
      </c>
      <c r="N159" s="166" t="str">
        <f>IF(Calcu!$B159=FALSE,"",0)</f>
        <v/>
      </c>
      <c r="O159" s="38" t="str">
        <f>IF(Calcu!$B159=FALSE,"","1/√3")</f>
        <v/>
      </c>
      <c r="P159" s="54" t="str">
        <f>IF(Calcu!$B159=FALSE,"",N159/SQRT(3))</f>
        <v/>
      </c>
      <c r="Q159" s="164" t="str">
        <f>Calcu!P159</f>
        <v/>
      </c>
      <c r="R159" s="38" t="str">
        <f>IF(Calcu!$B159=FALSE,"","1/√5")</f>
        <v/>
      </c>
      <c r="S159" s="55" t="str">
        <f>IF(Calcu!$B159=FALSE,"",Q159/SQRT(5))</f>
        <v/>
      </c>
      <c r="T159" s="167" t="str">
        <f>Calcu!T159</f>
        <v/>
      </c>
      <c r="U159" s="133" t="str">
        <f>IF(Calcu!$B159=FALSE,"",IF('AC Voltage Meter'!I48="Digital",2,4))</f>
        <v/>
      </c>
      <c r="V159" s="134" t="str">
        <f>IF(Calcu!$B159=FALSE,"",T159/U159/SQRT(3))</f>
        <v/>
      </c>
      <c r="W159" s="54" t="str">
        <f>IF(Calcu!$B159=FALSE,"",SQRT(J159^2+M159^2+P159^2+S159^2+V159^2))</f>
        <v/>
      </c>
      <c r="X159" s="58" t="str">
        <f>IF(Calcu!$B159=FALSE,"",(W159*2))</f>
        <v/>
      </c>
    </row>
    <row r="160" spans="1:24" s="35" customFormat="1" ht="15" customHeight="1">
      <c r="A160" s="36" t="str">
        <f>IF(Calcu!C160="","",Calcu!C160)</f>
        <v/>
      </c>
      <c r="B160" s="36" t="str">
        <f>IF(Calcu!D160="","",Calcu!D160)</f>
        <v/>
      </c>
      <c r="C160" s="36" t="str">
        <f>IF(Calcu!E160="","",Calcu!E160)</f>
        <v/>
      </c>
      <c r="D160" s="36" t="str">
        <f>IF(Calcu!F160="","",Calcu!F160)</f>
        <v/>
      </c>
      <c r="E160" s="36" t="str">
        <f>IF(Calcu!G160="","",Calcu!G160)</f>
        <v/>
      </c>
      <c r="F160" s="37" t="str">
        <f>Calcu!H160</f>
        <v/>
      </c>
      <c r="G160" s="53" t="str">
        <f>Calcu!O160</f>
        <v/>
      </c>
      <c r="H160" s="164">
        <f>'AC Voltage Meter'!AA49</f>
        <v>0</v>
      </c>
      <c r="I160" s="39" t="str">
        <f>IF(Calcu!$B160=FALSE,"","1/2")</f>
        <v/>
      </c>
      <c r="J160" s="54" t="str">
        <f>IF(Calcu!$B160=FALSE,"",H160/2)</f>
        <v/>
      </c>
      <c r="K160" s="165">
        <f>'AC Voltage Meter'!AB49</f>
        <v>0</v>
      </c>
      <c r="L160" s="38" t="str">
        <f>IF(Calcu!$B160=FALSE,"","1/√3")</f>
        <v/>
      </c>
      <c r="M160" s="54" t="str">
        <f>IF(Calcu!$B160=FALSE,"",K160/SQRT(3))</f>
        <v/>
      </c>
      <c r="N160" s="166" t="str">
        <f>IF(Calcu!$B160=FALSE,"",0)</f>
        <v/>
      </c>
      <c r="O160" s="38" t="str">
        <f>IF(Calcu!$B160=FALSE,"","1/√3")</f>
        <v/>
      </c>
      <c r="P160" s="54" t="str">
        <f>IF(Calcu!$B160=FALSE,"",N160/SQRT(3))</f>
        <v/>
      </c>
      <c r="Q160" s="164" t="str">
        <f>Calcu!P160</f>
        <v/>
      </c>
      <c r="R160" s="38" t="str">
        <f>IF(Calcu!$B160=FALSE,"","1/√5")</f>
        <v/>
      </c>
      <c r="S160" s="55" t="str">
        <f>IF(Calcu!$B160=FALSE,"",Q160/SQRT(5))</f>
        <v/>
      </c>
      <c r="T160" s="167" t="str">
        <f>Calcu!T160</f>
        <v/>
      </c>
      <c r="U160" s="133" t="str">
        <f>IF(Calcu!$B160=FALSE,"",IF('AC Voltage Meter'!I49="Digital",2,4))</f>
        <v/>
      </c>
      <c r="V160" s="134" t="str">
        <f>IF(Calcu!$B160=FALSE,"",T160/U160/SQRT(3))</f>
        <v/>
      </c>
      <c r="W160" s="54" t="str">
        <f>IF(Calcu!$B160=FALSE,"",SQRT(J160^2+M160^2+P160^2+S160^2+V160^2))</f>
        <v/>
      </c>
      <c r="X160" s="58" t="str">
        <f>IF(Calcu!$B160=FALSE,"",(W160*2))</f>
        <v/>
      </c>
    </row>
    <row r="161" spans="1:24" s="35" customFormat="1" ht="15" customHeight="1">
      <c r="A161" s="36" t="str">
        <f>IF(Calcu!C161="","",Calcu!C161)</f>
        <v/>
      </c>
      <c r="B161" s="36" t="str">
        <f>IF(Calcu!D161="","",Calcu!D161)</f>
        <v/>
      </c>
      <c r="C161" s="36" t="str">
        <f>IF(Calcu!E161="","",Calcu!E161)</f>
        <v/>
      </c>
      <c r="D161" s="36" t="str">
        <f>IF(Calcu!F161="","",Calcu!F161)</f>
        <v/>
      </c>
      <c r="E161" s="36" t="str">
        <f>IF(Calcu!G161="","",Calcu!G161)</f>
        <v/>
      </c>
      <c r="F161" s="37" t="str">
        <f>Calcu!H161</f>
        <v/>
      </c>
      <c r="G161" s="53" t="str">
        <f>Calcu!O161</f>
        <v/>
      </c>
      <c r="H161" s="164">
        <f>'AC Voltage Meter'!AA50</f>
        <v>0</v>
      </c>
      <c r="I161" s="39" t="str">
        <f>IF(Calcu!$B161=FALSE,"","1/2")</f>
        <v/>
      </c>
      <c r="J161" s="54" t="str">
        <f>IF(Calcu!$B161=FALSE,"",H161/2)</f>
        <v/>
      </c>
      <c r="K161" s="165">
        <f>'AC Voltage Meter'!AB50</f>
        <v>0</v>
      </c>
      <c r="L161" s="38" t="str">
        <f>IF(Calcu!$B161=FALSE,"","1/√3")</f>
        <v/>
      </c>
      <c r="M161" s="54" t="str">
        <f>IF(Calcu!$B161=FALSE,"",K161/SQRT(3))</f>
        <v/>
      </c>
      <c r="N161" s="166" t="str">
        <f>IF(Calcu!$B161=FALSE,"",0)</f>
        <v/>
      </c>
      <c r="O161" s="38" t="str">
        <f>IF(Calcu!$B161=FALSE,"","1/√3")</f>
        <v/>
      </c>
      <c r="P161" s="54" t="str">
        <f>IF(Calcu!$B161=FALSE,"",N161/SQRT(3))</f>
        <v/>
      </c>
      <c r="Q161" s="164" t="str">
        <f>Calcu!P161</f>
        <v/>
      </c>
      <c r="R161" s="38" t="str">
        <f>IF(Calcu!$B161=FALSE,"","1/√5")</f>
        <v/>
      </c>
      <c r="S161" s="55" t="str">
        <f>IF(Calcu!$B161=FALSE,"",Q161/SQRT(5))</f>
        <v/>
      </c>
      <c r="T161" s="167" t="str">
        <f>Calcu!T161</f>
        <v/>
      </c>
      <c r="U161" s="133" t="str">
        <f>IF(Calcu!$B161=FALSE,"",IF('AC Voltage Meter'!I50="Digital",2,4))</f>
        <v/>
      </c>
      <c r="V161" s="134" t="str">
        <f>IF(Calcu!$B161=FALSE,"",T161/U161/SQRT(3))</f>
        <v/>
      </c>
      <c r="W161" s="54" t="str">
        <f>IF(Calcu!$B161=FALSE,"",SQRT(J161^2+M161^2+P161^2+S161^2+V161^2))</f>
        <v/>
      </c>
      <c r="X161" s="58" t="str">
        <f>IF(Calcu!$B161=FALSE,"",(W161*2))</f>
        <v/>
      </c>
    </row>
    <row r="162" spans="1:24" s="35" customFormat="1" ht="15" customHeight="1">
      <c r="A162" s="36" t="str">
        <f>IF(Calcu!C162="","",Calcu!C162)</f>
        <v/>
      </c>
      <c r="B162" s="36" t="str">
        <f>IF(Calcu!D162="","",Calcu!D162)</f>
        <v/>
      </c>
      <c r="C162" s="36" t="str">
        <f>IF(Calcu!E162="","",Calcu!E162)</f>
        <v/>
      </c>
      <c r="D162" s="36" t="str">
        <f>IF(Calcu!F162="","",Calcu!F162)</f>
        <v/>
      </c>
      <c r="E162" s="36" t="str">
        <f>IF(Calcu!G162="","",Calcu!G162)</f>
        <v/>
      </c>
      <c r="F162" s="37" t="str">
        <f>Calcu!H162</f>
        <v/>
      </c>
      <c r="G162" s="53" t="str">
        <f>Calcu!O162</f>
        <v/>
      </c>
      <c r="H162" s="164">
        <f>'AC Voltage Meter'!AA51</f>
        <v>0</v>
      </c>
      <c r="I162" s="39" t="str">
        <f>IF(Calcu!$B162=FALSE,"","1/2")</f>
        <v/>
      </c>
      <c r="J162" s="54" t="str">
        <f>IF(Calcu!$B162=FALSE,"",H162/2)</f>
        <v/>
      </c>
      <c r="K162" s="165">
        <f>'AC Voltage Meter'!AB51</f>
        <v>0</v>
      </c>
      <c r="L162" s="38" t="str">
        <f>IF(Calcu!$B162=FALSE,"","1/√3")</f>
        <v/>
      </c>
      <c r="M162" s="54" t="str">
        <f>IF(Calcu!$B162=FALSE,"",K162/SQRT(3))</f>
        <v/>
      </c>
      <c r="N162" s="166" t="str">
        <f>IF(Calcu!$B162=FALSE,"",0)</f>
        <v/>
      </c>
      <c r="O162" s="38" t="str">
        <f>IF(Calcu!$B162=FALSE,"","1/√3")</f>
        <v/>
      </c>
      <c r="P162" s="54" t="str">
        <f>IF(Calcu!$B162=FALSE,"",N162/SQRT(3))</f>
        <v/>
      </c>
      <c r="Q162" s="164" t="str">
        <f>Calcu!P162</f>
        <v/>
      </c>
      <c r="R162" s="38" t="str">
        <f>IF(Calcu!$B162=FALSE,"","1/√5")</f>
        <v/>
      </c>
      <c r="S162" s="55" t="str">
        <f>IF(Calcu!$B162=FALSE,"",Q162/SQRT(5))</f>
        <v/>
      </c>
      <c r="T162" s="167" t="str">
        <f>Calcu!T162</f>
        <v/>
      </c>
      <c r="U162" s="133" t="str">
        <f>IF(Calcu!$B162=FALSE,"",IF('AC Voltage Meter'!I51="Digital",2,4))</f>
        <v/>
      </c>
      <c r="V162" s="134" t="str">
        <f>IF(Calcu!$B162=FALSE,"",T162/U162/SQRT(3))</f>
        <v/>
      </c>
      <c r="W162" s="54" t="str">
        <f>IF(Calcu!$B162=FALSE,"",SQRT(J162^2+M162^2+P162^2+S162^2+V162^2))</f>
        <v/>
      </c>
      <c r="X162" s="58" t="str">
        <f>IF(Calcu!$B162=FALSE,"",(W162*2))</f>
        <v/>
      </c>
    </row>
    <row r="163" spans="1:24" s="35" customFormat="1" ht="15" customHeight="1">
      <c r="A163" s="36" t="str">
        <f>IF(Calcu!C163="","",Calcu!C163)</f>
        <v/>
      </c>
      <c r="B163" s="36" t="str">
        <f>IF(Calcu!D163="","",Calcu!D163)</f>
        <v/>
      </c>
      <c r="C163" s="36" t="str">
        <f>IF(Calcu!E163="","",Calcu!E163)</f>
        <v/>
      </c>
      <c r="D163" s="36" t="str">
        <f>IF(Calcu!F163="","",Calcu!F163)</f>
        <v/>
      </c>
      <c r="E163" s="36" t="str">
        <f>IF(Calcu!G163="","",Calcu!G163)</f>
        <v/>
      </c>
      <c r="F163" s="37" t="str">
        <f>Calcu!H163</f>
        <v/>
      </c>
      <c r="G163" s="53" t="str">
        <f>Calcu!O163</f>
        <v/>
      </c>
      <c r="H163" s="164">
        <f>'AC Voltage Meter'!AA52</f>
        <v>0</v>
      </c>
      <c r="I163" s="39" t="str">
        <f>IF(Calcu!$B163=FALSE,"","1/2")</f>
        <v/>
      </c>
      <c r="J163" s="54" t="str">
        <f>IF(Calcu!$B163=FALSE,"",H163/2)</f>
        <v/>
      </c>
      <c r="K163" s="165">
        <f>'AC Voltage Meter'!AB52</f>
        <v>0</v>
      </c>
      <c r="L163" s="38" t="str">
        <f>IF(Calcu!$B163=FALSE,"","1/√3")</f>
        <v/>
      </c>
      <c r="M163" s="54" t="str">
        <f>IF(Calcu!$B163=FALSE,"",K163/SQRT(3))</f>
        <v/>
      </c>
      <c r="N163" s="166" t="str">
        <f>IF(Calcu!$B163=FALSE,"",0)</f>
        <v/>
      </c>
      <c r="O163" s="38" t="str">
        <f>IF(Calcu!$B163=FALSE,"","1/√3")</f>
        <v/>
      </c>
      <c r="P163" s="54" t="str">
        <f>IF(Calcu!$B163=FALSE,"",N163/SQRT(3))</f>
        <v/>
      </c>
      <c r="Q163" s="164" t="str">
        <f>Calcu!P163</f>
        <v/>
      </c>
      <c r="R163" s="38" t="str">
        <f>IF(Calcu!$B163=FALSE,"","1/√5")</f>
        <v/>
      </c>
      <c r="S163" s="55" t="str">
        <f>IF(Calcu!$B163=FALSE,"",Q163/SQRT(5))</f>
        <v/>
      </c>
      <c r="T163" s="167" t="str">
        <f>Calcu!T163</f>
        <v/>
      </c>
      <c r="U163" s="133" t="str">
        <f>IF(Calcu!$B163=FALSE,"",IF('AC Voltage Meter'!I52="Digital",2,4))</f>
        <v/>
      </c>
      <c r="V163" s="134" t="str">
        <f>IF(Calcu!$B163=FALSE,"",T163/U163/SQRT(3))</f>
        <v/>
      </c>
      <c r="W163" s="54" t="str">
        <f>IF(Calcu!$B163=FALSE,"",SQRT(J163^2+M163^2+P163^2+S163^2+V163^2))</f>
        <v/>
      </c>
      <c r="X163" s="58" t="str">
        <f>IF(Calcu!$B163=FALSE,"",(W163*2))</f>
        <v/>
      </c>
    </row>
    <row r="164" spans="1:24" s="35" customFormat="1" ht="15" customHeight="1">
      <c r="A164" s="36" t="str">
        <f>IF(Calcu!C164="","",Calcu!C164)</f>
        <v/>
      </c>
      <c r="B164" s="36" t="str">
        <f>IF(Calcu!D164="","",Calcu!D164)</f>
        <v/>
      </c>
      <c r="C164" s="36" t="str">
        <f>IF(Calcu!E164="","",Calcu!E164)</f>
        <v/>
      </c>
      <c r="D164" s="36" t="str">
        <f>IF(Calcu!F164="","",Calcu!F164)</f>
        <v/>
      </c>
      <c r="E164" s="36" t="str">
        <f>IF(Calcu!G164="","",Calcu!G164)</f>
        <v/>
      </c>
      <c r="F164" s="37" t="str">
        <f>Calcu!H164</f>
        <v/>
      </c>
      <c r="G164" s="53" t="str">
        <f>Calcu!O164</f>
        <v/>
      </c>
      <c r="H164" s="164">
        <f>'AC Voltage Meter'!AA53</f>
        <v>0</v>
      </c>
      <c r="I164" s="39" t="str">
        <f>IF(Calcu!$B164=FALSE,"","1/2")</f>
        <v/>
      </c>
      <c r="J164" s="54" t="str">
        <f>IF(Calcu!$B164=FALSE,"",H164/2)</f>
        <v/>
      </c>
      <c r="K164" s="165">
        <f>'AC Voltage Meter'!AB53</f>
        <v>0</v>
      </c>
      <c r="L164" s="38" t="str">
        <f>IF(Calcu!$B164=FALSE,"","1/√3")</f>
        <v/>
      </c>
      <c r="M164" s="54" t="str">
        <f>IF(Calcu!$B164=FALSE,"",K164/SQRT(3))</f>
        <v/>
      </c>
      <c r="N164" s="166" t="str">
        <f>IF(Calcu!$B164=FALSE,"",0)</f>
        <v/>
      </c>
      <c r="O164" s="38" t="str">
        <f>IF(Calcu!$B164=FALSE,"","1/√3")</f>
        <v/>
      </c>
      <c r="P164" s="54" t="str">
        <f>IF(Calcu!$B164=FALSE,"",N164/SQRT(3))</f>
        <v/>
      </c>
      <c r="Q164" s="164" t="str">
        <f>Calcu!P164</f>
        <v/>
      </c>
      <c r="R164" s="38" t="str">
        <f>IF(Calcu!$B164=FALSE,"","1/√5")</f>
        <v/>
      </c>
      <c r="S164" s="55" t="str">
        <f>IF(Calcu!$B164=FALSE,"",Q164/SQRT(5))</f>
        <v/>
      </c>
      <c r="T164" s="167" t="str">
        <f>Calcu!T164</f>
        <v/>
      </c>
      <c r="U164" s="133" t="str">
        <f>IF(Calcu!$B164=FALSE,"",IF('AC Voltage Meter'!I53="Digital",2,4))</f>
        <v/>
      </c>
      <c r="V164" s="134" t="str">
        <f>IF(Calcu!$B164=FALSE,"",T164/U164/SQRT(3))</f>
        <v/>
      </c>
      <c r="W164" s="54" t="str">
        <f>IF(Calcu!$B164=FALSE,"",SQRT(J164^2+M164^2+P164^2+S164^2+V164^2))</f>
        <v/>
      </c>
      <c r="X164" s="58" t="str">
        <f>IF(Calcu!$B164=FALSE,"",(W164*2))</f>
        <v/>
      </c>
    </row>
    <row r="165" spans="1:24" s="35" customFormat="1" ht="15" customHeight="1">
      <c r="A165" s="36" t="str">
        <f>IF(Calcu!C165="","",Calcu!C165)</f>
        <v/>
      </c>
      <c r="B165" s="36" t="str">
        <f>IF(Calcu!D165="","",Calcu!D165)</f>
        <v/>
      </c>
      <c r="C165" s="36" t="str">
        <f>IF(Calcu!E165="","",Calcu!E165)</f>
        <v/>
      </c>
      <c r="D165" s="36" t="str">
        <f>IF(Calcu!F165="","",Calcu!F165)</f>
        <v/>
      </c>
      <c r="E165" s="36" t="str">
        <f>IF(Calcu!G165="","",Calcu!G165)</f>
        <v/>
      </c>
      <c r="F165" s="37" t="str">
        <f>Calcu!H165</f>
        <v/>
      </c>
      <c r="G165" s="53" t="str">
        <f>Calcu!O165</f>
        <v/>
      </c>
      <c r="H165" s="164">
        <f>'AC Voltage Meter'!AA54</f>
        <v>0</v>
      </c>
      <c r="I165" s="39" t="str">
        <f>IF(Calcu!$B165=FALSE,"","1/2")</f>
        <v/>
      </c>
      <c r="J165" s="54" t="str">
        <f>IF(Calcu!$B165=FALSE,"",H165/2)</f>
        <v/>
      </c>
      <c r="K165" s="165">
        <f>'AC Voltage Meter'!AB54</f>
        <v>0</v>
      </c>
      <c r="L165" s="38" t="str">
        <f>IF(Calcu!$B165=FALSE,"","1/√3")</f>
        <v/>
      </c>
      <c r="M165" s="54" t="str">
        <f>IF(Calcu!$B165=FALSE,"",K165/SQRT(3))</f>
        <v/>
      </c>
      <c r="N165" s="166" t="str">
        <f>IF(Calcu!$B165=FALSE,"",0)</f>
        <v/>
      </c>
      <c r="O165" s="38" t="str">
        <f>IF(Calcu!$B165=FALSE,"","1/√3")</f>
        <v/>
      </c>
      <c r="P165" s="54" t="str">
        <f>IF(Calcu!$B165=FALSE,"",N165/SQRT(3))</f>
        <v/>
      </c>
      <c r="Q165" s="164" t="str">
        <f>Calcu!P165</f>
        <v/>
      </c>
      <c r="R165" s="38" t="str">
        <f>IF(Calcu!$B165=FALSE,"","1/√5")</f>
        <v/>
      </c>
      <c r="S165" s="55" t="str">
        <f>IF(Calcu!$B165=FALSE,"",Q165/SQRT(5))</f>
        <v/>
      </c>
      <c r="T165" s="167" t="str">
        <f>Calcu!T165</f>
        <v/>
      </c>
      <c r="U165" s="133" t="str">
        <f>IF(Calcu!$B165=FALSE,"",IF('AC Voltage Meter'!I54="Digital",2,4))</f>
        <v/>
      </c>
      <c r="V165" s="134" t="str">
        <f>IF(Calcu!$B165=FALSE,"",T165/U165/SQRT(3))</f>
        <v/>
      </c>
      <c r="W165" s="54" t="str">
        <f>IF(Calcu!$B165=FALSE,"",SQRT(J165^2+M165^2+P165^2+S165^2+V165^2))</f>
        <v/>
      </c>
      <c r="X165" s="58" t="str">
        <f>IF(Calcu!$B165=FALSE,"",(W165*2))</f>
        <v/>
      </c>
    </row>
    <row r="166" spans="1:24" s="35" customFormat="1" ht="15" customHeight="1">
      <c r="A166" s="36" t="str">
        <f>IF(Calcu!C166="","",Calcu!C166)</f>
        <v/>
      </c>
      <c r="B166" s="36" t="str">
        <f>IF(Calcu!D166="","",Calcu!D166)</f>
        <v/>
      </c>
      <c r="C166" s="36" t="str">
        <f>IF(Calcu!E166="","",Calcu!E166)</f>
        <v/>
      </c>
      <c r="D166" s="36" t="str">
        <f>IF(Calcu!F166="","",Calcu!F166)</f>
        <v/>
      </c>
      <c r="E166" s="36" t="str">
        <f>IF(Calcu!G166="","",Calcu!G166)</f>
        <v/>
      </c>
      <c r="F166" s="37" t="str">
        <f>Calcu!H166</f>
        <v/>
      </c>
      <c r="G166" s="53" t="str">
        <f>Calcu!O166</f>
        <v/>
      </c>
      <c r="H166" s="164">
        <f>'AC Voltage Meter'!AA55</f>
        <v>0</v>
      </c>
      <c r="I166" s="39" t="str">
        <f>IF(Calcu!$B166=FALSE,"","1/2")</f>
        <v/>
      </c>
      <c r="J166" s="54" t="str">
        <f>IF(Calcu!$B166=FALSE,"",H166/2)</f>
        <v/>
      </c>
      <c r="K166" s="165">
        <f>'AC Voltage Meter'!AB55</f>
        <v>0</v>
      </c>
      <c r="L166" s="38" t="str">
        <f>IF(Calcu!$B166=FALSE,"","1/√3")</f>
        <v/>
      </c>
      <c r="M166" s="54" t="str">
        <f>IF(Calcu!$B166=FALSE,"",K166/SQRT(3))</f>
        <v/>
      </c>
      <c r="N166" s="166" t="str">
        <f>IF(Calcu!$B166=FALSE,"",0)</f>
        <v/>
      </c>
      <c r="O166" s="38" t="str">
        <f>IF(Calcu!$B166=FALSE,"","1/√3")</f>
        <v/>
      </c>
      <c r="P166" s="54" t="str">
        <f>IF(Calcu!$B166=FALSE,"",N166/SQRT(3))</f>
        <v/>
      </c>
      <c r="Q166" s="164" t="str">
        <f>Calcu!P166</f>
        <v/>
      </c>
      <c r="R166" s="38" t="str">
        <f>IF(Calcu!$B166=FALSE,"","1/√5")</f>
        <v/>
      </c>
      <c r="S166" s="55" t="str">
        <f>IF(Calcu!$B166=FALSE,"",Q166/SQRT(5))</f>
        <v/>
      </c>
      <c r="T166" s="167" t="str">
        <f>Calcu!T166</f>
        <v/>
      </c>
      <c r="U166" s="133" t="str">
        <f>IF(Calcu!$B166=FALSE,"",IF('AC Voltage Meter'!I55="Digital",2,4))</f>
        <v/>
      </c>
      <c r="V166" s="134" t="str">
        <f>IF(Calcu!$B166=FALSE,"",T166/U166/SQRT(3))</f>
        <v/>
      </c>
      <c r="W166" s="54" t="str">
        <f>IF(Calcu!$B166=FALSE,"",SQRT(J166^2+M166^2+P166^2+S166^2+V166^2))</f>
        <v/>
      </c>
      <c r="X166" s="58" t="str">
        <f>IF(Calcu!$B166=FALSE,"",(W166*2))</f>
        <v/>
      </c>
    </row>
    <row r="167" spans="1:24" s="35" customFormat="1" ht="15" customHeight="1">
      <c r="A167" s="36" t="str">
        <f>IF(Calcu!C167="","",Calcu!C167)</f>
        <v/>
      </c>
      <c r="B167" s="36" t="str">
        <f>IF(Calcu!D167="","",Calcu!D167)</f>
        <v/>
      </c>
      <c r="C167" s="36" t="str">
        <f>IF(Calcu!E167="","",Calcu!E167)</f>
        <v/>
      </c>
      <c r="D167" s="36" t="str">
        <f>IF(Calcu!F167="","",Calcu!F167)</f>
        <v/>
      </c>
      <c r="E167" s="36" t="str">
        <f>IF(Calcu!G167="","",Calcu!G167)</f>
        <v/>
      </c>
      <c r="F167" s="37" t="str">
        <f>Calcu!H167</f>
        <v/>
      </c>
      <c r="G167" s="53" t="str">
        <f>Calcu!O167</f>
        <v/>
      </c>
      <c r="H167" s="164">
        <f>'AC Voltage Meter'!AA56</f>
        <v>0</v>
      </c>
      <c r="I167" s="39" t="str">
        <f>IF(Calcu!$B167=FALSE,"","1/2")</f>
        <v/>
      </c>
      <c r="J167" s="54" t="str">
        <f>IF(Calcu!$B167=FALSE,"",H167/2)</f>
        <v/>
      </c>
      <c r="K167" s="165">
        <f>'AC Voltage Meter'!AB56</f>
        <v>0</v>
      </c>
      <c r="L167" s="38" t="str">
        <f>IF(Calcu!$B167=FALSE,"","1/√3")</f>
        <v/>
      </c>
      <c r="M167" s="54" t="str">
        <f>IF(Calcu!$B167=FALSE,"",K167/SQRT(3))</f>
        <v/>
      </c>
      <c r="N167" s="166" t="str">
        <f>IF(Calcu!$B167=FALSE,"",0)</f>
        <v/>
      </c>
      <c r="O167" s="38" t="str">
        <f>IF(Calcu!$B167=FALSE,"","1/√3")</f>
        <v/>
      </c>
      <c r="P167" s="54" t="str">
        <f>IF(Calcu!$B167=FALSE,"",N167/SQRT(3))</f>
        <v/>
      </c>
      <c r="Q167" s="164" t="str">
        <f>Calcu!P167</f>
        <v/>
      </c>
      <c r="R167" s="38" t="str">
        <f>IF(Calcu!$B167=FALSE,"","1/√5")</f>
        <v/>
      </c>
      <c r="S167" s="55" t="str">
        <f>IF(Calcu!$B167=FALSE,"",Q167/SQRT(5))</f>
        <v/>
      </c>
      <c r="T167" s="167" t="str">
        <f>Calcu!T167</f>
        <v/>
      </c>
      <c r="U167" s="133" t="str">
        <f>IF(Calcu!$B167=FALSE,"",IF('AC Voltage Meter'!I56="Digital",2,4))</f>
        <v/>
      </c>
      <c r="V167" s="134" t="str">
        <f>IF(Calcu!$B167=FALSE,"",T167/U167/SQRT(3))</f>
        <v/>
      </c>
      <c r="W167" s="54" t="str">
        <f>IF(Calcu!$B167=FALSE,"",SQRT(J167^2+M167^2+P167^2+S167^2+V167^2))</f>
        <v/>
      </c>
      <c r="X167" s="58" t="str">
        <f>IF(Calcu!$B167=FALSE,"",(W167*2))</f>
        <v/>
      </c>
    </row>
    <row r="168" spans="1:24" s="35" customFormat="1" ht="15" customHeight="1">
      <c r="A168" s="36" t="str">
        <f>IF(Calcu!C168="","",Calcu!C168)</f>
        <v/>
      </c>
      <c r="B168" s="36" t="str">
        <f>IF(Calcu!D168="","",Calcu!D168)</f>
        <v/>
      </c>
      <c r="C168" s="36" t="str">
        <f>IF(Calcu!E168="","",Calcu!E168)</f>
        <v/>
      </c>
      <c r="D168" s="36" t="str">
        <f>IF(Calcu!F168="","",Calcu!F168)</f>
        <v/>
      </c>
      <c r="E168" s="36" t="str">
        <f>IF(Calcu!G168="","",Calcu!G168)</f>
        <v/>
      </c>
      <c r="F168" s="37" t="str">
        <f>Calcu!H168</f>
        <v/>
      </c>
      <c r="G168" s="53" t="str">
        <f>Calcu!O168</f>
        <v/>
      </c>
      <c r="H168" s="164">
        <f>'AC Voltage Meter'!AA57</f>
        <v>0</v>
      </c>
      <c r="I168" s="39" t="str">
        <f>IF(Calcu!$B168=FALSE,"","1/2")</f>
        <v/>
      </c>
      <c r="J168" s="54" t="str">
        <f>IF(Calcu!$B168=FALSE,"",H168/2)</f>
        <v/>
      </c>
      <c r="K168" s="165">
        <f>'AC Voltage Meter'!AB57</f>
        <v>0</v>
      </c>
      <c r="L168" s="38" t="str">
        <f>IF(Calcu!$B168=FALSE,"","1/√3")</f>
        <v/>
      </c>
      <c r="M168" s="54" t="str">
        <f>IF(Calcu!$B168=FALSE,"",K168/SQRT(3))</f>
        <v/>
      </c>
      <c r="N168" s="166" t="str">
        <f>IF(Calcu!$B168=FALSE,"",0)</f>
        <v/>
      </c>
      <c r="O168" s="38" t="str">
        <f>IF(Calcu!$B168=FALSE,"","1/√3")</f>
        <v/>
      </c>
      <c r="P168" s="54" t="str">
        <f>IF(Calcu!$B168=FALSE,"",N168/SQRT(3))</f>
        <v/>
      </c>
      <c r="Q168" s="164" t="str">
        <f>Calcu!P168</f>
        <v/>
      </c>
      <c r="R168" s="38" t="str">
        <f>IF(Calcu!$B168=FALSE,"","1/√5")</f>
        <v/>
      </c>
      <c r="S168" s="55" t="str">
        <f>IF(Calcu!$B168=FALSE,"",Q168/SQRT(5))</f>
        <v/>
      </c>
      <c r="T168" s="167" t="str">
        <f>Calcu!T168</f>
        <v/>
      </c>
      <c r="U168" s="133" t="str">
        <f>IF(Calcu!$B168=FALSE,"",IF('AC Voltage Meter'!I57="Digital",2,4))</f>
        <v/>
      </c>
      <c r="V168" s="134" t="str">
        <f>IF(Calcu!$B168=FALSE,"",T168/U168/SQRT(3))</f>
        <v/>
      </c>
      <c r="W168" s="54" t="str">
        <f>IF(Calcu!$B168=FALSE,"",SQRT(J168^2+M168^2+P168^2+S168^2+V168^2))</f>
        <v/>
      </c>
      <c r="X168" s="58" t="str">
        <f>IF(Calcu!$B168=FALSE,"",(W168*2))</f>
        <v/>
      </c>
    </row>
    <row r="169" spans="1:24" s="35" customFormat="1" ht="15" customHeight="1">
      <c r="A169" s="36" t="str">
        <f>IF(Calcu!C169="","",Calcu!C169)</f>
        <v/>
      </c>
      <c r="B169" s="36" t="str">
        <f>IF(Calcu!D169="","",Calcu!D169)</f>
        <v/>
      </c>
      <c r="C169" s="36" t="str">
        <f>IF(Calcu!E169="","",Calcu!E169)</f>
        <v/>
      </c>
      <c r="D169" s="36" t="str">
        <f>IF(Calcu!F169="","",Calcu!F169)</f>
        <v/>
      </c>
      <c r="E169" s="36" t="str">
        <f>IF(Calcu!G169="","",Calcu!G169)</f>
        <v/>
      </c>
      <c r="F169" s="37" t="str">
        <f>Calcu!H169</f>
        <v/>
      </c>
      <c r="G169" s="53" t="str">
        <f>Calcu!O169</f>
        <v/>
      </c>
      <c r="H169" s="164">
        <f>'AC Voltage Meter'!AA58</f>
        <v>0</v>
      </c>
      <c r="I169" s="39" t="str">
        <f>IF(Calcu!$B169=FALSE,"","1/2")</f>
        <v/>
      </c>
      <c r="J169" s="54" t="str">
        <f>IF(Calcu!$B169=FALSE,"",H169/2)</f>
        <v/>
      </c>
      <c r="K169" s="165">
        <f>'AC Voltage Meter'!AB58</f>
        <v>0</v>
      </c>
      <c r="L169" s="38" t="str">
        <f>IF(Calcu!$B169=FALSE,"","1/√3")</f>
        <v/>
      </c>
      <c r="M169" s="54" t="str">
        <f>IF(Calcu!$B169=FALSE,"",K169/SQRT(3))</f>
        <v/>
      </c>
      <c r="N169" s="166" t="str">
        <f>IF(Calcu!$B169=FALSE,"",0)</f>
        <v/>
      </c>
      <c r="O169" s="38" t="str">
        <f>IF(Calcu!$B169=FALSE,"","1/√3")</f>
        <v/>
      </c>
      <c r="P169" s="54" t="str">
        <f>IF(Calcu!$B169=FALSE,"",N169/SQRT(3))</f>
        <v/>
      </c>
      <c r="Q169" s="164" t="str">
        <f>Calcu!P169</f>
        <v/>
      </c>
      <c r="R169" s="38" t="str">
        <f>IF(Calcu!$B169=FALSE,"","1/√5")</f>
        <v/>
      </c>
      <c r="S169" s="55" t="str">
        <f>IF(Calcu!$B169=FALSE,"",Q169/SQRT(5))</f>
        <v/>
      </c>
      <c r="T169" s="167" t="str">
        <f>Calcu!T169</f>
        <v/>
      </c>
      <c r="U169" s="133" t="str">
        <f>IF(Calcu!$B169=FALSE,"",IF('AC Voltage Meter'!I58="Digital",2,4))</f>
        <v/>
      </c>
      <c r="V169" s="134" t="str">
        <f>IF(Calcu!$B169=FALSE,"",T169/U169/SQRT(3))</f>
        <v/>
      </c>
      <c r="W169" s="54" t="str">
        <f>IF(Calcu!$B169=FALSE,"",SQRT(J169^2+M169^2+P169^2+S169^2+V169^2))</f>
        <v/>
      </c>
      <c r="X169" s="58" t="str">
        <f>IF(Calcu!$B169=FALSE,"",(W169*2))</f>
        <v/>
      </c>
    </row>
    <row r="170" spans="1:24" s="35" customFormat="1" ht="15" customHeight="1">
      <c r="A170" s="36" t="str">
        <f>IF(Calcu!C170="","",Calcu!C170)</f>
        <v/>
      </c>
      <c r="B170" s="36" t="str">
        <f>IF(Calcu!D170="","",Calcu!D170)</f>
        <v/>
      </c>
      <c r="C170" s="36" t="str">
        <f>IF(Calcu!E170="","",Calcu!E170)</f>
        <v/>
      </c>
      <c r="D170" s="36" t="str">
        <f>IF(Calcu!F170="","",Calcu!F170)</f>
        <v/>
      </c>
      <c r="E170" s="36" t="str">
        <f>IF(Calcu!G170="","",Calcu!G170)</f>
        <v/>
      </c>
      <c r="F170" s="37" t="str">
        <f>Calcu!H170</f>
        <v/>
      </c>
      <c r="G170" s="53" t="str">
        <f>Calcu!O170</f>
        <v/>
      </c>
      <c r="H170" s="164">
        <f>'AC Voltage Meter'!AA59</f>
        <v>0</v>
      </c>
      <c r="I170" s="39" t="str">
        <f>IF(Calcu!$B170=FALSE,"","1/2")</f>
        <v/>
      </c>
      <c r="J170" s="54" t="str">
        <f>IF(Calcu!$B170=FALSE,"",H170/2)</f>
        <v/>
      </c>
      <c r="K170" s="165">
        <f>'AC Voltage Meter'!AB59</f>
        <v>0</v>
      </c>
      <c r="L170" s="38" t="str">
        <f>IF(Calcu!$B170=FALSE,"","1/√3")</f>
        <v/>
      </c>
      <c r="M170" s="54" t="str">
        <f>IF(Calcu!$B170=FALSE,"",K170/SQRT(3))</f>
        <v/>
      </c>
      <c r="N170" s="166" t="str">
        <f>IF(Calcu!$B170=FALSE,"",0)</f>
        <v/>
      </c>
      <c r="O170" s="38" t="str">
        <f>IF(Calcu!$B170=FALSE,"","1/√3")</f>
        <v/>
      </c>
      <c r="P170" s="54" t="str">
        <f>IF(Calcu!$B170=FALSE,"",N170/SQRT(3))</f>
        <v/>
      </c>
      <c r="Q170" s="164" t="str">
        <f>Calcu!P170</f>
        <v/>
      </c>
      <c r="R170" s="38" t="str">
        <f>IF(Calcu!$B170=FALSE,"","1/√5")</f>
        <v/>
      </c>
      <c r="S170" s="55" t="str">
        <f>IF(Calcu!$B170=FALSE,"",Q170/SQRT(5))</f>
        <v/>
      </c>
      <c r="T170" s="167" t="str">
        <f>Calcu!T170</f>
        <v/>
      </c>
      <c r="U170" s="133" t="str">
        <f>IF(Calcu!$B170=FALSE,"",IF('AC Voltage Meter'!I59="Digital",2,4))</f>
        <v/>
      </c>
      <c r="V170" s="134" t="str">
        <f>IF(Calcu!$B170=FALSE,"",T170/U170/SQRT(3))</f>
        <v/>
      </c>
      <c r="W170" s="54" t="str">
        <f>IF(Calcu!$B170=FALSE,"",SQRT(J170^2+M170^2+P170^2+S170^2+V170^2))</f>
        <v/>
      </c>
      <c r="X170" s="58" t="str">
        <f>IF(Calcu!$B170=FALSE,"",(W170*2))</f>
        <v/>
      </c>
    </row>
    <row r="171" spans="1:24" s="35" customFormat="1" ht="15" customHeight="1">
      <c r="A171" s="36" t="str">
        <f>IF(Calcu!C171="","",Calcu!C171)</f>
        <v/>
      </c>
      <c r="B171" s="36" t="str">
        <f>IF(Calcu!D171="","",Calcu!D171)</f>
        <v/>
      </c>
      <c r="C171" s="36" t="str">
        <f>IF(Calcu!E171="","",Calcu!E171)</f>
        <v/>
      </c>
      <c r="D171" s="36" t="str">
        <f>IF(Calcu!F171="","",Calcu!F171)</f>
        <v/>
      </c>
      <c r="E171" s="36" t="str">
        <f>IF(Calcu!G171="","",Calcu!G171)</f>
        <v/>
      </c>
      <c r="F171" s="37" t="str">
        <f>Calcu!H171</f>
        <v/>
      </c>
      <c r="G171" s="53" t="str">
        <f>Calcu!O171</f>
        <v/>
      </c>
      <c r="H171" s="164">
        <f>'AC Voltage Meter'!AA60</f>
        <v>0</v>
      </c>
      <c r="I171" s="39" t="str">
        <f>IF(Calcu!$B171=FALSE,"","1/2")</f>
        <v/>
      </c>
      <c r="J171" s="54" t="str">
        <f>IF(Calcu!$B171=FALSE,"",H171/2)</f>
        <v/>
      </c>
      <c r="K171" s="165">
        <f>'AC Voltage Meter'!AB60</f>
        <v>0</v>
      </c>
      <c r="L171" s="38" t="str">
        <f>IF(Calcu!$B171=FALSE,"","1/√3")</f>
        <v/>
      </c>
      <c r="M171" s="54" t="str">
        <f>IF(Calcu!$B171=FALSE,"",K171/SQRT(3))</f>
        <v/>
      </c>
      <c r="N171" s="166" t="str">
        <f>IF(Calcu!$B171=FALSE,"",0)</f>
        <v/>
      </c>
      <c r="O171" s="38" t="str">
        <f>IF(Calcu!$B171=FALSE,"","1/√3")</f>
        <v/>
      </c>
      <c r="P171" s="54" t="str">
        <f>IF(Calcu!$B171=FALSE,"",N171/SQRT(3))</f>
        <v/>
      </c>
      <c r="Q171" s="164" t="str">
        <f>Calcu!P171</f>
        <v/>
      </c>
      <c r="R171" s="38" t="str">
        <f>IF(Calcu!$B171=FALSE,"","1/√5")</f>
        <v/>
      </c>
      <c r="S171" s="55" t="str">
        <f>IF(Calcu!$B171=FALSE,"",Q171/SQRT(5))</f>
        <v/>
      </c>
      <c r="T171" s="167" t="str">
        <f>Calcu!T171</f>
        <v/>
      </c>
      <c r="U171" s="133" t="str">
        <f>IF(Calcu!$B171=FALSE,"",IF('AC Voltage Meter'!I60="Digital",2,4))</f>
        <v/>
      </c>
      <c r="V171" s="134" t="str">
        <f>IF(Calcu!$B171=FALSE,"",T171/U171/SQRT(3))</f>
        <v/>
      </c>
      <c r="W171" s="54" t="str">
        <f>IF(Calcu!$B171=FALSE,"",SQRT(J171^2+M171^2+P171^2+S171^2+V171^2))</f>
        <v/>
      </c>
      <c r="X171" s="58" t="str">
        <f>IF(Calcu!$B171=FALSE,"",(W171*2))</f>
        <v/>
      </c>
    </row>
    <row r="172" spans="1:24" s="35" customFormat="1" ht="15" customHeight="1">
      <c r="A172" s="36" t="str">
        <f>IF(Calcu!C172="","",Calcu!C172)</f>
        <v/>
      </c>
      <c r="B172" s="36" t="str">
        <f>IF(Calcu!D172="","",Calcu!D172)</f>
        <v/>
      </c>
      <c r="C172" s="36" t="str">
        <f>IF(Calcu!E172="","",Calcu!E172)</f>
        <v/>
      </c>
      <c r="D172" s="36" t="str">
        <f>IF(Calcu!F172="","",Calcu!F172)</f>
        <v/>
      </c>
      <c r="E172" s="36" t="str">
        <f>IF(Calcu!G172="","",Calcu!G172)</f>
        <v/>
      </c>
      <c r="F172" s="37" t="str">
        <f>Calcu!H172</f>
        <v/>
      </c>
      <c r="G172" s="53" t="str">
        <f>Calcu!O172</f>
        <v/>
      </c>
      <c r="H172" s="164">
        <f>'AC Voltage Meter'!AA61</f>
        <v>0</v>
      </c>
      <c r="I172" s="39" t="str">
        <f>IF(Calcu!$B172=FALSE,"","1/2")</f>
        <v/>
      </c>
      <c r="J172" s="54" t="str">
        <f>IF(Calcu!$B172=FALSE,"",H172/2)</f>
        <v/>
      </c>
      <c r="K172" s="165">
        <f>'AC Voltage Meter'!AB61</f>
        <v>0</v>
      </c>
      <c r="L172" s="38" t="str">
        <f>IF(Calcu!$B172=FALSE,"","1/√3")</f>
        <v/>
      </c>
      <c r="M172" s="54" t="str">
        <f>IF(Calcu!$B172=FALSE,"",K172/SQRT(3))</f>
        <v/>
      </c>
      <c r="N172" s="166" t="str">
        <f>IF(Calcu!$B172=FALSE,"",0)</f>
        <v/>
      </c>
      <c r="O172" s="38" t="str">
        <f>IF(Calcu!$B172=FALSE,"","1/√3")</f>
        <v/>
      </c>
      <c r="P172" s="54" t="str">
        <f>IF(Calcu!$B172=FALSE,"",N172/SQRT(3))</f>
        <v/>
      </c>
      <c r="Q172" s="164" t="str">
        <f>Calcu!P172</f>
        <v/>
      </c>
      <c r="R172" s="38" t="str">
        <f>IF(Calcu!$B172=FALSE,"","1/√5")</f>
        <v/>
      </c>
      <c r="S172" s="55" t="str">
        <f>IF(Calcu!$B172=FALSE,"",Q172/SQRT(5))</f>
        <v/>
      </c>
      <c r="T172" s="167" t="str">
        <f>Calcu!T172</f>
        <v/>
      </c>
      <c r="U172" s="133" t="str">
        <f>IF(Calcu!$B172=FALSE,"",IF('AC Voltage Meter'!I61="Digital",2,4))</f>
        <v/>
      </c>
      <c r="V172" s="134" t="str">
        <f>IF(Calcu!$B172=FALSE,"",T172/U172/SQRT(3))</f>
        <v/>
      </c>
      <c r="W172" s="54" t="str">
        <f>IF(Calcu!$B172=FALSE,"",SQRT(J172^2+M172^2+P172^2+S172^2+V172^2))</f>
        <v/>
      </c>
      <c r="X172" s="58" t="str">
        <f>IF(Calcu!$B172=FALSE,"",(W172*2))</f>
        <v/>
      </c>
    </row>
    <row r="173" spans="1:24" s="35" customFormat="1" ht="15" customHeight="1">
      <c r="A173" s="36" t="str">
        <f>IF(Calcu!C173="","",Calcu!C173)</f>
        <v/>
      </c>
      <c r="B173" s="36" t="str">
        <f>IF(Calcu!D173="","",Calcu!D173)</f>
        <v/>
      </c>
      <c r="C173" s="36" t="str">
        <f>IF(Calcu!E173="","",Calcu!E173)</f>
        <v/>
      </c>
      <c r="D173" s="36" t="str">
        <f>IF(Calcu!F173="","",Calcu!F173)</f>
        <v/>
      </c>
      <c r="E173" s="36" t="str">
        <f>IF(Calcu!G173="","",Calcu!G173)</f>
        <v/>
      </c>
      <c r="F173" s="37" t="str">
        <f>Calcu!H173</f>
        <v/>
      </c>
      <c r="G173" s="53" t="str">
        <f>Calcu!O173</f>
        <v/>
      </c>
      <c r="H173" s="164">
        <f>'AC Voltage Meter'!AA62</f>
        <v>0</v>
      </c>
      <c r="I173" s="39" t="str">
        <f>IF(Calcu!$B173=FALSE,"","1/2")</f>
        <v/>
      </c>
      <c r="J173" s="54" t="str">
        <f>IF(Calcu!$B173=FALSE,"",H173/2)</f>
        <v/>
      </c>
      <c r="K173" s="165">
        <f>'AC Voltage Meter'!AB62</f>
        <v>0</v>
      </c>
      <c r="L173" s="38" t="str">
        <f>IF(Calcu!$B173=FALSE,"","1/√3")</f>
        <v/>
      </c>
      <c r="M173" s="54" t="str">
        <f>IF(Calcu!$B173=FALSE,"",K173/SQRT(3))</f>
        <v/>
      </c>
      <c r="N173" s="166" t="str">
        <f>IF(Calcu!$B173=FALSE,"",0)</f>
        <v/>
      </c>
      <c r="O173" s="38" t="str">
        <f>IF(Calcu!$B173=FALSE,"","1/√3")</f>
        <v/>
      </c>
      <c r="P173" s="54" t="str">
        <f>IF(Calcu!$B173=FALSE,"",N173/SQRT(3))</f>
        <v/>
      </c>
      <c r="Q173" s="164" t="str">
        <f>Calcu!P173</f>
        <v/>
      </c>
      <c r="R173" s="38" t="str">
        <f>IF(Calcu!$B173=FALSE,"","1/√5")</f>
        <v/>
      </c>
      <c r="S173" s="55" t="str">
        <f>IF(Calcu!$B173=FALSE,"",Q173/SQRT(5))</f>
        <v/>
      </c>
      <c r="T173" s="167" t="str">
        <f>Calcu!T173</f>
        <v/>
      </c>
      <c r="U173" s="133" t="str">
        <f>IF(Calcu!$B173=FALSE,"",IF('AC Voltage Meter'!I62="Digital",2,4))</f>
        <v/>
      </c>
      <c r="V173" s="134" t="str">
        <f>IF(Calcu!$B173=FALSE,"",T173/U173/SQRT(3))</f>
        <v/>
      </c>
      <c r="W173" s="54" t="str">
        <f>IF(Calcu!$B173=FALSE,"",SQRT(J173^2+M173^2+P173^2+S173^2+V173^2))</f>
        <v/>
      </c>
      <c r="X173" s="58" t="str">
        <f>IF(Calcu!$B173=FALSE,"",(W173*2))</f>
        <v/>
      </c>
    </row>
    <row r="174" spans="1:24" s="35" customFormat="1" ht="15" customHeight="1">
      <c r="A174" s="36" t="str">
        <f>IF(Calcu!C174="","",Calcu!C174)</f>
        <v/>
      </c>
      <c r="B174" s="36" t="str">
        <f>IF(Calcu!D174="","",Calcu!D174)</f>
        <v/>
      </c>
      <c r="C174" s="36" t="str">
        <f>IF(Calcu!E174="","",Calcu!E174)</f>
        <v/>
      </c>
      <c r="D174" s="36" t="str">
        <f>IF(Calcu!F174="","",Calcu!F174)</f>
        <v/>
      </c>
      <c r="E174" s="36" t="str">
        <f>IF(Calcu!G174="","",Calcu!G174)</f>
        <v/>
      </c>
      <c r="F174" s="37" t="str">
        <f>Calcu!H174</f>
        <v/>
      </c>
      <c r="G174" s="53" t="str">
        <f>Calcu!O174</f>
        <v/>
      </c>
      <c r="H174" s="164">
        <f>'AC Voltage Meter'!AA63</f>
        <v>0</v>
      </c>
      <c r="I174" s="39" t="str">
        <f>IF(Calcu!$B174=FALSE,"","1/2")</f>
        <v/>
      </c>
      <c r="J174" s="54" t="str">
        <f>IF(Calcu!$B174=FALSE,"",H174/2)</f>
        <v/>
      </c>
      <c r="K174" s="165">
        <f>'AC Voltage Meter'!AB63</f>
        <v>0</v>
      </c>
      <c r="L174" s="38" t="str">
        <f>IF(Calcu!$B174=FALSE,"","1/√3")</f>
        <v/>
      </c>
      <c r="M174" s="54" t="str">
        <f>IF(Calcu!$B174=FALSE,"",K174/SQRT(3))</f>
        <v/>
      </c>
      <c r="N174" s="166" t="str">
        <f>IF(Calcu!$B174=FALSE,"",0)</f>
        <v/>
      </c>
      <c r="O174" s="38" t="str">
        <f>IF(Calcu!$B174=FALSE,"","1/√3")</f>
        <v/>
      </c>
      <c r="P174" s="54" t="str">
        <f>IF(Calcu!$B174=FALSE,"",N174/SQRT(3))</f>
        <v/>
      </c>
      <c r="Q174" s="164" t="str">
        <f>Calcu!P174</f>
        <v/>
      </c>
      <c r="R174" s="38" t="str">
        <f>IF(Calcu!$B174=FALSE,"","1/√5")</f>
        <v/>
      </c>
      <c r="S174" s="55" t="str">
        <f>IF(Calcu!$B174=FALSE,"",Q174/SQRT(5))</f>
        <v/>
      </c>
      <c r="T174" s="167" t="str">
        <f>Calcu!T174</f>
        <v/>
      </c>
      <c r="U174" s="133" t="str">
        <f>IF(Calcu!$B174=FALSE,"",IF('AC Voltage Meter'!I63="Digital",2,4))</f>
        <v/>
      </c>
      <c r="V174" s="134" t="str">
        <f>IF(Calcu!$B174=FALSE,"",T174/U174/SQRT(3))</f>
        <v/>
      </c>
      <c r="W174" s="54" t="str">
        <f>IF(Calcu!$B174=FALSE,"",SQRT(J174^2+M174^2+P174^2+S174^2+V174^2))</f>
        <v/>
      </c>
      <c r="X174" s="58" t="str">
        <f>IF(Calcu!$B174=FALSE,"",(W174*2))</f>
        <v/>
      </c>
    </row>
    <row r="175" spans="1:24" s="1" customFormat="1" ht="15" customHeight="1">
      <c r="A175" s="47"/>
      <c r="B175" s="47"/>
      <c r="C175" s="154"/>
      <c r="D175" s="154"/>
      <c r="E175" s="154"/>
      <c r="F175" s="47"/>
      <c r="G175" s="47"/>
      <c r="H175" s="48"/>
      <c r="I175" s="49"/>
      <c r="J175" s="50"/>
      <c r="K175" s="48"/>
      <c r="L175" s="48"/>
      <c r="M175" s="50"/>
      <c r="N175" s="48"/>
      <c r="O175" s="48"/>
      <c r="P175" s="50"/>
      <c r="Q175" s="48"/>
      <c r="R175" s="48"/>
      <c r="S175" s="50"/>
      <c r="T175" s="40"/>
      <c r="U175" s="48"/>
      <c r="V175" s="50"/>
      <c r="W175" s="50"/>
      <c r="X175" s="51"/>
    </row>
    <row r="176" spans="1:24" s="2" customFormat="1" ht="15" customHeight="1">
      <c r="A176" s="158" t="str">
        <f>Calcu!A178</f>
        <v>5. AC Current Calibration</v>
      </c>
      <c r="B176" s="152"/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  <c r="V176" s="152"/>
      <c r="W176" s="152"/>
      <c r="X176" s="159"/>
    </row>
    <row r="177" spans="1:24" s="35" customFormat="1" ht="15" customHeight="1">
      <c r="A177" s="248" t="s">
        <v>178</v>
      </c>
      <c r="B177" s="249"/>
      <c r="C177" s="249"/>
      <c r="D177" s="249"/>
      <c r="E177" s="249"/>
      <c r="F177" s="249" t="s">
        <v>179</v>
      </c>
      <c r="G177" s="249"/>
      <c r="H177" s="249" t="s">
        <v>180</v>
      </c>
      <c r="I177" s="249"/>
      <c r="J177" s="249"/>
      <c r="K177" s="249"/>
      <c r="L177" s="249"/>
      <c r="M177" s="249"/>
      <c r="N177" s="249"/>
      <c r="O177" s="249"/>
      <c r="P177" s="249"/>
      <c r="Q177" s="249" t="s">
        <v>181</v>
      </c>
      <c r="R177" s="249"/>
      <c r="S177" s="249"/>
      <c r="T177" s="249"/>
      <c r="U177" s="249"/>
      <c r="V177" s="249"/>
      <c r="W177" s="255" t="s">
        <v>182</v>
      </c>
      <c r="X177" s="256" t="s">
        <v>183</v>
      </c>
    </row>
    <row r="178" spans="1:24" s="35" customFormat="1" ht="15" customHeight="1">
      <c r="A178" s="244" t="s">
        <v>184</v>
      </c>
      <c r="B178" s="244"/>
      <c r="C178" s="244"/>
      <c r="D178" s="244"/>
      <c r="E178" s="245"/>
      <c r="F178" s="250" t="s">
        <v>185</v>
      </c>
      <c r="G178" s="250" t="s">
        <v>186</v>
      </c>
      <c r="H178" s="254" t="s">
        <v>187</v>
      </c>
      <c r="I178" s="254"/>
      <c r="J178" s="254"/>
      <c r="K178" s="252" t="s">
        <v>188</v>
      </c>
      <c r="L178" s="252"/>
      <c r="M178" s="252"/>
      <c r="N178" s="252" t="s">
        <v>189</v>
      </c>
      <c r="O178" s="252"/>
      <c r="P178" s="252"/>
      <c r="Q178" s="252" t="s">
        <v>190</v>
      </c>
      <c r="R178" s="252"/>
      <c r="S178" s="252"/>
      <c r="T178" s="252" t="s">
        <v>191</v>
      </c>
      <c r="U178" s="252"/>
      <c r="V178" s="252"/>
      <c r="W178" s="250"/>
      <c r="X178" s="257"/>
    </row>
    <row r="179" spans="1:24" s="35" customFormat="1" ht="15" customHeight="1">
      <c r="A179" s="246"/>
      <c r="B179" s="246"/>
      <c r="C179" s="246"/>
      <c r="D179" s="246"/>
      <c r="E179" s="247"/>
      <c r="F179" s="250"/>
      <c r="G179" s="250"/>
      <c r="H179" s="160" t="s">
        <v>192</v>
      </c>
      <c r="I179" s="252" t="s">
        <v>193</v>
      </c>
      <c r="J179" s="161" t="s">
        <v>194</v>
      </c>
      <c r="K179" s="161" t="s">
        <v>195</v>
      </c>
      <c r="L179" s="252" t="s">
        <v>193</v>
      </c>
      <c r="M179" s="161" t="s">
        <v>194</v>
      </c>
      <c r="N179" s="252" t="s">
        <v>189</v>
      </c>
      <c r="O179" s="252" t="s">
        <v>193</v>
      </c>
      <c r="P179" s="161" t="s">
        <v>194</v>
      </c>
      <c r="Q179" s="252" t="s">
        <v>196</v>
      </c>
      <c r="R179" s="252" t="s">
        <v>197</v>
      </c>
      <c r="S179" s="161" t="s">
        <v>198</v>
      </c>
      <c r="T179" s="252" t="s">
        <v>199</v>
      </c>
      <c r="U179" s="252" t="s">
        <v>193</v>
      </c>
      <c r="V179" s="161" t="s">
        <v>194</v>
      </c>
      <c r="W179" s="250"/>
      <c r="X179" s="257"/>
    </row>
    <row r="180" spans="1:24" s="2" customFormat="1" ht="15" customHeight="1">
      <c r="A180" s="183" t="str">
        <f>IF(Calcu!C180="","",Calcu!C180)</f>
        <v>Range</v>
      </c>
      <c r="B180" s="182" t="str">
        <f>IF(Calcu!D180="","",Calcu!D180)</f>
        <v>Frequency</v>
      </c>
      <c r="C180" s="182" t="str">
        <f>IF(Calcu!E180="","",Calcu!E180)</f>
        <v/>
      </c>
      <c r="D180" s="182" t="str">
        <f>IF(Calcu!F180="","",Calcu!F180)</f>
        <v/>
      </c>
      <c r="E180" s="182" t="str">
        <f>IF(Calcu!G180="","",Calcu!G180)</f>
        <v/>
      </c>
      <c r="F180" s="251"/>
      <c r="G180" s="251"/>
      <c r="H180" s="162" t="s">
        <v>200</v>
      </c>
      <c r="I180" s="253"/>
      <c r="J180" s="163" t="s">
        <v>200</v>
      </c>
      <c r="K180" s="163" t="s">
        <v>201</v>
      </c>
      <c r="L180" s="253"/>
      <c r="M180" s="163" t="s">
        <v>200</v>
      </c>
      <c r="N180" s="253"/>
      <c r="O180" s="253"/>
      <c r="P180" s="163" t="s">
        <v>200</v>
      </c>
      <c r="Q180" s="253"/>
      <c r="R180" s="253"/>
      <c r="S180" s="163" t="s">
        <v>200</v>
      </c>
      <c r="T180" s="253"/>
      <c r="U180" s="253"/>
      <c r="V180" s="163" t="s">
        <v>200</v>
      </c>
      <c r="W180" s="251"/>
      <c r="X180" s="258"/>
    </row>
    <row r="181" spans="1:24" s="35" customFormat="1" ht="15" customHeight="1">
      <c r="A181" s="36" t="str">
        <f>IF(Calcu!C181="","",Calcu!C181)</f>
        <v/>
      </c>
      <c r="B181" s="36" t="str">
        <f>IF(Calcu!D181="","",Calcu!D181)</f>
        <v/>
      </c>
      <c r="C181" s="36" t="str">
        <f>IF(Calcu!E181="","",Calcu!E181)</f>
        <v/>
      </c>
      <c r="D181" s="36" t="str">
        <f>IF(Calcu!F181="","",Calcu!F181)</f>
        <v/>
      </c>
      <c r="E181" s="36" t="str">
        <f>IF(Calcu!G181="","",Calcu!G181)</f>
        <v/>
      </c>
      <c r="F181" s="37" t="str">
        <f>Calcu!H181</f>
        <v/>
      </c>
      <c r="G181" s="53" t="str">
        <f>Calcu!O181</f>
        <v/>
      </c>
      <c r="H181" s="168">
        <f>'AC Current Meter'!AA4</f>
        <v>0</v>
      </c>
      <c r="I181" s="39" t="str">
        <f>IF(Calcu!$B181=FALSE,"","1/2")</f>
        <v/>
      </c>
      <c r="J181" s="54" t="str">
        <f>IF(Calcu!$B181=FALSE,"",H181/2)</f>
        <v/>
      </c>
      <c r="K181" s="165">
        <f>'AC Current Meter'!AB4</f>
        <v>0</v>
      </c>
      <c r="L181" s="38" t="str">
        <f>IF(Calcu!$B181=FALSE,"","1/√3")</f>
        <v/>
      </c>
      <c r="M181" s="54" t="str">
        <f>IF(Calcu!$B181=FALSE,"",K181/SQRT(3))</f>
        <v/>
      </c>
      <c r="N181" s="166" t="str">
        <f>IF(Calcu!$B181=FALSE,"",0)</f>
        <v/>
      </c>
      <c r="O181" s="38" t="str">
        <f>IF(Calcu!$B181=FALSE,"","1/√3")</f>
        <v/>
      </c>
      <c r="P181" s="54" t="str">
        <f>IF(Calcu!$B181=FALSE,"",N181/SQRT(3))</f>
        <v/>
      </c>
      <c r="Q181" s="164" t="str">
        <f>Calcu!P181</f>
        <v/>
      </c>
      <c r="R181" s="38" t="str">
        <f>IF(Calcu!$B181=FALSE,"","1/√5")</f>
        <v/>
      </c>
      <c r="S181" s="55" t="str">
        <f>IF(Calcu!$B181=FALSE,"",Q181/SQRT(5))</f>
        <v/>
      </c>
      <c r="T181" s="167" t="str">
        <f>Calcu!T181</f>
        <v/>
      </c>
      <c r="U181" s="133" t="str">
        <f>IF(Calcu!$B181=FALSE,"",IF('AC Current Meter'!I4="Digital",2,4))</f>
        <v/>
      </c>
      <c r="V181" s="134" t="str">
        <f>IF(Calcu!$B181=FALSE,"",T181/U181/SQRT(3))</f>
        <v/>
      </c>
      <c r="W181" s="54" t="str">
        <f>IF(Calcu!$B181=FALSE,"",SQRT(J181^2+M181^2+P181^2+S181^2+V181^2))</f>
        <v/>
      </c>
      <c r="X181" s="58" t="str">
        <f>IF(Calcu!$B181=FALSE,"",(W181*2))</f>
        <v/>
      </c>
    </row>
    <row r="182" spans="1:24" s="35" customFormat="1" ht="15" customHeight="1">
      <c r="A182" s="36" t="str">
        <f>IF(Calcu!C182="","",Calcu!C182)</f>
        <v/>
      </c>
      <c r="B182" s="36" t="str">
        <f>IF(Calcu!D182="","",Calcu!D182)</f>
        <v/>
      </c>
      <c r="C182" s="36" t="str">
        <f>IF(Calcu!E182="","",Calcu!E182)</f>
        <v/>
      </c>
      <c r="D182" s="36" t="str">
        <f>IF(Calcu!F182="","",Calcu!F182)</f>
        <v/>
      </c>
      <c r="E182" s="36" t="str">
        <f>IF(Calcu!G182="","",Calcu!G182)</f>
        <v/>
      </c>
      <c r="F182" s="37" t="str">
        <f>Calcu!H182</f>
        <v/>
      </c>
      <c r="G182" s="53" t="str">
        <f>Calcu!O182</f>
        <v/>
      </c>
      <c r="H182" s="168">
        <f>'AC Current Meter'!AA5</f>
        <v>0</v>
      </c>
      <c r="I182" s="39" t="str">
        <f>IF(Calcu!$B182=FALSE,"","1/2")</f>
        <v/>
      </c>
      <c r="J182" s="54" t="str">
        <f>IF(Calcu!$B182=FALSE,"",H182/2)</f>
        <v/>
      </c>
      <c r="K182" s="165">
        <f>'AC Current Meter'!AB5</f>
        <v>0</v>
      </c>
      <c r="L182" s="38" t="str">
        <f>IF(Calcu!$B182=FALSE,"","1/√3")</f>
        <v/>
      </c>
      <c r="M182" s="54" t="str">
        <f>IF(Calcu!$B182=FALSE,"",K182/SQRT(3))</f>
        <v/>
      </c>
      <c r="N182" s="166" t="str">
        <f>IF(Calcu!$B182=FALSE,"",0)</f>
        <v/>
      </c>
      <c r="O182" s="38" t="str">
        <f>IF(Calcu!$B182=FALSE,"","1/√3")</f>
        <v/>
      </c>
      <c r="P182" s="54" t="str">
        <f>IF(Calcu!$B182=FALSE,"",N182/SQRT(3))</f>
        <v/>
      </c>
      <c r="Q182" s="164" t="str">
        <f>Calcu!P182</f>
        <v/>
      </c>
      <c r="R182" s="38" t="str">
        <f>IF(Calcu!$B182=FALSE,"","1/√5")</f>
        <v/>
      </c>
      <c r="S182" s="55" t="str">
        <f>IF(Calcu!$B182=FALSE,"",Q182/SQRT(5))</f>
        <v/>
      </c>
      <c r="T182" s="167" t="str">
        <f>Calcu!T182</f>
        <v/>
      </c>
      <c r="U182" s="133" t="str">
        <f>IF(Calcu!$B182=FALSE,"",IF('AC Current Meter'!I5="Digital",2,4))</f>
        <v/>
      </c>
      <c r="V182" s="134" t="str">
        <f>IF(Calcu!$B182=FALSE,"",T182/U182/SQRT(3))</f>
        <v/>
      </c>
      <c r="W182" s="54" t="str">
        <f>IF(Calcu!$B182=FALSE,"",SQRT(J182^2+M182^2+P182^2+S182^2+V182^2))</f>
        <v/>
      </c>
      <c r="X182" s="58" t="str">
        <f>IF(Calcu!$B182=FALSE,"",(W182*2))</f>
        <v/>
      </c>
    </row>
    <row r="183" spans="1:24" s="35" customFormat="1" ht="15" customHeight="1">
      <c r="A183" s="36" t="str">
        <f>IF(Calcu!C183="","",Calcu!C183)</f>
        <v/>
      </c>
      <c r="B183" s="36" t="str">
        <f>IF(Calcu!D183="","",Calcu!D183)</f>
        <v/>
      </c>
      <c r="C183" s="36" t="str">
        <f>IF(Calcu!E183="","",Calcu!E183)</f>
        <v/>
      </c>
      <c r="D183" s="36" t="str">
        <f>IF(Calcu!F183="","",Calcu!F183)</f>
        <v/>
      </c>
      <c r="E183" s="36" t="str">
        <f>IF(Calcu!G183="","",Calcu!G183)</f>
        <v/>
      </c>
      <c r="F183" s="37" t="str">
        <f>Calcu!H183</f>
        <v/>
      </c>
      <c r="G183" s="53" t="str">
        <f>Calcu!O183</f>
        <v/>
      </c>
      <c r="H183" s="168">
        <f>'AC Current Meter'!AA6</f>
        <v>0</v>
      </c>
      <c r="I183" s="39" t="str">
        <f>IF(Calcu!$B183=FALSE,"","1/2")</f>
        <v/>
      </c>
      <c r="J183" s="54" t="str">
        <f>IF(Calcu!$B183=FALSE,"",H183/2)</f>
        <v/>
      </c>
      <c r="K183" s="165">
        <f>'AC Current Meter'!AB6</f>
        <v>0</v>
      </c>
      <c r="L183" s="38" t="str">
        <f>IF(Calcu!$B183=FALSE,"","1/√3")</f>
        <v/>
      </c>
      <c r="M183" s="54" t="str">
        <f>IF(Calcu!$B183=FALSE,"",K183/SQRT(3))</f>
        <v/>
      </c>
      <c r="N183" s="166" t="str">
        <f>IF(Calcu!$B183=FALSE,"",0)</f>
        <v/>
      </c>
      <c r="O183" s="38" t="str">
        <f>IF(Calcu!$B183=FALSE,"","1/√3")</f>
        <v/>
      </c>
      <c r="P183" s="54" t="str">
        <f>IF(Calcu!$B183=FALSE,"",N183/SQRT(3))</f>
        <v/>
      </c>
      <c r="Q183" s="164" t="str">
        <f>Calcu!P183</f>
        <v/>
      </c>
      <c r="R183" s="38" t="str">
        <f>IF(Calcu!$B183=FALSE,"","1/√5")</f>
        <v/>
      </c>
      <c r="S183" s="55" t="str">
        <f>IF(Calcu!$B183=FALSE,"",Q183/SQRT(5))</f>
        <v/>
      </c>
      <c r="T183" s="167" t="str">
        <f>Calcu!T183</f>
        <v/>
      </c>
      <c r="U183" s="133" t="str">
        <f>IF(Calcu!$B183=FALSE,"",IF('AC Current Meter'!I6="Digital",2,4))</f>
        <v/>
      </c>
      <c r="V183" s="134" t="str">
        <f>IF(Calcu!$B183=FALSE,"",T183/U183/SQRT(3))</f>
        <v/>
      </c>
      <c r="W183" s="54" t="str">
        <f>IF(Calcu!$B183=FALSE,"",SQRT(J183^2+M183^2+P183^2+S183^2+V183^2))</f>
        <v/>
      </c>
      <c r="X183" s="58" t="str">
        <f>IF(Calcu!$B183=FALSE,"",(W183*2))</f>
        <v/>
      </c>
    </row>
    <row r="184" spans="1:24" s="35" customFormat="1" ht="15" customHeight="1">
      <c r="A184" s="36" t="str">
        <f>IF(Calcu!C184="","",Calcu!C184)</f>
        <v/>
      </c>
      <c r="B184" s="36" t="str">
        <f>IF(Calcu!D184="","",Calcu!D184)</f>
        <v/>
      </c>
      <c r="C184" s="36" t="str">
        <f>IF(Calcu!E184="","",Calcu!E184)</f>
        <v/>
      </c>
      <c r="D184" s="36" t="str">
        <f>IF(Calcu!F184="","",Calcu!F184)</f>
        <v/>
      </c>
      <c r="E184" s="36" t="str">
        <f>IF(Calcu!G184="","",Calcu!G184)</f>
        <v/>
      </c>
      <c r="F184" s="37" t="str">
        <f>Calcu!H184</f>
        <v/>
      </c>
      <c r="G184" s="53" t="str">
        <f>Calcu!O184</f>
        <v/>
      </c>
      <c r="H184" s="168">
        <f>'AC Current Meter'!AA7</f>
        <v>0</v>
      </c>
      <c r="I184" s="39" t="str">
        <f>IF(Calcu!$B184=FALSE,"","1/2")</f>
        <v/>
      </c>
      <c r="J184" s="54" t="str">
        <f>IF(Calcu!$B184=FALSE,"",H184/2)</f>
        <v/>
      </c>
      <c r="K184" s="165">
        <f>'AC Current Meter'!AB7</f>
        <v>0</v>
      </c>
      <c r="L184" s="38" t="str">
        <f>IF(Calcu!$B184=FALSE,"","1/√3")</f>
        <v/>
      </c>
      <c r="M184" s="54" t="str">
        <f>IF(Calcu!$B184=FALSE,"",K184/SQRT(3))</f>
        <v/>
      </c>
      <c r="N184" s="166" t="str">
        <f>IF(Calcu!$B184=FALSE,"",0)</f>
        <v/>
      </c>
      <c r="O184" s="38" t="str">
        <f>IF(Calcu!$B184=FALSE,"","1/√3")</f>
        <v/>
      </c>
      <c r="P184" s="54" t="str">
        <f>IF(Calcu!$B184=FALSE,"",N184/SQRT(3))</f>
        <v/>
      </c>
      <c r="Q184" s="164" t="str">
        <f>Calcu!P184</f>
        <v/>
      </c>
      <c r="R184" s="38" t="str">
        <f>IF(Calcu!$B184=FALSE,"","1/√5")</f>
        <v/>
      </c>
      <c r="S184" s="55" t="str">
        <f>IF(Calcu!$B184=FALSE,"",Q184/SQRT(5))</f>
        <v/>
      </c>
      <c r="T184" s="167" t="str">
        <f>Calcu!T184</f>
        <v/>
      </c>
      <c r="U184" s="133" t="str">
        <f>IF(Calcu!$B184=FALSE,"",IF('AC Current Meter'!I7="Digital",2,4))</f>
        <v/>
      </c>
      <c r="V184" s="134" t="str">
        <f>IF(Calcu!$B184=FALSE,"",T184/U184/SQRT(3))</f>
        <v/>
      </c>
      <c r="W184" s="54" t="str">
        <f>IF(Calcu!$B184=FALSE,"",SQRT(J184^2+M184^2+P184^2+S184^2+V184^2))</f>
        <v/>
      </c>
      <c r="X184" s="58" t="str">
        <f>IF(Calcu!$B184=FALSE,"",(W184*2))</f>
        <v/>
      </c>
    </row>
    <row r="185" spans="1:24" s="35" customFormat="1" ht="15" customHeight="1">
      <c r="A185" s="36" t="str">
        <f>IF(Calcu!C185="","",Calcu!C185)</f>
        <v/>
      </c>
      <c r="B185" s="36" t="str">
        <f>IF(Calcu!D185="","",Calcu!D185)</f>
        <v/>
      </c>
      <c r="C185" s="36" t="str">
        <f>IF(Calcu!E185="","",Calcu!E185)</f>
        <v/>
      </c>
      <c r="D185" s="36" t="str">
        <f>IF(Calcu!F185="","",Calcu!F185)</f>
        <v/>
      </c>
      <c r="E185" s="36" t="str">
        <f>IF(Calcu!G185="","",Calcu!G185)</f>
        <v/>
      </c>
      <c r="F185" s="37" t="str">
        <f>Calcu!H185</f>
        <v/>
      </c>
      <c r="G185" s="53" t="str">
        <f>Calcu!O185</f>
        <v/>
      </c>
      <c r="H185" s="168">
        <f>'AC Current Meter'!AA8</f>
        <v>0</v>
      </c>
      <c r="I185" s="39" t="str">
        <f>IF(Calcu!$B185=FALSE,"","1/2")</f>
        <v/>
      </c>
      <c r="J185" s="54" t="str">
        <f>IF(Calcu!$B185=FALSE,"",H185/2)</f>
        <v/>
      </c>
      <c r="K185" s="165">
        <f>'AC Current Meter'!AB8</f>
        <v>0</v>
      </c>
      <c r="L185" s="38" t="str">
        <f>IF(Calcu!$B185=FALSE,"","1/√3")</f>
        <v/>
      </c>
      <c r="M185" s="54" t="str">
        <f>IF(Calcu!$B185=FALSE,"",K185/SQRT(3))</f>
        <v/>
      </c>
      <c r="N185" s="166" t="str">
        <f>IF(Calcu!$B185=FALSE,"",0)</f>
        <v/>
      </c>
      <c r="O185" s="38" t="str">
        <f>IF(Calcu!$B185=FALSE,"","1/√3")</f>
        <v/>
      </c>
      <c r="P185" s="54" t="str">
        <f>IF(Calcu!$B185=FALSE,"",N185/SQRT(3))</f>
        <v/>
      </c>
      <c r="Q185" s="164" t="str">
        <f>Calcu!P185</f>
        <v/>
      </c>
      <c r="R185" s="38" t="str">
        <f>IF(Calcu!$B185=FALSE,"","1/√5")</f>
        <v/>
      </c>
      <c r="S185" s="55" t="str">
        <f>IF(Calcu!$B185=FALSE,"",Q185/SQRT(5))</f>
        <v/>
      </c>
      <c r="T185" s="167" t="str">
        <f>Calcu!T185</f>
        <v/>
      </c>
      <c r="U185" s="133" t="str">
        <f>IF(Calcu!$B185=FALSE,"",IF('AC Current Meter'!I8="Digital",2,4))</f>
        <v/>
      </c>
      <c r="V185" s="134" t="str">
        <f>IF(Calcu!$B185=FALSE,"",T185/U185/SQRT(3))</f>
        <v/>
      </c>
      <c r="W185" s="54" t="str">
        <f>IF(Calcu!$B185=FALSE,"",SQRT(J185^2+M185^2+P185^2+S185^2+V185^2))</f>
        <v/>
      </c>
      <c r="X185" s="58" t="str">
        <f>IF(Calcu!$B185=FALSE,"",(W185*2))</f>
        <v/>
      </c>
    </row>
    <row r="186" spans="1:24" s="35" customFormat="1" ht="15" customHeight="1">
      <c r="A186" s="36" t="str">
        <f>IF(Calcu!C186="","",Calcu!C186)</f>
        <v/>
      </c>
      <c r="B186" s="36" t="str">
        <f>IF(Calcu!D186="","",Calcu!D186)</f>
        <v/>
      </c>
      <c r="C186" s="36" t="str">
        <f>IF(Calcu!E186="","",Calcu!E186)</f>
        <v/>
      </c>
      <c r="D186" s="36" t="str">
        <f>IF(Calcu!F186="","",Calcu!F186)</f>
        <v/>
      </c>
      <c r="E186" s="36" t="str">
        <f>IF(Calcu!G186="","",Calcu!G186)</f>
        <v/>
      </c>
      <c r="F186" s="37" t="str">
        <f>Calcu!H186</f>
        <v/>
      </c>
      <c r="G186" s="53" t="str">
        <f>Calcu!O186</f>
        <v/>
      </c>
      <c r="H186" s="168">
        <f>'AC Current Meter'!AA9</f>
        <v>0</v>
      </c>
      <c r="I186" s="39" t="str">
        <f>IF(Calcu!$B186=FALSE,"","1/2")</f>
        <v/>
      </c>
      <c r="J186" s="54" t="str">
        <f>IF(Calcu!$B186=FALSE,"",H186/2)</f>
        <v/>
      </c>
      <c r="K186" s="165">
        <f>'AC Current Meter'!AB9</f>
        <v>0</v>
      </c>
      <c r="L186" s="38" t="str">
        <f>IF(Calcu!$B186=FALSE,"","1/√3")</f>
        <v/>
      </c>
      <c r="M186" s="54" t="str">
        <f>IF(Calcu!$B186=FALSE,"",K186/SQRT(3))</f>
        <v/>
      </c>
      <c r="N186" s="166" t="str">
        <f>IF(Calcu!$B186=FALSE,"",0)</f>
        <v/>
      </c>
      <c r="O186" s="38" t="str">
        <f>IF(Calcu!$B186=FALSE,"","1/√3")</f>
        <v/>
      </c>
      <c r="P186" s="54" t="str">
        <f>IF(Calcu!$B186=FALSE,"",N186/SQRT(3))</f>
        <v/>
      </c>
      <c r="Q186" s="164" t="str">
        <f>Calcu!P186</f>
        <v/>
      </c>
      <c r="R186" s="38" t="str">
        <f>IF(Calcu!$B186=FALSE,"","1/√5")</f>
        <v/>
      </c>
      <c r="S186" s="55" t="str">
        <f>IF(Calcu!$B186=FALSE,"",Q186/SQRT(5))</f>
        <v/>
      </c>
      <c r="T186" s="167" t="str">
        <f>Calcu!T186</f>
        <v/>
      </c>
      <c r="U186" s="133" t="str">
        <f>IF(Calcu!$B186=FALSE,"",IF('AC Current Meter'!I9="Digital",2,4))</f>
        <v/>
      </c>
      <c r="V186" s="134" t="str">
        <f>IF(Calcu!$B186=FALSE,"",T186/U186/SQRT(3))</f>
        <v/>
      </c>
      <c r="W186" s="54" t="str">
        <f>IF(Calcu!$B186=FALSE,"",SQRT(J186^2+M186^2+P186^2+S186^2+V186^2))</f>
        <v/>
      </c>
      <c r="X186" s="58" t="str">
        <f>IF(Calcu!$B186=FALSE,"",(W186*2))</f>
        <v/>
      </c>
    </row>
    <row r="187" spans="1:24" s="35" customFormat="1" ht="15" customHeight="1">
      <c r="A187" s="36" t="str">
        <f>IF(Calcu!C187="","",Calcu!C187)</f>
        <v/>
      </c>
      <c r="B187" s="36" t="str">
        <f>IF(Calcu!D187="","",Calcu!D187)</f>
        <v/>
      </c>
      <c r="C187" s="36" t="str">
        <f>IF(Calcu!E187="","",Calcu!E187)</f>
        <v/>
      </c>
      <c r="D187" s="36" t="str">
        <f>IF(Calcu!F187="","",Calcu!F187)</f>
        <v/>
      </c>
      <c r="E187" s="36" t="str">
        <f>IF(Calcu!G187="","",Calcu!G187)</f>
        <v/>
      </c>
      <c r="F187" s="37" t="str">
        <f>Calcu!H187</f>
        <v/>
      </c>
      <c r="G187" s="53" t="str">
        <f>Calcu!O187</f>
        <v/>
      </c>
      <c r="H187" s="168">
        <f>'AC Current Meter'!AA10</f>
        <v>0</v>
      </c>
      <c r="I187" s="39" t="str">
        <f>IF(Calcu!$B187=FALSE,"","1/2")</f>
        <v/>
      </c>
      <c r="J187" s="54" t="str">
        <f>IF(Calcu!$B187=FALSE,"",H187/2)</f>
        <v/>
      </c>
      <c r="K187" s="165">
        <f>'AC Current Meter'!AB10</f>
        <v>0</v>
      </c>
      <c r="L187" s="38" t="str">
        <f>IF(Calcu!$B187=FALSE,"","1/√3")</f>
        <v/>
      </c>
      <c r="M187" s="54" t="str">
        <f>IF(Calcu!$B187=FALSE,"",K187/SQRT(3))</f>
        <v/>
      </c>
      <c r="N187" s="166" t="str">
        <f>IF(Calcu!$B187=FALSE,"",0)</f>
        <v/>
      </c>
      <c r="O187" s="38" t="str">
        <f>IF(Calcu!$B187=FALSE,"","1/√3")</f>
        <v/>
      </c>
      <c r="P187" s="54" t="str">
        <f>IF(Calcu!$B187=FALSE,"",N187/SQRT(3))</f>
        <v/>
      </c>
      <c r="Q187" s="164" t="str">
        <f>Calcu!P187</f>
        <v/>
      </c>
      <c r="R187" s="38" t="str">
        <f>IF(Calcu!$B187=FALSE,"","1/√5")</f>
        <v/>
      </c>
      <c r="S187" s="55" t="str">
        <f>IF(Calcu!$B187=FALSE,"",Q187/SQRT(5))</f>
        <v/>
      </c>
      <c r="T187" s="167" t="str">
        <f>Calcu!T187</f>
        <v/>
      </c>
      <c r="U187" s="133" t="str">
        <f>IF(Calcu!$B187=FALSE,"",IF('AC Current Meter'!I10="Digital",2,4))</f>
        <v/>
      </c>
      <c r="V187" s="134" t="str">
        <f>IF(Calcu!$B187=FALSE,"",T187/U187/SQRT(3))</f>
        <v/>
      </c>
      <c r="W187" s="54" t="str">
        <f>IF(Calcu!$B187=FALSE,"",SQRT(J187^2+M187^2+P187^2+S187^2+V187^2))</f>
        <v/>
      </c>
      <c r="X187" s="58" t="str">
        <f>IF(Calcu!$B187=FALSE,"",(W187*2))</f>
        <v/>
      </c>
    </row>
    <row r="188" spans="1:24" s="35" customFormat="1" ht="15" customHeight="1">
      <c r="A188" s="36" t="str">
        <f>IF(Calcu!C188="","",Calcu!C188)</f>
        <v/>
      </c>
      <c r="B188" s="36" t="str">
        <f>IF(Calcu!D188="","",Calcu!D188)</f>
        <v/>
      </c>
      <c r="C188" s="36" t="str">
        <f>IF(Calcu!E188="","",Calcu!E188)</f>
        <v/>
      </c>
      <c r="D188" s="36" t="str">
        <f>IF(Calcu!F188="","",Calcu!F188)</f>
        <v/>
      </c>
      <c r="E188" s="36" t="str">
        <f>IF(Calcu!G188="","",Calcu!G188)</f>
        <v/>
      </c>
      <c r="F188" s="37" t="str">
        <f>Calcu!H188</f>
        <v/>
      </c>
      <c r="G188" s="53" t="str">
        <f>Calcu!O188</f>
        <v/>
      </c>
      <c r="H188" s="168">
        <f>'AC Current Meter'!AA11</f>
        <v>0</v>
      </c>
      <c r="I188" s="39" t="str">
        <f>IF(Calcu!$B188=FALSE,"","1/2")</f>
        <v/>
      </c>
      <c r="J188" s="54" t="str">
        <f>IF(Calcu!$B188=FALSE,"",H188/2)</f>
        <v/>
      </c>
      <c r="K188" s="165">
        <f>'AC Current Meter'!AB11</f>
        <v>0</v>
      </c>
      <c r="L188" s="38" t="str">
        <f>IF(Calcu!$B188=FALSE,"","1/√3")</f>
        <v/>
      </c>
      <c r="M188" s="54" t="str">
        <f>IF(Calcu!$B188=FALSE,"",K188/SQRT(3))</f>
        <v/>
      </c>
      <c r="N188" s="166" t="str">
        <f>IF(Calcu!$B188=FALSE,"",0)</f>
        <v/>
      </c>
      <c r="O188" s="38" t="str">
        <f>IF(Calcu!$B188=FALSE,"","1/√3")</f>
        <v/>
      </c>
      <c r="P188" s="54" t="str">
        <f>IF(Calcu!$B188=FALSE,"",N188/SQRT(3))</f>
        <v/>
      </c>
      <c r="Q188" s="164" t="str">
        <f>Calcu!P188</f>
        <v/>
      </c>
      <c r="R188" s="38" t="str">
        <f>IF(Calcu!$B188=FALSE,"","1/√5")</f>
        <v/>
      </c>
      <c r="S188" s="55" t="str">
        <f>IF(Calcu!$B188=FALSE,"",Q188/SQRT(5))</f>
        <v/>
      </c>
      <c r="T188" s="167" t="str">
        <f>Calcu!T188</f>
        <v/>
      </c>
      <c r="U188" s="133" t="str">
        <f>IF(Calcu!$B188=FALSE,"",IF('AC Current Meter'!I11="Digital",2,4))</f>
        <v/>
      </c>
      <c r="V188" s="134" t="str">
        <f>IF(Calcu!$B188=FALSE,"",T188/U188/SQRT(3))</f>
        <v/>
      </c>
      <c r="W188" s="54" t="str">
        <f>IF(Calcu!$B188=FALSE,"",SQRT(J188^2+M188^2+P188^2+S188^2+V188^2))</f>
        <v/>
      </c>
      <c r="X188" s="58" t="str">
        <f>IF(Calcu!$B188=FALSE,"",(W188*2))</f>
        <v/>
      </c>
    </row>
    <row r="189" spans="1:24" s="35" customFormat="1" ht="15" customHeight="1">
      <c r="A189" s="36" t="str">
        <f>IF(Calcu!C189="","",Calcu!C189)</f>
        <v/>
      </c>
      <c r="B189" s="36" t="str">
        <f>IF(Calcu!D189="","",Calcu!D189)</f>
        <v/>
      </c>
      <c r="C189" s="36" t="str">
        <f>IF(Calcu!E189="","",Calcu!E189)</f>
        <v/>
      </c>
      <c r="D189" s="36" t="str">
        <f>IF(Calcu!F189="","",Calcu!F189)</f>
        <v/>
      </c>
      <c r="E189" s="36" t="str">
        <f>IF(Calcu!G189="","",Calcu!G189)</f>
        <v/>
      </c>
      <c r="F189" s="37" t="str">
        <f>Calcu!H189</f>
        <v/>
      </c>
      <c r="G189" s="53" t="str">
        <f>Calcu!O189</f>
        <v/>
      </c>
      <c r="H189" s="168">
        <f>'AC Current Meter'!AA12</f>
        <v>0</v>
      </c>
      <c r="I189" s="39" t="str">
        <f>IF(Calcu!$B189=FALSE,"","1/2")</f>
        <v/>
      </c>
      <c r="J189" s="54" t="str">
        <f>IF(Calcu!$B189=FALSE,"",H189/2)</f>
        <v/>
      </c>
      <c r="K189" s="165">
        <f>'AC Current Meter'!AB12</f>
        <v>0</v>
      </c>
      <c r="L189" s="38" t="str">
        <f>IF(Calcu!$B189=FALSE,"","1/√3")</f>
        <v/>
      </c>
      <c r="M189" s="54" t="str">
        <f>IF(Calcu!$B189=FALSE,"",K189/SQRT(3))</f>
        <v/>
      </c>
      <c r="N189" s="166" t="str">
        <f>IF(Calcu!$B189=FALSE,"",0)</f>
        <v/>
      </c>
      <c r="O189" s="38" t="str">
        <f>IF(Calcu!$B189=FALSE,"","1/√3")</f>
        <v/>
      </c>
      <c r="P189" s="54" t="str">
        <f>IF(Calcu!$B189=FALSE,"",N189/SQRT(3))</f>
        <v/>
      </c>
      <c r="Q189" s="164" t="str">
        <f>Calcu!P189</f>
        <v/>
      </c>
      <c r="R189" s="38" t="str">
        <f>IF(Calcu!$B189=FALSE,"","1/√5")</f>
        <v/>
      </c>
      <c r="S189" s="55" t="str">
        <f>IF(Calcu!$B189=FALSE,"",Q189/SQRT(5))</f>
        <v/>
      </c>
      <c r="T189" s="167" t="str">
        <f>Calcu!T189</f>
        <v/>
      </c>
      <c r="U189" s="133" t="str">
        <f>IF(Calcu!$B189=FALSE,"",IF('AC Current Meter'!I12="Digital",2,4))</f>
        <v/>
      </c>
      <c r="V189" s="134" t="str">
        <f>IF(Calcu!$B189=FALSE,"",T189/U189/SQRT(3))</f>
        <v/>
      </c>
      <c r="W189" s="54" t="str">
        <f>IF(Calcu!$B189=FALSE,"",SQRT(J189^2+M189^2+P189^2+S189^2+V189^2))</f>
        <v/>
      </c>
      <c r="X189" s="58" t="str">
        <f>IF(Calcu!$B189=FALSE,"",(W189*2))</f>
        <v/>
      </c>
    </row>
    <row r="190" spans="1:24" s="35" customFormat="1" ht="15" customHeight="1">
      <c r="A190" s="36" t="str">
        <f>IF(Calcu!C190="","",Calcu!C190)</f>
        <v/>
      </c>
      <c r="B190" s="36" t="str">
        <f>IF(Calcu!D190="","",Calcu!D190)</f>
        <v/>
      </c>
      <c r="C190" s="36" t="str">
        <f>IF(Calcu!E190="","",Calcu!E190)</f>
        <v/>
      </c>
      <c r="D190" s="36" t="str">
        <f>IF(Calcu!F190="","",Calcu!F190)</f>
        <v/>
      </c>
      <c r="E190" s="36" t="str">
        <f>IF(Calcu!G190="","",Calcu!G190)</f>
        <v/>
      </c>
      <c r="F190" s="37" t="str">
        <f>Calcu!H190</f>
        <v/>
      </c>
      <c r="G190" s="53" t="str">
        <f>Calcu!O190</f>
        <v/>
      </c>
      <c r="H190" s="168">
        <f>'AC Current Meter'!AA13</f>
        <v>0</v>
      </c>
      <c r="I190" s="39" t="str">
        <f>IF(Calcu!$B190=FALSE,"","1/2")</f>
        <v/>
      </c>
      <c r="J190" s="54" t="str">
        <f>IF(Calcu!$B190=FALSE,"",H190/2)</f>
        <v/>
      </c>
      <c r="K190" s="165">
        <f>'AC Current Meter'!AB13</f>
        <v>0</v>
      </c>
      <c r="L190" s="38" t="str">
        <f>IF(Calcu!$B190=FALSE,"","1/√3")</f>
        <v/>
      </c>
      <c r="M190" s="54" t="str">
        <f>IF(Calcu!$B190=FALSE,"",K190/SQRT(3))</f>
        <v/>
      </c>
      <c r="N190" s="166" t="str">
        <f>IF(Calcu!$B190=FALSE,"",0)</f>
        <v/>
      </c>
      <c r="O190" s="38" t="str">
        <f>IF(Calcu!$B190=FALSE,"","1/√3")</f>
        <v/>
      </c>
      <c r="P190" s="54" t="str">
        <f>IF(Calcu!$B190=FALSE,"",N190/SQRT(3))</f>
        <v/>
      </c>
      <c r="Q190" s="164" t="str">
        <f>Calcu!P190</f>
        <v/>
      </c>
      <c r="R190" s="38" t="str">
        <f>IF(Calcu!$B190=FALSE,"","1/√5")</f>
        <v/>
      </c>
      <c r="S190" s="55" t="str">
        <f>IF(Calcu!$B190=FALSE,"",Q190/SQRT(5))</f>
        <v/>
      </c>
      <c r="T190" s="167" t="str">
        <f>Calcu!T190</f>
        <v/>
      </c>
      <c r="U190" s="133" t="str">
        <f>IF(Calcu!$B190=FALSE,"",IF('AC Current Meter'!I13="Digital",2,4))</f>
        <v/>
      </c>
      <c r="V190" s="134" t="str">
        <f>IF(Calcu!$B190=FALSE,"",T190/U190/SQRT(3))</f>
        <v/>
      </c>
      <c r="W190" s="54" t="str">
        <f>IF(Calcu!$B190=FALSE,"",SQRT(J190^2+M190^2+P190^2+S190^2+V190^2))</f>
        <v/>
      </c>
      <c r="X190" s="58" t="str">
        <f>IF(Calcu!$B190=FALSE,"",(W190*2))</f>
        <v/>
      </c>
    </row>
    <row r="191" spans="1:24" s="35" customFormat="1" ht="15" customHeight="1">
      <c r="A191" s="36" t="str">
        <f>IF(Calcu!C191="","",Calcu!C191)</f>
        <v/>
      </c>
      <c r="B191" s="36" t="str">
        <f>IF(Calcu!D191="","",Calcu!D191)</f>
        <v/>
      </c>
      <c r="C191" s="36" t="str">
        <f>IF(Calcu!E191="","",Calcu!E191)</f>
        <v/>
      </c>
      <c r="D191" s="36" t="str">
        <f>IF(Calcu!F191="","",Calcu!F191)</f>
        <v/>
      </c>
      <c r="E191" s="36" t="str">
        <f>IF(Calcu!G191="","",Calcu!G191)</f>
        <v/>
      </c>
      <c r="F191" s="37" t="str">
        <f>Calcu!H191</f>
        <v/>
      </c>
      <c r="G191" s="53" t="str">
        <f>Calcu!O191</f>
        <v/>
      </c>
      <c r="H191" s="168">
        <f>'AC Current Meter'!AA14</f>
        <v>0</v>
      </c>
      <c r="I191" s="39" t="str">
        <f>IF(Calcu!$B191=FALSE,"","1/2")</f>
        <v/>
      </c>
      <c r="J191" s="54" t="str">
        <f>IF(Calcu!$B191=FALSE,"",H191/2)</f>
        <v/>
      </c>
      <c r="K191" s="165">
        <f>'AC Current Meter'!AB14</f>
        <v>0</v>
      </c>
      <c r="L191" s="38" t="str">
        <f>IF(Calcu!$B191=FALSE,"","1/√3")</f>
        <v/>
      </c>
      <c r="M191" s="54" t="str">
        <f>IF(Calcu!$B191=FALSE,"",K191/SQRT(3))</f>
        <v/>
      </c>
      <c r="N191" s="166" t="str">
        <f>IF(Calcu!$B191=FALSE,"",0)</f>
        <v/>
      </c>
      <c r="O191" s="38" t="str">
        <f>IF(Calcu!$B191=FALSE,"","1/√3")</f>
        <v/>
      </c>
      <c r="P191" s="54" t="str">
        <f>IF(Calcu!$B191=FALSE,"",N191/SQRT(3))</f>
        <v/>
      </c>
      <c r="Q191" s="164" t="str">
        <f>Calcu!P191</f>
        <v/>
      </c>
      <c r="R191" s="38" t="str">
        <f>IF(Calcu!$B191=FALSE,"","1/√5")</f>
        <v/>
      </c>
      <c r="S191" s="55" t="str">
        <f>IF(Calcu!$B191=FALSE,"",Q191/SQRT(5))</f>
        <v/>
      </c>
      <c r="T191" s="167" t="str">
        <f>Calcu!T191</f>
        <v/>
      </c>
      <c r="U191" s="133" t="str">
        <f>IF(Calcu!$B191=FALSE,"",IF('AC Current Meter'!I14="Digital",2,4))</f>
        <v/>
      </c>
      <c r="V191" s="134" t="str">
        <f>IF(Calcu!$B191=FALSE,"",T191/U191/SQRT(3))</f>
        <v/>
      </c>
      <c r="W191" s="54" t="str">
        <f>IF(Calcu!$B191=FALSE,"",SQRT(J191^2+M191^2+P191^2+S191^2+V191^2))</f>
        <v/>
      </c>
      <c r="X191" s="58" t="str">
        <f>IF(Calcu!$B191=FALSE,"",(W191*2))</f>
        <v/>
      </c>
    </row>
    <row r="192" spans="1:24" s="35" customFormat="1" ht="15" customHeight="1">
      <c r="A192" s="36" t="str">
        <f>IF(Calcu!C192="","",Calcu!C192)</f>
        <v/>
      </c>
      <c r="B192" s="36" t="str">
        <f>IF(Calcu!D192="","",Calcu!D192)</f>
        <v/>
      </c>
      <c r="C192" s="36" t="str">
        <f>IF(Calcu!E192="","",Calcu!E192)</f>
        <v/>
      </c>
      <c r="D192" s="36" t="str">
        <f>IF(Calcu!F192="","",Calcu!F192)</f>
        <v/>
      </c>
      <c r="E192" s="36" t="str">
        <f>IF(Calcu!G192="","",Calcu!G192)</f>
        <v/>
      </c>
      <c r="F192" s="37" t="str">
        <f>Calcu!H192</f>
        <v/>
      </c>
      <c r="G192" s="53" t="str">
        <f>Calcu!O192</f>
        <v/>
      </c>
      <c r="H192" s="168">
        <f>'AC Current Meter'!AA15</f>
        <v>0</v>
      </c>
      <c r="I192" s="39" t="str">
        <f>IF(Calcu!$B192=FALSE,"","1/2")</f>
        <v/>
      </c>
      <c r="J192" s="54" t="str">
        <f>IF(Calcu!$B192=FALSE,"",H192/2)</f>
        <v/>
      </c>
      <c r="K192" s="165">
        <f>'AC Current Meter'!AB15</f>
        <v>0</v>
      </c>
      <c r="L192" s="38" t="str">
        <f>IF(Calcu!$B192=FALSE,"","1/√3")</f>
        <v/>
      </c>
      <c r="M192" s="54" t="str">
        <f>IF(Calcu!$B192=FALSE,"",K192/SQRT(3))</f>
        <v/>
      </c>
      <c r="N192" s="166" t="str">
        <f>IF(Calcu!$B192=FALSE,"",0)</f>
        <v/>
      </c>
      <c r="O192" s="38" t="str">
        <f>IF(Calcu!$B192=FALSE,"","1/√3")</f>
        <v/>
      </c>
      <c r="P192" s="54" t="str">
        <f>IF(Calcu!$B192=FALSE,"",N192/SQRT(3))</f>
        <v/>
      </c>
      <c r="Q192" s="164" t="str">
        <f>Calcu!P192</f>
        <v/>
      </c>
      <c r="R192" s="38" t="str">
        <f>IF(Calcu!$B192=FALSE,"","1/√5")</f>
        <v/>
      </c>
      <c r="S192" s="55" t="str">
        <f>IF(Calcu!$B192=FALSE,"",Q192/SQRT(5))</f>
        <v/>
      </c>
      <c r="T192" s="167" t="str">
        <f>Calcu!T192</f>
        <v/>
      </c>
      <c r="U192" s="133" t="str">
        <f>IF(Calcu!$B192=FALSE,"",IF('AC Current Meter'!I15="Digital",2,4))</f>
        <v/>
      </c>
      <c r="V192" s="134" t="str">
        <f>IF(Calcu!$B192=FALSE,"",T192/U192/SQRT(3))</f>
        <v/>
      </c>
      <c r="W192" s="54" t="str">
        <f>IF(Calcu!$B192=FALSE,"",SQRT(J192^2+M192^2+P192^2+S192^2+V192^2))</f>
        <v/>
      </c>
      <c r="X192" s="58" t="str">
        <f>IF(Calcu!$B192=FALSE,"",(W192*2))</f>
        <v/>
      </c>
    </row>
    <row r="193" spans="1:24" s="35" customFormat="1" ht="15" customHeight="1">
      <c r="A193" s="36" t="str">
        <f>IF(Calcu!C193="","",Calcu!C193)</f>
        <v/>
      </c>
      <c r="B193" s="36" t="str">
        <f>IF(Calcu!D193="","",Calcu!D193)</f>
        <v/>
      </c>
      <c r="C193" s="36" t="str">
        <f>IF(Calcu!E193="","",Calcu!E193)</f>
        <v/>
      </c>
      <c r="D193" s="36" t="str">
        <f>IF(Calcu!F193="","",Calcu!F193)</f>
        <v/>
      </c>
      <c r="E193" s="36" t="str">
        <f>IF(Calcu!G193="","",Calcu!G193)</f>
        <v/>
      </c>
      <c r="F193" s="37" t="str">
        <f>Calcu!H193</f>
        <v/>
      </c>
      <c r="G193" s="53" t="str">
        <f>Calcu!O193</f>
        <v/>
      </c>
      <c r="H193" s="168">
        <f>'AC Current Meter'!AA16</f>
        <v>0</v>
      </c>
      <c r="I193" s="39" t="str">
        <f>IF(Calcu!$B193=FALSE,"","1/2")</f>
        <v/>
      </c>
      <c r="J193" s="54" t="str">
        <f>IF(Calcu!$B193=FALSE,"",H193/2)</f>
        <v/>
      </c>
      <c r="K193" s="165">
        <f>'AC Current Meter'!AB16</f>
        <v>0</v>
      </c>
      <c r="L193" s="38" t="str">
        <f>IF(Calcu!$B193=FALSE,"","1/√3")</f>
        <v/>
      </c>
      <c r="M193" s="54" t="str">
        <f>IF(Calcu!$B193=FALSE,"",K193/SQRT(3))</f>
        <v/>
      </c>
      <c r="N193" s="166" t="str">
        <f>IF(Calcu!$B193=FALSE,"",0)</f>
        <v/>
      </c>
      <c r="O193" s="38" t="str">
        <f>IF(Calcu!$B193=FALSE,"","1/√3")</f>
        <v/>
      </c>
      <c r="P193" s="54" t="str">
        <f>IF(Calcu!$B193=FALSE,"",N193/SQRT(3))</f>
        <v/>
      </c>
      <c r="Q193" s="164" t="str">
        <f>Calcu!P193</f>
        <v/>
      </c>
      <c r="R193" s="38" t="str">
        <f>IF(Calcu!$B193=FALSE,"","1/√5")</f>
        <v/>
      </c>
      <c r="S193" s="55" t="str">
        <f>IF(Calcu!$B193=FALSE,"",Q193/SQRT(5))</f>
        <v/>
      </c>
      <c r="T193" s="167" t="str">
        <f>Calcu!T193</f>
        <v/>
      </c>
      <c r="U193" s="133" t="str">
        <f>IF(Calcu!$B193=FALSE,"",IF('AC Current Meter'!I16="Digital",2,4))</f>
        <v/>
      </c>
      <c r="V193" s="134" t="str">
        <f>IF(Calcu!$B193=FALSE,"",T193/U193/SQRT(3))</f>
        <v/>
      </c>
      <c r="W193" s="54" t="str">
        <f>IF(Calcu!$B193=FALSE,"",SQRT(J193^2+M193^2+P193^2+S193^2+V193^2))</f>
        <v/>
      </c>
      <c r="X193" s="58" t="str">
        <f>IF(Calcu!$B193=FALSE,"",(W193*2))</f>
        <v/>
      </c>
    </row>
    <row r="194" spans="1:24" s="35" customFormat="1" ht="15" customHeight="1">
      <c r="A194" s="36" t="str">
        <f>IF(Calcu!C194="","",Calcu!C194)</f>
        <v/>
      </c>
      <c r="B194" s="36" t="str">
        <f>IF(Calcu!D194="","",Calcu!D194)</f>
        <v/>
      </c>
      <c r="C194" s="36" t="str">
        <f>IF(Calcu!E194="","",Calcu!E194)</f>
        <v/>
      </c>
      <c r="D194" s="36" t="str">
        <f>IF(Calcu!F194="","",Calcu!F194)</f>
        <v/>
      </c>
      <c r="E194" s="36" t="str">
        <f>IF(Calcu!G194="","",Calcu!G194)</f>
        <v/>
      </c>
      <c r="F194" s="37" t="str">
        <f>Calcu!H194</f>
        <v/>
      </c>
      <c r="G194" s="53" t="str">
        <f>Calcu!O194</f>
        <v/>
      </c>
      <c r="H194" s="168">
        <f>'AC Current Meter'!AA17</f>
        <v>0</v>
      </c>
      <c r="I194" s="39" t="str">
        <f>IF(Calcu!$B194=FALSE,"","1/2")</f>
        <v/>
      </c>
      <c r="J194" s="54" t="str">
        <f>IF(Calcu!$B194=FALSE,"",H194/2)</f>
        <v/>
      </c>
      <c r="K194" s="165">
        <f>'AC Current Meter'!AB17</f>
        <v>0</v>
      </c>
      <c r="L194" s="38" t="str">
        <f>IF(Calcu!$B194=FALSE,"","1/√3")</f>
        <v/>
      </c>
      <c r="M194" s="54" t="str">
        <f>IF(Calcu!$B194=FALSE,"",K194/SQRT(3))</f>
        <v/>
      </c>
      <c r="N194" s="166" t="str">
        <f>IF(Calcu!$B194=FALSE,"",0)</f>
        <v/>
      </c>
      <c r="O194" s="38" t="str">
        <f>IF(Calcu!$B194=FALSE,"","1/√3")</f>
        <v/>
      </c>
      <c r="P194" s="54" t="str">
        <f>IF(Calcu!$B194=FALSE,"",N194/SQRT(3))</f>
        <v/>
      </c>
      <c r="Q194" s="164" t="str">
        <f>Calcu!P194</f>
        <v/>
      </c>
      <c r="R194" s="38" t="str">
        <f>IF(Calcu!$B194=FALSE,"","1/√5")</f>
        <v/>
      </c>
      <c r="S194" s="55" t="str">
        <f>IF(Calcu!$B194=FALSE,"",Q194/SQRT(5))</f>
        <v/>
      </c>
      <c r="T194" s="167" t="str">
        <f>Calcu!T194</f>
        <v/>
      </c>
      <c r="U194" s="133" t="str">
        <f>IF(Calcu!$B194=FALSE,"",IF('AC Current Meter'!I17="Digital",2,4))</f>
        <v/>
      </c>
      <c r="V194" s="134" t="str">
        <f>IF(Calcu!$B194=FALSE,"",T194/U194/SQRT(3))</f>
        <v/>
      </c>
      <c r="W194" s="54" t="str">
        <f>IF(Calcu!$B194=FALSE,"",SQRT(J194^2+M194^2+P194^2+S194^2+V194^2))</f>
        <v/>
      </c>
      <c r="X194" s="58" t="str">
        <f>IF(Calcu!$B194=FALSE,"",(W194*2))</f>
        <v/>
      </c>
    </row>
    <row r="195" spans="1:24" s="35" customFormat="1" ht="15" customHeight="1">
      <c r="A195" s="36" t="str">
        <f>IF(Calcu!C195="","",Calcu!C195)</f>
        <v/>
      </c>
      <c r="B195" s="36" t="str">
        <f>IF(Calcu!D195="","",Calcu!D195)</f>
        <v/>
      </c>
      <c r="C195" s="36" t="str">
        <f>IF(Calcu!E195="","",Calcu!E195)</f>
        <v/>
      </c>
      <c r="D195" s="36" t="str">
        <f>IF(Calcu!F195="","",Calcu!F195)</f>
        <v/>
      </c>
      <c r="E195" s="36" t="str">
        <f>IF(Calcu!G195="","",Calcu!G195)</f>
        <v/>
      </c>
      <c r="F195" s="37" t="str">
        <f>Calcu!H195</f>
        <v/>
      </c>
      <c r="G195" s="53" t="str">
        <f>Calcu!O195</f>
        <v/>
      </c>
      <c r="H195" s="168">
        <f>'AC Current Meter'!AA18</f>
        <v>0</v>
      </c>
      <c r="I195" s="39" t="str">
        <f>IF(Calcu!$B195=FALSE,"","1/2")</f>
        <v/>
      </c>
      <c r="J195" s="54" t="str">
        <f>IF(Calcu!$B195=FALSE,"",H195/2)</f>
        <v/>
      </c>
      <c r="K195" s="165">
        <f>'AC Current Meter'!AB18</f>
        <v>0</v>
      </c>
      <c r="L195" s="38" t="str">
        <f>IF(Calcu!$B195=FALSE,"","1/√3")</f>
        <v/>
      </c>
      <c r="M195" s="54" t="str">
        <f>IF(Calcu!$B195=FALSE,"",K195/SQRT(3))</f>
        <v/>
      </c>
      <c r="N195" s="166" t="str">
        <f>IF(Calcu!$B195=FALSE,"",0)</f>
        <v/>
      </c>
      <c r="O195" s="38" t="str">
        <f>IF(Calcu!$B195=FALSE,"","1/√3")</f>
        <v/>
      </c>
      <c r="P195" s="54" t="str">
        <f>IF(Calcu!$B195=FALSE,"",N195/SQRT(3))</f>
        <v/>
      </c>
      <c r="Q195" s="164" t="str">
        <f>Calcu!P195</f>
        <v/>
      </c>
      <c r="R195" s="38" t="str">
        <f>IF(Calcu!$B195=FALSE,"","1/√5")</f>
        <v/>
      </c>
      <c r="S195" s="55" t="str">
        <f>IF(Calcu!$B195=FALSE,"",Q195/SQRT(5))</f>
        <v/>
      </c>
      <c r="T195" s="167" t="str">
        <f>Calcu!T195</f>
        <v/>
      </c>
      <c r="U195" s="133" t="str">
        <f>IF(Calcu!$B195=FALSE,"",IF('AC Current Meter'!I18="Digital",2,4))</f>
        <v/>
      </c>
      <c r="V195" s="134" t="str">
        <f>IF(Calcu!$B195=FALSE,"",T195/U195/SQRT(3))</f>
        <v/>
      </c>
      <c r="W195" s="54" t="str">
        <f>IF(Calcu!$B195=FALSE,"",SQRT(J195^2+M195^2+P195^2+S195^2+V195^2))</f>
        <v/>
      </c>
      <c r="X195" s="58" t="str">
        <f>IF(Calcu!$B195=FALSE,"",(W195*2))</f>
        <v/>
      </c>
    </row>
    <row r="196" spans="1:24" s="35" customFormat="1" ht="15" customHeight="1">
      <c r="A196" s="36" t="str">
        <f>IF(Calcu!C196="","",Calcu!C196)</f>
        <v/>
      </c>
      <c r="B196" s="36" t="str">
        <f>IF(Calcu!D196="","",Calcu!D196)</f>
        <v/>
      </c>
      <c r="C196" s="36" t="str">
        <f>IF(Calcu!E196="","",Calcu!E196)</f>
        <v/>
      </c>
      <c r="D196" s="36" t="str">
        <f>IF(Calcu!F196="","",Calcu!F196)</f>
        <v/>
      </c>
      <c r="E196" s="36" t="str">
        <f>IF(Calcu!G196="","",Calcu!G196)</f>
        <v/>
      </c>
      <c r="F196" s="37" t="str">
        <f>Calcu!H196</f>
        <v/>
      </c>
      <c r="G196" s="53" t="str">
        <f>Calcu!O196</f>
        <v/>
      </c>
      <c r="H196" s="168">
        <f>'AC Current Meter'!AA19</f>
        <v>0</v>
      </c>
      <c r="I196" s="39" t="str">
        <f>IF(Calcu!$B196=FALSE,"","1/2")</f>
        <v/>
      </c>
      <c r="J196" s="54" t="str">
        <f>IF(Calcu!$B196=FALSE,"",H196/2)</f>
        <v/>
      </c>
      <c r="K196" s="165">
        <f>'AC Current Meter'!AB19</f>
        <v>0</v>
      </c>
      <c r="L196" s="38" t="str">
        <f>IF(Calcu!$B196=FALSE,"","1/√3")</f>
        <v/>
      </c>
      <c r="M196" s="54" t="str">
        <f>IF(Calcu!$B196=FALSE,"",K196/SQRT(3))</f>
        <v/>
      </c>
      <c r="N196" s="166" t="str">
        <f>IF(Calcu!$B196=FALSE,"",0)</f>
        <v/>
      </c>
      <c r="O196" s="38" t="str">
        <f>IF(Calcu!$B196=FALSE,"","1/√3")</f>
        <v/>
      </c>
      <c r="P196" s="54" t="str">
        <f>IF(Calcu!$B196=FALSE,"",N196/SQRT(3))</f>
        <v/>
      </c>
      <c r="Q196" s="164" t="str">
        <f>Calcu!P196</f>
        <v/>
      </c>
      <c r="R196" s="38" t="str">
        <f>IF(Calcu!$B196=FALSE,"","1/√5")</f>
        <v/>
      </c>
      <c r="S196" s="55" t="str">
        <f>IF(Calcu!$B196=FALSE,"",Q196/SQRT(5))</f>
        <v/>
      </c>
      <c r="T196" s="167" t="str">
        <f>Calcu!T196</f>
        <v/>
      </c>
      <c r="U196" s="133" t="str">
        <f>IF(Calcu!$B196=FALSE,"",IF('AC Current Meter'!I19="Digital",2,4))</f>
        <v/>
      </c>
      <c r="V196" s="134" t="str">
        <f>IF(Calcu!$B196=FALSE,"",T196/U196/SQRT(3))</f>
        <v/>
      </c>
      <c r="W196" s="54" t="str">
        <f>IF(Calcu!$B196=FALSE,"",SQRT(J196^2+M196^2+P196^2+S196^2+V196^2))</f>
        <v/>
      </c>
      <c r="X196" s="58" t="str">
        <f>IF(Calcu!$B196=FALSE,"",(W196*2))</f>
        <v/>
      </c>
    </row>
    <row r="197" spans="1:24" s="35" customFormat="1" ht="15" customHeight="1">
      <c r="A197" s="36" t="str">
        <f>IF(Calcu!C197="","",Calcu!C197)</f>
        <v/>
      </c>
      <c r="B197" s="36" t="str">
        <f>IF(Calcu!D197="","",Calcu!D197)</f>
        <v/>
      </c>
      <c r="C197" s="36" t="str">
        <f>IF(Calcu!E197="","",Calcu!E197)</f>
        <v/>
      </c>
      <c r="D197" s="36" t="str">
        <f>IF(Calcu!F197="","",Calcu!F197)</f>
        <v/>
      </c>
      <c r="E197" s="36" t="str">
        <f>IF(Calcu!G197="","",Calcu!G197)</f>
        <v/>
      </c>
      <c r="F197" s="37" t="str">
        <f>Calcu!H197</f>
        <v/>
      </c>
      <c r="G197" s="53" t="str">
        <f>Calcu!O197</f>
        <v/>
      </c>
      <c r="H197" s="168">
        <f>'AC Current Meter'!AA20</f>
        <v>0</v>
      </c>
      <c r="I197" s="39" t="str">
        <f>IF(Calcu!$B197=FALSE,"","1/2")</f>
        <v/>
      </c>
      <c r="J197" s="54" t="str">
        <f>IF(Calcu!$B197=FALSE,"",H197/2)</f>
        <v/>
      </c>
      <c r="K197" s="165">
        <f>'AC Current Meter'!AB20</f>
        <v>0</v>
      </c>
      <c r="L197" s="38" t="str">
        <f>IF(Calcu!$B197=FALSE,"","1/√3")</f>
        <v/>
      </c>
      <c r="M197" s="54" t="str">
        <f>IF(Calcu!$B197=FALSE,"",K197/SQRT(3))</f>
        <v/>
      </c>
      <c r="N197" s="166" t="str">
        <f>IF(Calcu!$B197=FALSE,"",0)</f>
        <v/>
      </c>
      <c r="O197" s="38" t="str">
        <f>IF(Calcu!$B197=FALSE,"","1/√3")</f>
        <v/>
      </c>
      <c r="P197" s="54" t="str">
        <f>IF(Calcu!$B197=FALSE,"",N197/SQRT(3))</f>
        <v/>
      </c>
      <c r="Q197" s="164" t="str">
        <f>Calcu!P197</f>
        <v/>
      </c>
      <c r="R197" s="38" t="str">
        <f>IF(Calcu!$B197=FALSE,"","1/√5")</f>
        <v/>
      </c>
      <c r="S197" s="55" t="str">
        <f>IF(Calcu!$B197=FALSE,"",Q197/SQRT(5))</f>
        <v/>
      </c>
      <c r="T197" s="167" t="str">
        <f>Calcu!T197</f>
        <v/>
      </c>
      <c r="U197" s="133" t="str">
        <f>IF(Calcu!$B197=FALSE,"",IF('AC Current Meter'!I20="Digital",2,4))</f>
        <v/>
      </c>
      <c r="V197" s="134" t="str">
        <f>IF(Calcu!$B197=FALSE,"",T197/U197/SQRT(3))</f>
        <v/>
      </c>
      <c r="W197" s="54" t="str">
        <f>IF(Calcu!$B197=FALSE,"",SQRT(J197^2+M197^2+P197^2+S197^2+V197^2))</f>
        <v/>
      </c>
      <c r="X197" s="58" t="str">
        <f>IF(Calcu!$B197=FALSE,"",(W197*2))</f>
        <v/>
      </c>
    </row>
    <row r="198" spans="1:24" s="35" customFormat="1" ht="15" customHeight="1">
      <c r="A198" s="36" t="str">
        <f>IF(Calcu!C198="","",Calcu!C198)</f>
        <v/>
      </c>
      <c r="B198" s="36" t="str">
        <f>IF(Calcu!D198="","",Calcu!D198)</f>
        <v/>
      </c>
      <c r="C198" s="36" t="str">
        <f>IF(Calcu!E198="","",Calcu!E198)</f>
        <v/>
      </c>
      <c r="D198" s="36" t="str">
        <f>IF(Calcu!F198="","",Calcu!F198)</f>
        <v/>
      </c>
      <c r="E198" s="36" t="str">
        <f>IF(Calcu!G198="","",Calcu!G198)</f>
        <v/>
      </c>
      <c r="F198" s="37" t="str">
        <f>Calcu!H198</f>
        <v/>
      </c>
      <c r="G198" s="53" t="str">
        <f>Calcu!O198</f>
        <v/>
      </c>
      <c r="H198" s="168">
        <f>'AC Current Meter'!AA21</f>
        <v>0</v>
      </c>
      <c r="I198" s="39" t="str">
        <f>IF(Calcu!$B198=FALSE,"","1/2")</f>
        <v/>
      </c>
      <c r="J198" s="54" t="str">
        <f>IF(Calcu!$B198=FALSE,"",H198/2)</f>
        <v/>
      </c>
      <c r="K198" s="165">
        <f>'AC Current Meter'!AB21</f>
        <v>0</v>
      </c>
      <c r="L198" s="38" t="str">
        <f>IF(Calcu!$B198=FALSE,"","1/√3")</f>
        <v/>
      </c>
      <c r="M198" s="54" t="str">
        <f>IF(Calcu!$B198=FALSE,"",K198/SQRT(3))</f>
        <v/>
      </c>
      <c r="N198" s="166" t="str">
        <f>IF(Calcu!$B198=FALSE,"",0)</f>
        <v/>
      </c>
      <c r="O198" s="38" t="str">
        <f>IF(Calcu!$B198=FALSE,"","1/√3")</f>
        <v/>
      </c>
      <c r="P198" s="54" t="str">
        <f>IF(Calcu!$B198=FALSE,"",N198/SQRT(3))</f>
        <v/>
      </c>
      <c r="Q198" s="164" t="str">
        <f>Calcu!P198</f>
        <v/>
      </c>
      <c r="R198" s="38" t="str">
        <f>IF(Calcu!$B198=FALSE,"","1/√5")</f>
        <v/>
      </c>
      <c r="S198" s="55" t="str">
        <f>IF(Calcu!$B198=FALSE,"",Q198/SQRT(5))</f>
        <v/>
      </c>
      <c r="T198" s="167" t="str">
        <f>Calcu!T198</f>
        <v/>
      </c>
      <c r="U198" s="133" t="str">
        <f>IF(Calcu!$B198=FALSE,"",IF('AC Current Meter'!I21="Digital",2,4))</f>
        <v/>
      </c>
      <c r="V198" s="134" t="str">
        <f>IF(Calcu!$B198=FALSE,"",T198/U198/SQRT(3))</f>
        <v/>
      </c>
      <c r="W198" s="54" t="str">
        <f>IF(Calcu!$B198=FALSE,"",SQRT(J198^2+M198^2+P198^2+S198^2+V198^2))</f>
        <v/>
      </c>
      <c r="X198" s="58" t="str">
        <f>IF(Calcu!$B198=FALSE,"",(W198*2))</f>
        <v/>
      </c>
    </row>
    <row r="199" spans="1:24" s="35" customFormat="1" ht="15" customHeight="1">
      <c r="A199" s="36" t="str">
        <f>IF(Calcu!C199="","",Calcu!C199)</f>
        <v/>
      </c>
      <c r="B199" s="36" t="str">
        <f>IF(Calcu!D199="","",Calcu!D199)</f>
        <v/>
      </c>
      <c r="C199" s="36" t="str">
        <f>IF(Calcu!E199="","",Calcu!E199)</f>
        <v/>
      </c>
      <c r="D199" s="36" t="str">
        <f>IF(Calcu!F199="","",Calcu!F199)</f>
        <v/>
      </c>
      <c r="E199" s="36" t="str">
        <f>IF(Calcu!G199="","",Calcu!G199)</f>
        <v/>
      </c>
      <c r="F199" s="37" t="str">
        <f>Calcu!H199</f>
        <v/>
      </c>
      <c r="G199" s="53" t="str">
        <f>Calcu!O199</f>
        <v/>
      </c>
      <c r="H199" s="168">
        <f>'AC Current Meter'!AA22</f>
        <v>0</v>
      </c>
      <c r="I199" s="39" t="str">
        <f>IF(Calcu!$B199=FALSE,"","1/2")</f>
        <v/>
      </c>
      <c r="J199" s="54" t="str">
        <f>IF(Calcu!$B199=FALSE,"",H199/2)</f>
        <v/>
      </c>
      <c r="K199" s="165">
        <f>'AC Current Meter'!AB22</f>
        <v>0</v>
      </c>
      <c r="L199" s="38" t="str">
        <f>IF(Calcu!$B199=FALSE,"","1/√3")</f>
        <v/>
      </c>
      <c r="M199" s="54" t="str">
        <f>IF(Calcu!$B199=FALSE,"",K199/SQRT(3))</f>
        <v/>
      </c>
      <c r="N199" s="166" t="str">
        <f>IF(Calcu!$B199=FALSE,"",0)</f>
        <v/>
      </c>
      <c r="O199" s="38" t="str">
        <f>IF(Calcu!$B199=FALSE,"","1/√3")</f>
        <v/>
      </c>
      <c r="P199" s="54" t="str">
        <f>IF(Calcu!$B199=FALSE,"",N199/SQRT(3))</f>
        <v/>
      </c>
      <c r="Q199" s="164" t="str">
        <f>Calcu!P199</f>
        <v/>
      </c>
      <c r="R199" s="38" t="str">
        <f>IF(Calcu!$B199=FALSE,"","1/√5")</f>
        <v/>
      </c>
      <c r="S199" s="55" t="str">
        <f>IF(Calcu!$B199=FALSE,"",Q199/SQRT(5))</f>
        <v/>
      </c>
      <c r="T199" s="167" t="str">
        <f>Calcu!T199</f>
        <v/>
      </c>
      <c r="U199" s="133" t="str">
        <f>IF(Calcu!$B199=FALSE,"",IF('AC Current Meter'!I22="Digital",2,4))</f>
        <v/>
      </c>
      <c r="V199" s="134" t="str">
        <f>IF(Calcu!$B199=FALSE,"",T199/U199/SQRT(3))</f>
        <v/>
      </c>
      <c r="W199" s="54" t="str">
        <f>IF(Calcu!$B199=FALSE,"",SQRT(J199^2+M199^2+P199^2+S199^2+V199^2))</f>
        <v/>
      </c>
      <c r="X199" s="58" t="str">
        <f>IF(Calcu!$B199=FALSE,"",(W199*2))</f>
        <v/>
      </c>
    </row>
    <row r="200" spans="1:24" s="35" customFormat="1" ht="15" customHeight="1">
      <c r="A200" s="36" t="str">
        <f>IF(Calcu!C200="","",Calcu!C200)</f>
        <v/>
      </c>
      <c r="B200" s="36" t="str">
        <f>IF(Calcu!D200="","",Calcu!D200)</f>
        <v/>
      </c>
      <c r="C200" s="36" t="str">
        <f>IF(Calcu!E200="","",Calcu!E200)</f>
        <v/>
      </c>
      <c r="D200" s="36" t="str">
        <f>IF(Calcu!F200="","",Calcu!F200)</f>
        <v/>
      </c>
      <c r="E200" s="36" t="str">
        <f>IF(Calcu!G200="","",Calcu!G200)</f>
        <v/>
      </c>
      <c r="F200" s="37" t="str">
        <f>Calcu!H200</f>
        <v/>
      </c>
      <c r="G200" s="53" t="str">
        <f>Calcu!O200</f>
        <v/>
      </c>
      <c r="H200" s="168">
        <f>'AC Current Meter'!AA23</f>
        <v>0</v>
      </c>
      <c r="I200" s="39" t="str">
        <f>IF(Calcu!$B200=FALSE,"","1/2")</f>
        <v/>
      </c>
      <c r="J200" s="54" t="str">
        <f>IF(Calcu!$B200=FALSE,"",H200/2)</f>
        <v/>
      </c>
      <c r="K200" s="165">
        <f>'AC Current Meter'!AB23</f>
        <v>0</v>
      </c>
      <c r="L200" s="38" t="str">
        <f>IF(Calcu!$B200=FALSE,"","1/√3")</f>
        <v/>
      </c>
      <c r="M200" s="54" t="str">
        <f>IF(Calcu!$B200=FALSE,"",K200/SQRT(3))</f>
        <v/>
      </c>
      <c r="N200" s="166" t="str">
        <f>IF(Calcu!$B200=FALSE,"",0)</f>
        <v/>
      </c>
      <c r="O200" s="38" t="str">
        <f>IF(Calcu!$B200=FALSE,"","1/√3")</f>
        <v/>
      </c>
      <c r="P200" s="54" t="str">
        <f>IF(Calcu!$B200=FALSE,"",N200/SQRT(3))</f>
        <v/>
      </c>
      <c r="Q200" s="164" t="str">
        <f>Calcu!P200</f>
        <v/>
      </c>
      <c r="R200" s="38" t="str">
        <f>IF(Calcu!$B200=FALSE,"","1/√5")</f>
        <v/>
      </c>
      <c r="S200" s="55" t="str">
        <f>IF(Calcu!$B200=FALSE,"",Q200/SQRT(5))</f>
        <v/>
      </c>
      <c r="T200" s="167" t="str">
        <f>Calcu!T200</f>
        <v/>
      </c>
      <c r="U200" s="133" t="str">
        <f>IF(Calcu!$B200=FALSE,"",IF('AC Current Meter'!I23="Digital",2,4))</f>
        <v/>
      </c>
      <c r="V200" s="134" t="str">
        <f>IF(Calcu!$B200=FALSE,"",T200/U200/SQRT(3))</f>
        <v/>
      </c>
      <c r="W200" s="54" t="str">
        <f>IF(Calcu!$B200=FALSE,"",SQRT(J200^2+M200^2+P200^2+S200^2+V200^2))</f>
        <v/>
      </c>
      <c r="X200" s="58" t="str">
        <f>IF(Calcu!$B200=FALSE,"",(W200*2))</f>
        <v/>
      </c>
    </row>
    <row r="201" spans="1:24" s="35" customFormat="1" ht="15" customHeight="1">
      <c r="A201" s="36" t="str">
        <f>IF(Calcu!C201="","",Calcu!C201)</f>
        <v/>
      </c>
      <c r="B201" s="36" t="str">
        <f>IF(Calcu!D201="","",Calcu!D201)</f>
        <v/>
      </c>
      <c r="C201" s="36" t="str">
        <f>IF(Calcu!E201="","",Calcu!E201)</f>
        <v/>
      </c>
      <c r="D201" s="36" t="str">
        <f>IF(Calcu!F201="","",Calcu!F201)</f>
        <v/>
      </c>
      <c r="E201" s="36" t="str">
        <f>IF(Calcu!G201="","",Calcu!G201)</f>
        <v/>
      </c>
      <c r="F201" s="37" t="str">
        <f>Calcu!H201</f>
        <v/>
      </c>
      <c r="G201" s="53" t="str">
        <f>Calcu!O201</f>
        <v/>
      </c>
      <c r="H201" s="168">
        <f>'AC Current Meter'!AA24</f>
        <v>0</v>
      </c>
      <c r="I201" s="39" t="str">
        <f>IF(Calcu!$B201=FALSE,"","1/2")</f>
        <v/>
      </c>
      <c r="J201" s="54" t="str">
        <f>IF(Calcu!$B201=FALSE,"",H201/2)</f>
        <v/>
      </c>
      <c r="K201" s="165">
        <f>'AC Current Meter'!AB24</f>
        <v>0</v>
      </c>
      <c r="L201" s="38" t="str">
        <f>IF(Calcu!$B201=FALSE,"","1/√3")</f>
        <v/>
      </c>
      <c r="M201" s="54" t="str">
        <f>IF(Calcu!$B201=FALSE,"",K201/SQRT(3))</f>
        <v/>
      </c>
      <c r="N201" s="166" t="str">
        <f>IF(Calcu!$B201=FALSE,"",0)</f>
        <v/>
      </c>
      <c r="O201" s="38" t="str">
        <f>IF(Calcu!$B201=FALSE,"","1/√3")</f>
        <v/>
      </c>
      <c r="P201" s="54" t="str">
        <f>IF(Calcu!$B201=FALSE,"",N201/SQRT(3))</f>
        <v/>
      </c>
      <c r="Q201" s="164" t="str">
        <f>Calcu!P201</f>
        <v/>
      </c>
      <c r="R201" s="38" t="str">
        <f>IF(Calcu!$B201=FALSE,"","1/√5")</f>
        <v/>
      </c>
      <c r="S201" s="55" t="str">
        <f>IF(Calcu!$B201=FALSE,"",Q201/SQRT(5))</f>
        <v/>
      </c>
      <c r="T201" s="167" t="str">
        <f>Calcu!T201</f>
        <v/>
      </c>
      <c r="U201" s="133" t="str">
        <f>IF(Calcu!$B201=FALSE,"",IF('AC Current Meter'!I24="Digital",2,4))</f>
        <v/>
      </c>
      <c r="V201" s="134" t="str">
        <f>IF(Calcu!$B201=FALSE,"",T201/U201/SQRT(3))</f>
        <v/>
      </c>
      <c r="W201" s="54" t="str">
        <f>IF(Calcu!$B201=FALSE,"",SQRT(J201^2+M201^2+P201^2+S201^2+V201^2))</f>
        <v/>
      </c>
      <c r="X201" s="58" t="str">
        <f>IF(Calcu!$B201=FALSE,"",(W201*2))</f>
        <v/>
      </c>
    </row>
    <row r="202" spans="1:24" s="35" customFormat="1" ht="15" customHeight="1">
      <c r="A202" s="36" t="str">
        <f>IF(Calcu!C202="","",Calcu!C202)</f>
        <v/>
      </c>
      <c r="B202" s="36" t="str">
        <f>IF(Calcu!D202="","",Calcu!D202)</f>
        <v/>
      </c>
      <c r="C202" s="36" t="str">
        <f>IF(Calcu!E202="","",Calcu!E202)</f>
        <v/>
      </c>
      <c r="D202" s="36" t="str">
        <f>IF(Calcu!F202="","",Calcu!F202)</f>
        <v/>
      </c>
      <c r="E202" s="36" t="str">
        <f>IF(Calcu!G202="","",Calcu!G202)</f>
        <v/>
      </c>
      <c r="F202" s="37" t="str">
        <f>Calcu!H202</f>
        <v/>
      </c>
      <c r="G202" s="53" t="str">
        <f>Calcu!O202</f>
        <v/>
      </c>
      <c r="H202" s="168">
        <f>'AC Current Meter'!AA25</f>
        <v>0</v>
      </c>
      <c r="I202" s="39" t="str">
        <f>IF(Calcu!$B202=FALSE,"","1/2")</f>
        <v/>
      </c>
      <c r="J202" s="54" t="str">
        <f>IF(Calcu!$B202=FALSE,"",H202/2)</f>
        <v/>
      </c>
      <c r="K202" s="165">
        <f>'AC Current Meter'!AB25</f>
        <v>0</v>
      </c>
      <c r="L202" s="38" t="str">
        <f>IF(Calcu!$B202=FALSE,"","1/√3")</f>
        <v/>
      </c>
      <c r="M202" s="54" t="str">
        <f>IF(Calcu!$B202=FALSE,"",K202/SQRT(3))</f>
        <v/>
      </c>
      <c r="N202" s="166" t="str">
        <f>IF(Calcu!$B202=FALSE,"",0)</f>
        <v/>
      </c>
      <c r="O202" s="38" t="str">
        <f>IF(Calcu!$B202=FALSE,"","1/√3")</f>
        <v/>
      </c>
      <c r="P202" s="54" t="str">
        <f>IF(Calcu!$B202=FALSE,"",N202/SQRT(3))</f>
        <v/>
      </c>
      <c r="Q202" s="164" t="str">
        <f>Calcu!P202</f>
        <v/>
      </c>
      <c r="R202" s="38" t="str">
        <f>IF(Calcu!$B202=FALSE,"","1/√5")</f>
        <v/>
      </c>
      <c r="S202" s="55" t="str">
        <f>IF(Calcu!$B202=FALSE,"",Q202/SQRT(5))</f>
        <v/>
      </c>
      <c r="T202" s="167" t="str">
        <f>Calcu!T202</f>
        <v/>
      </c>
      <c r="U202" s="133" t="str">
        <f>IF(Calcu!$B202=FALSE,"",IF('AC Current Meter'!I25="Digital",2,4))</f>
        <v/>
      </c>
      <c r="V202" s="134" t="str">
        <f>IF(Calcu!$B202=FALSE,"",T202/U202/SQRT(3))</f>
        <v/>
      </c>
      <c r="W202" s="54" t="str">
        <f>IF(Calcu!$B202=FALSE,"",SQRT(J202^2+M202^2+P202^2+S202^2+V202^2))</f>
        <v/>
      </c>
      <c r="X202" s="58" t="str">
        <f>IF(Calcu!$B202=FALSE,"",(W202*2))</f>
        <v/>
      </c>
    </row>
    <row r="203" spans="1:24" s="35" customFormat="1" ht="15" customHeight="1">
      <c r="A203" s="36" t="str">
        <f>IF(Calcu!C203="","",Calcu!C203)</f>
        <v/>
      </c>
      <c r="B203" s="36" t="str">
        <f>IF(Calcu!D203="","",Calcu!D203)</f>
        <v/>
      </c>
      <c r="C203" s="36" t="str">
        <f>IF(Calcu!E203="","",Calcu!E203)</f>
        <v/>
      </c>
      <c r="D203" s="36" t="str">
        <f>IF(Calcu!F203="","",Calcu!F203)</f>
        <v/>
      </c>
      <c r="E203" s="36" t="str">
        <f>IF(Calcu!G203="","",Calcu!G203)</f>
        <v/>
      </c>
      <c r="F203" s="37" t="str">
        <f>Calcu!H203</f>
        <v/>
      </c>
      <c r="G203" s="53" t="str">
        <f>Calcu!O203</f>
        <v/>
      </c>
      <c r="H203" s="168">
        <f>'AC Current Meter'!AA26</f>
        <v>0</v>
      </c>
      <c r="I203" s="39" t="str">
        <f>IF(Calcu!$B203=FALSE,"","1/2")</f>
        <v/>
      </c>
      <c r="J203" s="54" t="str">
        <f>IF(Calcu!$B203=FALSE,"",H203/2)</f>
        <v/>
      </c>
      <c r="K203" s="165">
        <f>'AC Current Meter'!AB26</f>
        <v>0</v>
      </c>
      <c r="L203" s="38" t="str">
        <f>IF(Calcu!$B203=FALSE,"","1/√3")</f>
        <v/>
      </c>
      <c r="M203" s="54" t="str">
        <f>IF(Calcu!$B203=FALSE,"",K203/SQRT(3))</f>
        <v/>
      </c>
      <c r="N203" s="166" t="str">
        <f>IF(Calcu!$B203=FALSE,"",0)</f>
        <v/>
      </c>
      <c r="O203" s="38" t="str">
        <f>IF(Calcu!$B203=FALSE,"","1/√3")</f>
        <v/>
      </c>
      <c r="P203" s="54" t="str">
        <f>IF(Calcu!$B203=FALSE,"",N203/SQRT(3))</f>
        <v/>
      </c>
      <c r="Q203" s="164" t="str">
        <f>Calcu!P203</f>
        <v/>
      </c>
      <c r="R203" s="38" t="str">
        <f>IF(Calcu!$B203=FALSE,"","1/√5")</f>
        <v/>
      </c>
      <c r="S203" s="55" t="str">
        <f>IF(Calcu!$B203=FALSE,"",Q203/SQRT(5))</f>
        <v/>
      </c>
      <c r="T203" s="167" t="str">
        <f>Calcu!T203</f>
        <v/>
      </c>
      <c r="U203" s="133" t="str">
        <f>IF(Calcu!$B203=FALSE,"",IF('AC Current Meter'!I26="Digital",2,4))</f>
        <v/>
      </c>
      <c r="V203" s="134" t="str">
        <f>IF(Calcu!$B203=FALSE,"",T203/U203/SQRT(3))</f>
        <v/>
      </c>
      <c r="W203" s="54" t="str">
        <f>IF(Calcu!$B203=FALSE,"",SQRT(J203^2+M203^2+P203^2+S203^2+V203^2))</f>
        <v/>
      </c>
      <c r="X203" s="58" t="str">
        <f>IF(Calcu!$B203=FALSE,"",(W203*2))</f>
        <v/>
      </c>
    </row>
    <row r="204" spans="1:24" s="35" customFormat="1" ht="15" customHeight="1">
      <c r="A204" s="36" t="str">
        <f>IF(Calcu!C204="","",Calcu!C204)</f>
        <v/>
      </c>
      <c r="B204" s="36" t="str">
        <f>IF(Calcu!D204="","",Calcu!D204)</f>
        <v/>
      </c>
      <c r="C204" s="36" t="str">
        <f>IF(Calcu!E204="","",Calcu!E204)</f>
        <v/>
      </c>
      <c r="D204" s="36" t="str">
        <f>IF(Calcu!F204="","",Calcu!F204)</f>
        <v/>
      </c>
      <c r="E204" s="36" t="str">
        <f>IF(Calcu!G204="","",Calcu!G204)</f>
        <v/>
      </c>
      <c r="F204" s="37" t="str">
        <f>Calcu!H204</f>
        <v/>
      </c>
      <c r="G204" s="53" t="str">
        <f>Calcu!O204</f>
        <v/>
      </c>
      <c r="H204" s="168">
        <f>'AC Current Meter'!AA27</f>
        <v>0</v>
      </c>
      <c r="I204" s="39" t="str">
        <f>IF(Calcu!$B204=FALSE,"","1/2")</f>
        <v/>
      </c>
      <c r="J204" s="54" t="str">
        <f>IF(Calcu!$B204=FALSE,"",H204/2)</f>
        <v/>
      </c>
      <c r="K204" s="165">
        <f>'AC Current Meter'!AB27</f>
        <v>0</v>
      </c>
      <c r="L204" s="38" t="str">
        <f>IF(Calcu!$B204=FALSE,"","1/√3")</f>
        <v/>
      </c>
      <c r="M204" s="54" t="str">
        <f>IF(Calcu!$B204=FALSE,"",K204/SQRT(3))</f>
        <v/>
      </c>
      <c r="N204" s="166" t="str">
        <f>IF(Calcu!$B204=FALSE,"",0)</f>
        <v/>
      </c>
      <c r="O204" s="38" t="str">
        <f>IF(Calcu!$B204=FALSE,"","1/√3")</f>
        <v/>
      </c>
      <c r="P204" s="54" t="str">
        <f>IF(Calcu!$B204=FALSE,"",N204/SQRT(3))</f>
        <v/>
      </c>
      <c r="Q204" s="164" t="str">
        <f>Calcu!P204</f>
        <v/>
      </c>
      <c r="R204" s="38" t="str">
        <f>IF(Calcu!$B204=FALSE,"","1/√5")</f>
        <v/>
      </c>
      <c r="S204" s="55" t="str">
        <f>IF(Calcu!$B204=FALSE,"",Q204/SQRT(5))</f>
        <v/>
      </c>
      <c r="T204" s="167" t="str">
        <f>Calcu!T204</f>
        <v/>
      </c>
      <c r="U204" s="133" t="str">
        <f>IF(Calcu!$B204=FALSE,"",IF('AC Current Meter'!I27="Digital",2,4))</f>
        <v/>
      </c>
      <c r="V204" s="134" t="str">
        <f>IF(Calcu!$B204=FALSE,"",T204/U204/SQRT(3))</f>
        <v/>
      </c>
      <c r="W204" s="54" t="str">
        <f>IF(Calcu!$B204=FALSE,"",SQRT(J204^2+M204^2+P204^2+S204^2+V204^2))</f>
        <v/>
      </c>
      <c r="X204" s="58" t="str">
        <f>IF(Calcu!$B204=FALSE,"",(W204*2))</f>
        <v/>
      </c>
    </row>
    <row r="205" spans="1:24" s="1" customFormat="1" ht="15" customHeight="1">
      <c r="A205" s="36" t="str">
        <f>IF(Calcu!C205="","",Calcu!C205)</f>
        <v/>
      </c>
      <c r="B205" s="36" t="str">
        <f>IF(Calcu!D205="","",Calcu!D205)</f>
        <v/>
      </c>
      <c r="C205" s="36" t="str">
        <f>IF(Calcu!E205="","",Calcu!E205)</f>
        <v/>
      </c>
      <c r="D205" s="36" t="str">
        <f>IF(Calcu!F205="","",Calcu!F205)</f>
        <v/>
      </c>
      <c r="E205" s="36" t="str">
        <f>IF(Calcu!G205="","",Calcu!G205)</f>
        <v/>
      </c>
      <c r="F205" s="37" t="str">
        <f>Calcu!H205</f>
        <v/>
      </c>
      <c r="G205" s="53" t="str">
        <f>Calcu!O205</f>
        <v/>
      </c>
      <c r="H205" s="168">
        <f>'AC Current Meter'!AA28</f>
        <v>0</v>
      </c>
      <c r="I205" s="39" t="str">
        <f>IF(Calcu!$B205=FALSE,"","1/2")</f>
        <v/>
      </c>
      <c r="J205" s="54" t="str">
        <f>IF(Calcu!$B205=FALSE,"",H205/2)</f>
        <v/>
      </c>
      <c r="K205" s="165">
        <f>'AC Current Meter'!AB28</f>
        <v>0</v>
      </c>
      <c r="L205" s="38" t="str">
        <f>IF(Calcu!$B205=FALSE,"","1/√3")</f>
        <v/>
      </c>
      <c r="M205" s="54" t="str">
        <f>IF(Calcu!$B205=FALSE,"",K205/SQRT(3))</f>
        <v/>
      </c>
      <c r="N205" s="166" t="str">
        <f>IF(Calcu!$B205=FALSE,"",0)</f>
        <v/>
      </c>
      <c r="O205" s="38" t="str">
        <f>IF(Calcu!$B205=FALSE,"","1/√3")</f>
        <v/>
      </c>
      <c r="P205" s="54" t="str">
        <f>IF(Calcu!$B205=FALSE,"",N205/SQRT(3))</f>
        <v/>
      </c>
      <c r="Q205" s="164" t="str">
        <f>Calcu!P205</f>
        <v/>
      </c>
      <c r="R205" s="38" t="str">
        <f>IF(Calcu!$B205=FALSE,"","1/√5")</f>
        <v/>
      </c>
      <c r="S205" s="55" t="str">
        <f>IF(Calcu!$B205=FALSE,"",Q205/SQRT(5))</f>
        <v/>
      </c>
      <c r="T205" s="167" t="str">
        <f>Calcu!T205</f>
        <v/>
      </c>
      <c r="U205" s="133" t="str">
        <f>IF(Calcu!$B205=FALSE,"",IF('AC Current Meter'!I28="Digital",2,4))</f>
        <v/>
      </c>
      <c r="V205" s="134" t="str">
        <f>IF(Calcu!$B205=FALSE,"",T205/U205/SQRT(3))</f>
        <v/>
      </c>
      <c r="W205" s="54" t="str">
        <f>IF(Calcu!$B205=FALSE,"",SQRT(J205^2+M205^2+P205^2+S205^2+V205^2))</f>
        <v/>
      </c>
      <c r="X205" s="58" t="str">
        <f>IF(Calcu!$B205=FALSE,"",(W205*2))</f>
        <v/>
      </c>
    </row>
    <row r="206" spans="1:24" s="1" customFormat="1" ht="15" customHeight="1">
      <c r="A206" s="36" t="str">
        <f>IF(Calcu!C206="","",Calcu!C206)</f>
        <v/>
      </c>
      <c r="B206" s="36" t="str">
        <f>IF(Calcu!D206="","",Calcu!D206)</f>
        <v/>
      </c>
      <c r="C206" s="36" t="str">
        <f>IF(Calcu!E206="","",Calcu!E206)</f>
        <v/>
      </c>
      <c r="D206" s="36" t="str">
        <f>IF(Calcu!F206="","",Calcu!F206)</f>
        <v/>
      </c>
      <c r="E206" s="36" t="str">
        <f>IF(Calcu!G206="","",Calcu!G206)</f>
        <v/>
      </c>
      <c r="F206" s="37" t="str">
        <f>Calcu!H206</f>
        <v/>
      </c>
      <c r="G206" s="53" t="str">
        <f>Calcu!O206</f>
        <v/>
      </c>
      <c r="H206" s="168">
        <f>'AC Current Meter'!AA29</f>
        <v>0</v>
      </c>
      <c r="I206" s="39" t="str">
        <f>IF(Calcu!$B206=FALSE,"","1/2")</f>
        <v/>
      </c>
      <c r="J206" s="54" t="str">
        <f>IF(Calcu!$B206=FALSE,"",H206/2)</f>
        <v/>
      </c>
      <c r="K206" s="165">
        <f>'AC Current Meter'!AB29</f>
        <v>0</v>
      </c>
      <c r="L206" s="38" t="str">
        <f>IF(Calcu!$B206=FALSE,"","1/√3")</f>
        <v/>
      </c>
      <c r="M206" s="54" t="str">
        <f>IF(Calcu!$B206=FALSE,"",K206/SQRT(3))</f>
        <v/>
      </c>
      <c r="N206" s="166" t="str">
        <f>IF(Calcu!$B206=FALSE,"",0)</f>
        <v/>
      </c>
      <c r="O206" s="38" t="str">
        <f>IF(Calcu!$B206=FALSE,"","1/√3")</f>
        <v/>
      </c>
      <c r="P206" s="54" t="str">
        <f>IF(Calcu!$B206=FALSE,"",N206/SQRT(3))</f>
        <v/>
      </c>
      <c r="Q206" s="164" t="str">
        <f>Calcu!P206</f>
        <v/>
      </c>
      <c r="R206" s="38" t="str">
        <f>IF(Calcu!$B206=FALSE,"","1/√5")</f>
        <v/>
      </c>
      <c r="S206" s="55" t="str">
        <f>IF(Calcu!$B206=FALSE,"",Q206/SQRT(5))</f>
        <v/>
      </c>
      <c r="T206" s="167" t="str">
        <f>Calcu!T206</f>
        <v/>
      </c>
      <c r="U206" s="133" t="str">
        <f>IF(Calcu!$B206=FALSE,"",IF('AC Current Meter'!I29="Digital",2,4))</f>
        <v/>
      </c>
      <c r="V206" s="134" t="str">
        <f>IF(Calcu!$B206=FALSE,"",T206/U206/SQRT(3))</f>
        <v/>
      </c>
      <c r="W206" s="54" t="str">
        <f>IF(Calcu!$B206=FALSE,"",SQRT(J206^2+M206^2+P206^2+S206^2+V206^2))</f>
        <v/>
      </c>
      <c r="X206" s="58" t="str">
        <f>IF(Calcu!$B206=FALSE,"",(W206*2))</f>
        <v/>
      </c>
    </row>
    <row r="207" spans="1:24" s="1" customFormat="1" ht="15" customHeight="1">
      <c r="A207" s="36" t="str">
        <f>IF(Calcu!C207="","",Calcu!C207)</f>
        <v/>
      </c>
      <c r="B207" s="36" t="str">
        <f>IF(Calcu!D207="","",Calcu!D207)</f>
        <v/>
      </c>
      <c r="C207" s="36" t="str">
        <f>IF(Calcu!E207="","",Calcu!E207)</f>
        <v/>
      </c>
      <c r="D207" s="36" t="str">
        <f>IF(Calcu!F207="","",Calcu!F207)</f>
        <v/>
      </c>
      <c r="E207" s="36" t="str">
        <f>IF(Calcu!G207="","",Calcu!G207)</f>
        <v/>
      </c>
      <c r="F207" s="37" t="str">
        <f>Calcu!H207</f>
        <v/>
      </c>
      <c r="G207" s="53" t="str">
        <f>Calcu!O207</f>
        <v/>
      </c>
      <c r="H207" s="168">
        <f>'AC Current Meter'!AA30</f>
        <v>0</v>
      </c>
      <c r="I207" s="39" t="str">
        <f>IF(Calcu!$B207=FALSE,"","1/2")</f>
        <v/>
      </c>
      <c r="J207" s="54" t="str">
        <f>IF(Calcu!$B207=FALSE,"",H207/2)</f>
        <v/>
      </c>
      <c r="K207" s="165">
        <f>'AC Current Meter'!AB30</f>
        <v>0</v>
      </c>
      <c r="L207" s="38" t="str">
        <f>IF(Calcu!$B207=FALSE,"","1/√3")</f>
        <v/>
      </c>
      <c r="M207" s="54" t="str">
        <f>IF(Calcu!$B207=FALSE,"",K207/SQRT(3))</f>
        <v/>
      </c>
      <c r="N207" s="166" t="str">
        <f>IF(Calcu!$B207=FALSE,"",0)</f>
        <v/>
      </c>
      <c r="O207" s="38" t="str">
        <f>IF(Calcu!$B207=FALSE,"","1/√3")</f>
        <v/>
      </c>
      <c r="P207" s="54" t="str">
        <f>IF(Calcu!$B207=FALSE,"",N207/SQRT(3))</f>
        <v/>
      </c>
      <c r="Q207" s="164" t="str">
        <f>Calcu!P207</f>
        <v/>
      </c>
      <c r="R207" s="38" t="str">
        <f>IF(Calcu!$B207=FALSE,"","1/√5")</f>
        <v/>
      </c>
      <c r="S207" s="55" t="str">
        <f>IF(Calcu!$B207=FALSE,"",Q207/SQRT(5))</f>
        <v/>
      </c>
      <c r="T207" s="167" t="str">
        <f>Calcu!T207</f>
        <v/>
      </c>
      <c r="U207" s="133" t="str">
        <f>IF(Calcu!$B207=FALSE,"",IF('AC Current Meter'!I30="Digital",2,4))</f>
        <v/>
      </c>
      <c r="V207" s="134" t="str">
        <f>IF(Calcu!$B207=FALSE,"",T207/U207/SQRT(3))</f>
        <v/>
      </c>
      <c r="W207" s="54" t="str">
        <f>IF(Calcu!$B207=FALSE,"",SQRT(J207^2+M207^2+P207^2+S207^2+V207^2))</f>
        <v/>
      </c>
      <c r="X207" s="58" t="str">
        <f>IF(Calcu!$B207=FALSE,"",(W207*2))</f>
        <v/>
      </c>
    </row>
    <row r="208" spans="1:24" s="1" customFormat="1" ht="15" customHeight="1">
      <c r="A208" s="36" t="str">
        <f>IF(Calcu!C208="","",Calcu!C208)</f>
        <v/>
      </c>
      <c r="B208" s="36" t="str">
        <f>IF(Calcu!D208="","",Calcu!D208)</f>
        <v/>
      </c>
      <c r="C208" s="36" t="str">
        <f>IF(Calcu!E208="","",Calcu!E208)</f>
        <v/>
      </c>
      <c r="D208" s="36" t="str">
        <f>IF(Calcu!F208="","",Calcu!F208)</f>
        <v/>
      </c>
      <c r="E208" s="36" t="str">
        <f>IF(Calcu!G208="","",Calcu!G208)</f>
        <v/>
      </c>
      <c r="F208" s="37" t="str">
        <f>Calcu!H208</f>
        <v/>
      </c>
      <c r="G208" s="53" t="str">
        <f>Calcu!O208</f>
        <v/>
      </c>
      <c r="H208" s="168">
        <f>'AC Current Meter'!AA31</f>
        <v>0</v>
      </c>
      <c r="I208" s="39" t="str">
        <f>IF(Calcu!$B208=FALSE,"","1/2")</f>
        <v/>
      </c>
      <c r="J208" s="54" t="str">
        <f>IF(Calcu!$B208=FALSE,"",H208/2)</f>
        <v/>
      </c>
      <c r="K208" s="165">
        <f>'AC Current Meter'!AB31</f>
        <v>0</v>
      </c>
      <c r="L208" s="38" t="str">
        <f>IF(Calcu!$B208=FALSE,"","1/√3")</f>
        <v/>
      </c>
      <c r="M208" s="54" t="str">
        <f>IF(Calcu!$B208=FALSE,"",K208/SQRT(3))</f>
        <v/>
      </c>
      <c r="N208" s="166" t="str">
        <f>IF(Calcu!$B208=FALSE,"",0)</f>
        <v/>
      </c>
      <c r="O208" s="38" t="str">
        <f>IF(Calcu!$B208=FALSE,"","1/√3")</f>
        <v/>
      </c>
      <c r="P208" s="54" t="str">
        <f>IF(Calcu!$B208=FALSE,"",N208/SQRT(3))</f>
        <v/>
      </c>
      <c r="Q208" s="164" t="str">
        <f>Calcu!P208</f>
        <v/>
      </c>
      <c r="R208" s="38" t="str">
        <f>IF(Calcu!$B208=FALSE,"","1/√5")</f>
        <v/>
      </c>
      <c r="S208" s="55" t="str">
        <f>IF(Calcu!$B208=FALSE,"",Q208/SQRT(5))</f>
        <v/>
      </c>
      <c r="T208" s="167" t="str">
        <f>Calcu!T208</f>
        <v/>
      </c>
      <c r="U208" s="133" t="str">
        <f>IF(Calcu!$B208=FALSE,"",IF('AC Current Meter'!I31="Digital",2,4))</f>
        <v/>
      </c>
      <c r="V208" s="134" t="str">
        <f>IF(Calcu!$B208=FALSE,"",T208/U208/SQRT(3))</f>
        <v/>
      </c>
      <c r="W208" s="54" t="str">
        <f>IF(Calcu!$B208=FALSE,"",SQRT(J208^2+M208^2+P208^2+S208^2+V208^2))</f>
        <v/>
      </c>
      <c r="X208" s="58" t="str">
        <f>IF(Calcu!$B208=FALSE,"",(W208*2))</f>
        <v/>
      </c>
    </row>
    <row r="209" spans="1:24" s="1" customFormat="1" ht="15" customHeight="1">
      <c r="A209" s="36" t="str">
        <f>IF(Calcu!C209="","",Calcu!C209)</f>
        <v/>
      </c>
      <c r="B209" s="36" t="str">
        <f>IF(Calcu!D209="","",Calcu!D209)</f>
        <v/>
      </c>
      <c r="C209" s="36" t="str">
        <f>IF(Calcu!E209="","",Calcu!E209)</f>
        <v/>
      </c>
      <c r="D209" s="36" t="str">
        <f>IF(Calcu!F209="","",Calcu!F209)</f>
        <v/>
      </c>
      <c r="E209" s="36" t="str">
        <f>IF(Calcu!G209="","",Calcu!G209)</f>
        <v/>
      </c>
      <c r="F209" s="37" t="str">
        <f>Calcu!H209</f>
        <v/>
      </c>
      <c r="G209" s="53" t="str">
        <f>Calcu!O209</f>
        <v/>
      </c>
      <c r="H209" s="168">
        <f>'AC Current Meter'!AA32</f>
        <v>0</v>
      </c>
      <c r="I209" s="39" t="str">
        <f>IF(Calcu!$B209=FALSE,"","1/2")</f>
        <v/>
      </c>
      <c r="J209" s="54" t="str">
        <f>IF(Calcu!$B209=FALSE,"",H209/2)</f>
        <v/>
      </c>
      <c r="K209" s="165">
        <f>'AC Current Meter'!AB32</f>
        <v>0</v>
      </c>
      <c r="L209" s="38" t="str">
        <f>IF(Calcu!$B209=FALSE,"","1/√3")</f>
        <v/>
      </c>
      <c r="M209" s="54" t="str">
        <f>IF(Calcu!$B209=FALSE,"",K209/SQRT(3))</f>
        <v/>
      </c>
      <c r="N209" s="166" t="str">
        <f>IF(Calcu!$B209=FALSE,"",0)</f>
        <v/>
      </c>
      <c r="O209" s="38" t="str">
        <f>IF(Calcu!$B209=FALSE,"","1/√3")</f>
        <v/>
      </c>
      <c r="P209" s="54" t="str">
        <f>IF(Calcu!$B209=FALSE,"",N209/SQRT(3))</f>
        <v/>
      </c>
      <c r="Q209" s="164" t="str">
        <f>Calcu!P209</f>
        <v/>
      </c>
      <c r="R209" s="38" t="str">
        <f>IF(Calcu!$B209=FALSE,"","1/√5")</f>
        <v/>
      </c>
      <c r="S209" s="55" t="str">
        <f>IF(Calcu!$B209=FALSE,"",Q209/SQRT(5))</f>
        <v/>
      </c>
      <c r="T209" s="167" t="str">
        <f>Calcu!T209</f>
        <v/>
      </c>
      <c r="U209" s="133" t="str">
        <f>IF(Calcu!$B209=FALSE,"",IF('AC Current Meter'!I32="Digital",2,4))</f>
        <v/>
      </c>
      <c r="V209" s="134" t="str">
        <f>IF(Calcu!$B209=FALSE,"",T209/U209/SQRT(3))</f>
        <v/>
      </c>
      <c r="W209" s="54" t="str">
        <f>IF(Calcu!$B209=FALSE,"",SQRT(J209^2+M209^2+P209^2+S209^2+V209^2))</f>
        <v/>
      </c>
      <c r="X209" s="58" t="str">
        <f>IF(Calcu!$B209=FALSE,"",(W209*2))</f>
        <v/>
      </c>
    </row>
    <row r="210" spans="1:24" s="1" customFormat="1" ht="15" customHeight="1">
      <c r="A210" s="36" t="str">
        <f>IF(Calcu!C210="","",Calcu!C210)</f>
        <v/>
      </c>
      <c r="B210" s="36" t="str">
        <f>IF(Calcu!D210="","",Calcu!D210)</f>
        <v/>
      </c>
      <c r="C210" s="36" t="str">
        <f>IF(Calcu!E210="","",Calcu!E210)</f>
        <v/>
      </c>
      <c r="D210" s="36" t="str">
        <f>IF(Calcu!F210="","",Calcu!F210)</f>
        <v/>
      </c>
      <c r="E210" s="36" t="str">
        <f>IF(Calcu!G210="","",Calcu!G210)</f>
        <v/>
      </c>
      <c r="F210" s="37" t="str">
        <f>Calcu!H210</f>
        <v/>
      </c>
      <c r="G210" s="53" t="str">
        <f>Calcu!O210</f>
        <v/>
      </c>
      <c r="H210" s="168">
        <f>'AC Current Meter'!AA33</f>
        <v>0</v>
      </c>
      <c r="I210" s="39" t="str">
        <f>IF(Calcu!$B210=FALSE,"","1/2")</f>
        <v/>
      </c>
      <c r="J210" s="54" t="str">
        <f>IF(Calcu!$B210=FALSE,"",H210/2)</f>
        <v/>
      </c>
      <c r="K210" s="165">
        <f>'AC Current Meter'!AB33</f>
        <v>0</v>
      </c>
      <c r="L210" s="38" t="str">
        <f>IF(Calcu!$B210=FALSE,"","1/√3")</f>
        <v/>
      </c>
      <c r="M210" s="54" t="str">
        <f>IF(Calcu!$B210=FALSE,"",K210/SQRT(3))</f>
        <v/>
      </c>
      <c r="N210" s="166" t="str">
        <f>IF(Calcu!$B210=FALSE,"",0)</f>
        <v/>
      </c>
      <c r="O210" s="38" t="str">
        <f>IF(Calcu!$B210=FALSE,"","1/√3")</f>
        <v/>
      </c>
      <c r="P210" s="54" t="str">
        <f>IF(Calcu!$B210=FALSE,"",N210/SQRT(3))</f>
        <v/>
      </c>
      <c r="Q210" s="164" t="str">
        <f>Calcu!P210</f>
        <v/>
      </c>
      <c r="R210" s="38" t="str">
        <f>IF(Calcu!$B210=FALSE,"","1/√5")</f>
        <v/>
      </c>
      <c r="S210" s="55" t="str">
        <f>IF(Calcu!$B210=FALSE,"",Q210/SQRT(5))</f>
        <v/>
      </c>
      <c r="T210" s="167" t="str">
        <f>Calcu!T210</f>
        <v/>
      </c>
      <c r="U210" s="133" t="str">
        <f>IF(Calcu!$B210=FALSE,"",IF('AC Current Meter'!I33="Digital",2,4))</f>
        <v/>
      </c>
      <c r="V210" s="134" t="str">
        <f>IF(Calcu!$B210=FALSE,"",T210/U210/SQRT(3))</f>
        <v/>
      </c>
      <c r="W210" s="54" t="str">
        <f>IF(Calcu!$B210=FALSE,"",SQRT(J210^2+M210^2+P210^2+S210^2+V210^2))</f>
        <v/>
      </c>
      <c r="X210" s="58" t="str">
        <f>IF(Calcu!$B210=FALSE,"",(W210*2))</f>
        <v/>
      </c>
    </row>
    <row r="211" spans="1:24" s="1" customFormat="1" ht="15" customHeight="1">
      <c r="A211" s="36"/>
      <c r="B211" s="47"/>
      <c r="C211" s="154"/>
      <c r="D211" s="154"/>
      <c r="E211" s="154"/>
      <c r="F211" s="47"/>
      <c r="G211" s="47"/>
      <c r="H211" s="48"/>
      <c r="I211" s="49"/>
      <c r="J211" s="50"/>
      <c r="K211" s="48"/>
      <c r="L211" s="48"/>
      <c r="M211" s="50"/>
      <c r="N211" s="48"/>
      <c r="O211" s="48"/>
      <c r="P211" s="50"/>
      <c r="Q211" s="48"/>
      <c r="R211" s="48"/>
      <c r="S211" s="50"/>
      <c r="T211" s="40"/>
      <c r="U211" s="48"/>
      <c r="V211" s="50"/>
      <c r="W211" s="50"/>
      <c r="X211" s="56"/>
    </row>
    <row r="212" spans="1:24" s="2" customFormat="1" ht="15" customHeight="1">
      <c r="A212" s="158" t="str">
        <f>Calcu!A214</f>
        <v>6. Frequency Calibration</v>
      </c>
      <c r="B212" s="152"/>
      <c r="C212" s="152"/>
      <c r="D212" s="152"/>
      <c r="E212" s="152"/>
      <c r="F212" s="15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9"/>
    </row>
    <row r="213" spans="1:24" s="35" customFormat="1" ht="15" customHeight="1">
      <c r="A213" s="248" t="s">
        <v>178</v>
      </c>
      <c r="B213" s="249"/>
      <c r="C213" s="249"/>
      <c r="D213" s="249"/>
      <c r="E213" s="249"/>
      <c r="F213" s="249" t="s">
        <v>179</v>
      </c>
      <c r="G213" s="249"/>
      <c r="H213" s="249" t="s">
        <v>180</v>
      </c>
      <c r="I213" s="249"/>
      <c r="J213" s="249"/>
      <c r="K213" s="249"/>
      <c r="L213" s="249"/>
      <c r="M213" s="249"/>
      <c r="N213" s="249"/>
      <c r="O213" s="249"/>
      <c r="P213" s="249"/>
      <c r="Q213" s="249" t="s">
        <v>181</v>
      </c>
      <c r="R213" s="249"/>
      <c r="S213" s="249"/>
      <c r="T213" s="249"/>
      <c r="U213" s="249"/>
      <c r="V213" s="249"/>
      <c r="W213" s="255" t="s">
        <v>182</v>
      </c>
      <c r="X213" s="256" t="s">
        <v>183</v>
      </c>
    </row>
    <row r="214" spans="1:24" s="35" customFormat="1" ht="15" customHeight="1">
      <c r="A214" s="244" t="s">
        <v>184</v>
      </c>
      <c r="B214" s="244"/>
      <c r="C214" s="244"/>
      <c r="D214" s="244"/>
      <c r="E214" s="245"/>
      <c r="F214" s="250" t="s">
        <v>185</v>
      </c>
      <c r="G214" s="250" t="s">
        <v>186</v>
      </c>
      <c r="H214" s="254" t="s">
        <v>187</v>
      </c>
      <c r="I214" s="254"/>
      <c r="J214" s="254"/>
      <c r="K214" s="252" t="s">
        <v>188</v>
      </c>
      <c r="L214" s="252"/>
      <c r="M214" s="252"/>
      <c r="N214" s="252" t="s">
        <v>189</v>
      </c>
      <c r="O214" s="252"/>
      <c r="P214" s="252"/>
      <c r="Q214" s="252" t="s">
        <v>190</v>
      </c>
      <c r="R214" s="252"/>
      <c r="S214" s="252"/>
      <c r="T214" s="252" t="s">
        <v>191</v>
      </c>
      <c r="U214" s="252"/>
      <c r="V214" s="252"/>
      <c r="W214" s="250"/>
      <c r="X214" s="257"/>
    </row>
    <row r="215" spans="1:24" s="35" customFormat="1" ht="15" customHeight="1">
      <c r="A215" s="246"/>
      <c r="B215" s="246"/>
      <c r="C215" s="246"/>
      <c r="D215" s="246"/>
      <c r="E215" s="247"/>
      <c r="F215" s="250"/>
      <c r="G215" s="250"/>
      <c r="H215" s="160" t="s">
        <v>192</v>
      </c>
      <c r="I215" s="252" t="s">
        <v>193</v>
      </c>
      <c r="J215" s="161" t="s">
        <v>194</v>
      </c>
      <c r="K215" s="161" t="s">
        <v>195</v>
      </c>
      <c r="L215" s="252" t="s">
        <v>193</v>
      </c>
      <c r="M215" s="161" t="s">
        <v>194</v>
      </c>
      <c r="N215" s="252" t="s">
        <v>189</v>
      </c>
      <c r="O215" s="252" t="s">
        <v>193</v>
      </c>
      <c r="P215" s="161" t="s">
        <v>194</v>
      </c>
      <c r="Q215" s="252" t="s">
        <v>196</v>
      </c>
      <c r="R215" s="252" t="s">
        <v>197</v>
      </c>
      <c r="S215" s="161" t="s">
        <v>198</v>
      </c>
      <c r="T215" s="252" t="s">
        <v>199</v>
      </c>
      <c r="U215" s="252" t="s">
        <v>193</v>
      </c>
      <c r="V215" s="161" t="s">
        <v>194</v>
      </c>
      <c r="W215" s="250"/>
      <c r="X215" s="257"/>
    </row>
    <row r="216" spans="1:24" s="2" customFormat="1" ht="15" customHeight="1">
      <c r="A216" s="183" t="str">
        <f>IF(Calcu!C216="","",Calcu!C216)</f>
        <v>Range</v>
      </c>
      <c r="B216" s="182" t="str">
        <f>IF(Calcu!D216="","",Calcu!D216)</f>
        <v/>
      </c>
      <c r="C216" s="182" t="str">
        <f>IF(Calcu!E216="","",Calcu!E216)</f>
        <v/>
      </c>
      <c r="D216" s="182" t="str">
        <f>IF(Calcu!F216="","",Calcu!F216)</f>
        <v/>
      </c>
      <c r="E216" s="182" t="str">
        <f>IF(Calcu!G216="","",Calcu!G216)</f>
        <v/>
      </c>
      <c r="F216" s="251"/>
      <c r="G216" s="251"/>
      <c r="H216" s="162" t="s">
        <v>200</v>
      </c>
      <c r="I216" s="253"/>
      <c r="J216" s="163" t="s">
        <v>200</v>
      </c>
      <c r="K216" s="163" t="s">
        <v>201</v>
      </c>
      <c r="L216" s="253"/>
      <c r="M216" s="163" t="s">
        <v>200</v>
      </c>
      <c r="N216" s="253"/>
      <c r="O216" s="253"/>
      <c r="P216" s="163" t="s">
        <v>200</v>
      </c>
      <c r="Q216" s="253"/>
      <c r="R216" s="253"/>
      <c r="S216" s="163" t="s">
        <v>200</v>
      </c>
      <c r="T216" s="253"/>
      <c r="U216" s="253"/>
      <c r="V216" s="163" t="s">
        <v>200</v>
      </c>
      <c r="W216" s="251"/>
      <c r="X216" s="258"/>
    </row>
    <row r="217" spans="1:24" s="35" customFormat="1" ht="15" customHeight="1">
      <c r="A217" s="36" t="str">
        <f>IF(Calcu!C217="","",Calcu!C217)</f>
        <v/>
      </c>
      <c r="B217" s="36" t="str">
        <f>IF(Calcu!D217="","",Calcu!D217)</f>
        <v/>
      </c>
      <c r="C217" s="36" t="str">
        <f>IF(Calcu!E217="","",Calcu!E217)</f>
        <v/>
      </c>
      <c r="D217" s="36" t="str">
        <f>IF(Calcu!F217="","",Calcu!F217)</f>
        <v/>
      </c>
      <c r="E217" s="36" t="str">
        <f>IF(Calcu!G217="","",Calcu!G217)</f>
        <v/>
      </c>
      <c r="F217" s="37" t="str">
        <f>Calcu!H217</f>
        <v/>
      </c>
      <c r="G217" s="53" t="str">
        <f>Calcu!O217</f>
        <v/>
      </c>
      <c r="H217" s="164">
        <f>'Frequency Meter'!W4</f>
        <v>0</v>
      </c>
      <c r="I217" s="39" t="str">
        <f>IF(Calcu!$B217=FALSE,"","1/2")</f>
        <v/>
      </c>
      <c r="J217" s="54" t="str">
        <f>IF(Calcu!$B217=FALSE,"",H217/2)</f>
        <v/>
      </c>
      <c r="K217" s="165">
        <f>'Frequency Meter'!X4</f>
        <v>0</v>
      </c>
      <c r="L217" s="38" t="str">
        <f>IF(Calcu!$B217=FALSE,"","1/√3")</f>
        <v/>
      </c>
      <c r="M217" s="54" t="str">
        <f>IF(Calcu!$B217=FALSE,"",K217/SQRT(3))</f>
        <v/>
      </c>
      <c r="N217" s="166" t="str">
        <f>IF(Calcu!$B217=FALSE,"",0)</f>
        <v/>
      </c>
      <c r="O217" s="38" t="str">
        <f>IF(Calcu!$B217=FALSE,"","1/√3")</f>
        <v/>
      </c>
      <c r="P217" s="54" t="str">
        <f>IF(Calcu!$B217=FALSE,"",N217/SQRT(3))</f>
        <v/>
      </c>
      <c r="Q217" s="164" t="str">
        <f>Calcu!P217</f>
        <v/>
      </c>
      <c r="R217" s="38" t="str">
        <f>IF(Calcu!$B217=FALSE,"","1/√5")</f>
        <v/>
      </c>
      <c r="S217" s="55" t="str">
        <f>IF(Calcu!$B217=FALSE,"",Q217/SQRT(5))</f>
        <v/>
      </c>
      <c r="T217" s="167" t="str">
        <f>Calcu!T217</f>
        <v/>
      </c>
      <c r="U217" s="133" t="str">
        <f>IF(Calcu!$B217=FALSE,"",IF('Frequency Meter'!G4="Digital",2,4))</f>
        <v/>
      </c>
      <c r="V217" s="134" t="str">
        <f>IF(Calcu!$B217=FALSE,"",T217/U217/SQRT(3))</f>
        <v/>
      </c>
      <c r="W217" s="54" t="str">
        <f>IF(Calcu!$B217=FALSE,"",SQRT(J217^2+M217^2+P217^2+S217^2+V217^2))</f>
        <v/>
      </c>
      <c r="X217" s="58" t="str">
        <f>IF(Calcu!$B217=FALSE,"",(W217*2))</f>
        <v/>
      </c>
    </row>
    <row r="218" spans="1:24" s="35" customFormat="1" ht="15" customHeight="1">
      <c r="A218" s="36" t="str">
        <f>IF(Calcu!C218="","",Calcu!C218)</f>
        <v/>
      </c>
      <c r="B218" s="36" t="str">
        <f>IF(Calcu!D218="","",Calcu!D218)</f>
        <v/>
      </c>
      <c r="C218" s="36" t="str">
        <f>IF(Calcu!E218="","",Calcu!E218)</f>
        <v/>
      </c>
      <c r="D218" s="36" t="str">
        <f>IF(Calcu!F218="","",Calcu!F218)</f>
        <v/>
      </c>
      <c r="E218" s="36" t="str">
        <f>IF(Calcu!G218="","",Calcu!G218)</f>
        <v/>
      </c>
      <c r="F218" s="37" t="str">
        <f>Calcu!H218</f>
        <v/>
      </c>
      <c r="G218" s="53" t="str">
        <f>Calcu!O218</f>
        <v/>
      </c>
      <c r="H218" s="164">
        <f>'Frequency Meter'!W5</f>
        <v>0</v>
      </c>
      <c r="I218" s="39" t="str">
        <f>IF(Calcu!$B218=FALSE,"","1/2")</f>
        <v/>
      </c>
      <c r="J218" s="54" t="str">
        <f>IF(Calcu!$B218=FALSE,"",H218/2)</f>
        <v/>
      </c>
      <c r="K218" s="165">
        <f>'Frequency Meter'!X5</f>
        <v>0</v>
      </c>
      <c r="L218" s="38" t="str">
        <f>IF(Calcu!$B218=FALSE,"","1/√3")</f>
        <v/>
      </c>
      <c r="M218" s="54" t="str">
        <f>IF(Calcu!$B218=FALSE,"",K218/SQRT(3))</f>
        <v/>
      </c>
      <c r="N218" s="166" t="str">
        <f>IF(Calcu!$B218=FALSE,"",0)</f>
        <v/>
      </c>
      <c r="O218" s="38" t="str">
        <f>IF(Calcu!$B218=FALSE,"","1/√3")</f>
        <v/>
      </c>
      <c r="P218" s="54" t="str">
        <f>IF(Calcu!$B218=FALSE,"",N218/SQRT(3))</f>
        <v/>
      </c>
      <c r="Q218" s="164" t="str">
        <f>Calcu!P218</f>
        <v/>
      </c>
      <c r="R218" s="38" t="str">
        <f>IF(Calcu!$B218=FALSE,"","1/√5")</f>
        <v/>
      </c>
      <c r="S218" s="55" t="str">
        <f>IF(Calcu!$B218=FALSE,"",Q218/SQRT(5))</f>
        <v/>
      </c>
      <c r="T218" s="167" t="str">
        <f>Calcu!T218</f>
        <v/>
      </c>
      <c r="U218" s="133" t="str">
        <f>IF(Calcu!$B218=FALSE,"",IF('Frequency Meter'!G5="Digital",2,4))</f>
        <v/>
      </c>
      <c r="V218" s="134" t="str">
        <f>IF(Calcu!$B218=FALSE,"",T218/U218/SQRT(3))</f>
        <v/>
      </c>
      <c r="W218" s="54" t="str">
        <f>IF(Calcu!$B218=FALSE,"",SQRT(J218^2+M218^2+P218^2+S218^2+V218^2))</f>
        <v/>
      </c>
      <c r="X218" s="58" t="str">
        <f>IF(Calcu!$B218=FALSE,"",(W218*2))</f>
        <v/>
      </c>
    </row>
    <row r="219" spans="1:24" s="35" customFormat="1" ht="15" customHeight="1">
      <c r="A219" s="36" t="str">
        <f>IF(Calcu!C219="","",Calcu!C219)</f>
        <v/>
      </c>
      <c r="B219" s="36" t="str">
        <f>IF(Calcu!D219="","",Calcu!D219)</f>
        <v/>
      </c>
      <c r="C219" s="36" t="str">
        <f>IF(Calcu!E219="","",Calcu!E219)</f>
        <v/>
      </c>
      <c r="D219" s="36" t="str">
        <f>IF(Calcu!F219="","",Calcu!F219)</f>
        <v/>
      </c>
      <c r="E219" s="36" t="str">
        <f>IF(Calcu!G219="","",Calcu!G219)</f>
        <v/>
      </c>
      <c r="F219" s="37" t="str">
        <f>Calcu!H219</f>
        <v/>
      </c>
      <c r="G219" s="53" t="str">
        <f>Calcu!O219</f>
        <v/>
      </c>
      <c r="H219" s="164">
        <f>'Frequency Meter'!W6</f>
        <v>0</v>
      </c>
      <c r="I219" s="39" t="str">
        <f>IF(Calcu!$B219=FALSE,"","1/2")</f>
        <v/>
      </c>
      <c r="J219" s="54" t="str">
        <f>IF(Calcu!$B219=FALSE,"",H219/2)</f>
        <v/>
      </c>
      <c r="K219" s="165">
        <f>'Frequency Meter'!X6</f>
        <v>0</v>
      </c>
      <c r="L219" s="38" t="str">
        <f>IF(Calcu!$B219=FALSE,"","1/√3")</f>
        <v/>
      </c>
      <c r="M219" s="54" t="str">
        <f>IF(Calcu!$B219=FALSE,"",K219/SQRT(3))</f>
        <v/>
      </c>
      <c r="N219" s="166" t="str">
        <f>IF(Calcu!$B219=FALSE,"",0)</f>
        <v/>
      </c>
      <c r="O219" s="38" t="str">
        <f>IF(Calcu!$B219=FALSE,"","1/√3")</f>
        <v/>
      </c>
      <c r="P219" s="54" t="str">
        <f>IF(Calcu!$B219=FALSE,"",N219/SQRT(3))</f>
        <v/>
      </c>
      <c r="Q219" s="164" t="str">
        <f>Calcu!P219</f>
        <v/>
      </c>
      <c r="R219" s="38" t="str">
        <f>IF(Calcu!$B219=FALSE,"","1/√5")</f>
        <v/>
      </c>
      <c r="S219" s="55" t="str">
        <f>IF(Calcu!$B219=FALSE,"",Q219/SQRT(5))</f>
        <v/>
      </c>
      <c r="T219" s="167" t="str">
        <f>Calcu!T219</f>
        <v/>
      </c>
      <c r="U219" s="133" t="str">
        <f>IF(Calcu!$B219=FALSE,"",IF('Frequency Meter'!G6="Digital",2,4))</f>
        <v/>
      </c>
      <c r="V219" s="134" t="str">
        <f>IF(Calcu!$B219=FALSE,"",T219/U219/SQRT(3))</f>
        <v/>
      </c>
      <c r="W219" s="54" t="str">
        <f>IF(Calcu!$B219=FALSE,"",SQRT(J219^2+M219^2+P219^2+S219^2+V219^2))</f>
        <v/>
      </c>
      <c r="X219" s="58" t="str">
        <f>IF(Calcu!$B219=FALSE,"",(W219*2))</f>
        <v/>
      </c>
    </row>
    <row r="220" spans="1:24" s="35" customFormat="1" ht="15" customHeight="1">
      <c r="A220" s="36" t="str">
        <f>IF(Calcu!C220="","",Calcu!C220)</f>
        <v/>
      </c>
      <c r="B220" s="36" t="str">
        <f>IF(Calcu!D220="","",Calcu!D220)</f>
        <v/>
      </c>
      <c r="C220" s="36" t="str">
        <f>IF(Calcu!E220="","",Calcu!E220)</f>
        <v/>
      </c>
      <c r="D220" s="36" t="str">
        <f>IF(Calcu!F220="","",Calcu!F220)</f>
        <v/>
      </c>
      <c r="E220" s="36" t="str">
        <f>IF(Calcu!G220="","",Calcu!G220)</f>
        <v/>
      </c>
      <c r="F220" s="37" t="str">
        <f>Calcu!H220</f>
        <v/>
      </c>
      <c r="G220" s="53" t="str">
        <f>Calcu!O220</f>
        <v/>
      </c>
      <c r="H220" s="164">
        <f>'Frequency Meter'!W7</f>
        <v>0</v>
      </c>
      <c r="I220" s="39" t="str">
        <f>IF(Calcu!$B220=FALSE,"","1/2")</f>
        <v/>
      </c>
      <c r="J220" s="54" t="str">
        <f>IF(Calcu!$B220=FALSE,"",H220/2)</f>
        <v/>
      </c>
      <c r="K220" s="165">
        <f>'Frequency Meter'!X7</f>
        <v>0</v>
      </c>
      <c r="L220" s="38" t="str">
        <f>IF(Calcu!$B220=FALSE,"","1/√3")</f>
        <v/>
      </c>
      <c r="M220" s="54" t="str">
        <f>IF(Calcu!$B220=FALSE,"",K220/SQRT(3))</f>
        <v/>
      </c>
      <c r="N220" s="166" t="str">
        <f>IF(Calcu!$B220=FALSE,"",0)</f>
        <v/>
      </c>
      <c r="O220" s="38" t="str">
        <f>IF(Calcu!$B220=FALSE,"","1/√3")</f>
        <v/>
      </c>
      <c r="P220" s="54" t="str">
        <f>IF(Calcu!$B220=FALSE,"",N220/SQRT(3))</f>
        <v/>
      </c>
      <c r="Q220" s="164" t="str">
        <f>Calcu!P220</f>
        <v/>
      </c>
      <c r="R220" s="38" t="str">
        <f>IF(Calcu!$B220=FALSE,"","1/√5")</f>
        <v/>
      </c>
      <c r="S220" s="55" t="str">
        <f>IF(Calcu!$B220=FALSE,"",Q220/SQRT(5))</f>
        <v/>
      </c>
      <c r="T220" s="167" t="str">
        <f>Calcu!T220</f>
        <v/>
      </c>
      <c r="U220" s="133" t="str">
        <f>IF(Calcu!$B220=FALSE,"",IF('Frequency Meter'!G7="Digital",2,4))</f>
        <v/>
      </c>
      <c r="V220" s="134" t="str">
        <f>IF(Calcu!$B220=FALSE,"",T220/U220/SQRT(3))</f>
        <v/>
      </c>
      <c r="W220" s="54" t="str">
        <f>IF(Calcu!$B220=FALSE,"",SQRT(J220^2+M220^2+P220^2+S220^2+V220^2))</f>
        <v/>
      </c>
      <c r="X220" s="58" t="str">
        <f>IF(Calcu!$B220=FALSE,"",(W220*2))</f>
        <v/>
      </c>
    </row>
    <row r="221" spans="1:24" s="35" customFormat="1" ht="15" customHeight="1">
      <c r="A221" s="36" t="str">
        <f>IF(Calcu!C221="","",Calcu!C221)</f>
        <v/>
      </c>
      <c r="B221" s="36" t="str">
        <f>IF(Calcu!D221="","",Calcu!D221)</f>
        <v/>
      </c>
      <c r="C221" s="36" t="str">
        <f>IF(Calcu!E221="","",Calcu!E221)</f>
        <v/>
      </c>
      <c r="D221" s="36" t="str">
        <f>IF(Calcu!F221="","",Calcu!F221)</f>
        <v/>
      </c>
      <c r="E221" s="36" t="str">
        <f>IF(Calcu!G221="","",Calcu!G221)</f>
        <v/>
      </c>
      <c r="F221" s="37" t="str">
        <f>Calcu!H221</f>
        <v/>
      </c>
      <c r="G221" s="53" t="str">
        <f>Calcu!O221</f>
        <v/>
      </c>
      <c r="H221" s="164">
        <f>'Frequency Meter'!W8</f>
        <v>0</v>
      </c>
      <c r="I221" s="39" t="str">
        <f>IF(Calcu!$B221=FALSE,"","1/2")</f>
        <v/>
      </c>
      <c r="J221" s="54" t="str">
        <f>IF(Calcu!$B221=FALSE,"",H221/2)</f>
        <v/>
      </c>
      <c r="K221" s="165">
        <f>'Frequency Meter'!X8</f>
        <v>0</v>
      </c>
      <c r="L221" s="38" t="str">
        <f>IF(Calcu!$B221=FALSE,"","1/√3")</f>
        <v/>
      </c>
      <c r="M221" s="54" t="str">
        <f>IF(Calcu!$B221=FALSE,"",K221/SQRT(3))</f>
        <v/>
      </c>
      <c r="N221" s="166" t="str">
        <f>IF(Calcu!$B221=FALSE,"",0)</f>
        <v/>
      </c>
      <c r="O221" s="38" t="str">
        <f>IF(Calcu!$B221=FALSE,"","1/√3")</f>
        <v/>
      </c>
      <c r="P221" s="54" t="str">
        <f>IF(Calcu!$B221=FALSE,"",N221/SQRT(3))</f>
        <v/>
      </c>
      <c r="Q221" s="164" t="str">
        <f>Calcu!P221</f>
        <v/>
      </c>
      <c r="R221" s="38" t="str">
        <f>IF(Calcu!$B221=FALSE,"","1/√5")</f>
        <v/>
      </c>
      <c r="S221" s="55" t="str">
        <f>IF(Calcu!$B221=FALSE,"",Q221/SQRT(5))</f>
        <v/>
      </c>
      <c r="T221" s="167" t="str">
        <f>Calcu!T221</f>
        <v/>
      </c>
      <c r="U221" s="133" t="str">
        <f>IF(Calcu!$B221=FALSE,"",IF('Frequency Meter'!G8="Digital",2,4))</f>
        <v/>
      </c>
      <c r="V221" s="134" t="str">
        <f>IF(Calcu!$B221=FALSE,"",T221/U221/SQRT(3))</f>
        <v/>
      </c>
      <c r="W221" s="54" t="str">
        <f>IF(Calcu!$B221=FALSE,"",SQRT(J221^2+M221^2+P221^2+S221^2+V221^2))</f>
        <v/>
      </c>
      <c r="X221" s="58" t="str">
        <f>IF(Calcu!$B221=FALSE,"",(W221*2))</f>
        <v/>
      </c>
    </row>
    <row r="222" spans="1:24" s="35" customFormat="1" ht="15" customHeight="1">
      <c r="A222" s="36" t="str">
        <f>IF(Calcu!C222="","",Calcu!C222)</f>
        <v/>
      </c>
      <c r="B222" s="36" t="str">
        <f>IF(Calcu!D222="","",Calcu!D222)</f>
        <v/>
      </c>
      <c r="C222" s="36" t="str">
        <f>IF(Calcu!E222="","",Calcu!E222)</f>
        <v/>
      </c>
      <c r="D222" s="36" t="str">
        <f>IF(Calcu!F222="","",Calcu!F222)</f>
        <v/>
      </c>
      <c r="E222" s="36" t="str">
        <f>IF(Calcu!G222="","",Calcu!G222)</f>
        <v/>
      </c>
      <c r="F222" s="37" t="str">
        <f>Calcu!H222</f>
        <v/>
      </c>
      <c r="G222" s="53" t="str">
        <f>Calcu!O222</f>
        <v/>
      </c>
      <c r="H222" s="164">
        <f>'Frequency Meter'!W9</f>
        <v>0</v>
      </c>
      <c r="I222" s="39" t="str">
        <f>IF(Calcu!$B222=FALSE,"","1/2")</f>
        <v/>
      </c>
      <c r="J222" s="54" t="str">
        <f>IF(Calcu!$B222=FALSE,"",H222/2)</f>
        <v/>
      </c>
      <c r="K222" s="165">
        <f>'Frequency Meter'!X9</f>
        <v>0</v>
      </c>
      <c r="L222" s="38" t="str">
        <f>IF(Calcu!$B222=FALSE,"","1/√3")</f>
        <v/>
      </c>
      <c r="M222" s="54" t="str">
        <f>IF(Calcu!$B222=FALSE,"",K222/SQRT(3))</f>
        <v/>
      </c>
      <c r="N222" s="166" t="str">
        <f>IF(Calcu!$B222=FALSE,"",0)</f>
        <v/>
      </c>
      <c r="O222" s="38" t="str">
        <f>IF(Calcu!$B222=FALSE,"","1/√3")</f>
        <v/>
      </c>
      <c r="P222" s="54" t="str">
        <f>IF(Calcu!$B222=FALSE,"",N222/SQRT(3))</f>
        <v/>
      </c>
      <c r="Q222" s="164" t="str">
        <f>Calcu!P222</f>
        <v/>
      </c>
      <c r="R222" s="38" t="str">
        <f>IF(Calcu!$B222=FALSE,"","1/√5")</f>
        <v/>
      </c>
      <c r="S222" s="55" t="str">
        <f>IF(Calcu!$B222=FALSE,"",Q222/SQRT(5))</f>
        <v/>
      </c>
      <c r="T222" s="167" t="str">
        <f>Calcu!T222</f>
        <v/>
      </c>
      <c r="U222" s="133" t="str">
        <f>IF(Calcu!$B222=FALSE,"",IF('Frequency Meter'!G9="Digital",2,4))</f>
        <v/>
      </c>
      <c r="V222" s="134" t="str">
        <f>IF(Calcu!$B222=FALSE,"",T222/U222/SQRT(3))</f>
        <v/>
      </c>
      <c r="W222" s="54" t="str">
        <f>IF(Calcu!$B222=FALSE,"",SQRT(J222^2+M222^2+P222^2+S222^2+V222^2))</f>
        <v/>
      </c>
      <c r="X222" s="58" t="str">
        <f>IF(Calcu!$B222=FALSE,"",(W222*2))</f>
        <v/>
      </c>
    </row>
    <row r="223" spans="1:24" s="35" customFormat="1" ht="15" customHeight="1">
      <c r="A223" s="36" t="str">
        <f>IF(Calcu!C223="","",Calcu!C223)</f>
        <v/>
      </c>
      <c r="B223" s="36" t="str">
        <f>IF(Calcu!D223="","",Calcu!D223)</f>
        <v/>
      </c>
      <c r="C223" s="36" t="str">
        <f>IF(Calcu!E223="","",Calcu!E223)</f>
        <v/>
      </c>
      <c r="D223" s="36" t="str">
        <f>IF(Calcu!F223="","",Calcu!F223)</f>
        <v/>
      </c>
      <c r="E223" s="36" t="str">
        <f>IF(Calcu!G223="","",Calcu!G223)</f>
        <v/>
      </c>
      <c r="F223" s="37" t="str">
        <f>Calcu!H223</f>
        <v/>
      </c>
      <c r="G223" s="53" t="str">
        <f>Calcu!O223</f>
        <v/>
      </c>
      <c r="H223" s="164">
        <f>'Frequency Meter'!W10</f>
        <v>0</v>
      </c>
      <c r="I223" s="39" t="str">
        <f>IF(Calcu!$B223=FALSE,"","1/2")</f>
        <v/>
      </c>
      <c r="J223" s="54" t="str">
        <f>IF(Calcu!$B223=FALSE,"",H223/2)</f>
        <v/>
      </c>
      <c r="K223" s="165">
        <f>'Frequency Meter'!X10</f>
        <v>0</v>
      </c>
      <c r="L223" s="38" t="str">
        <f>IF(Calcu!$B223=FALSE,"","1/√3")</f>
        <v/>
      </c>
      <c r="M223" s="54" t="str">
        <f>IF(Calcu!$B223=FALSE,"",K223/SQRT(3))</f>
        <v/>
      </c>
      <c r="N223" s="166" t="str">
        <f>IF(Calcu!$B223=FALSE,"",0)</f>
        <v/>
      </c>
      <c r="O223" s="38" t="str">
        <f>IF(Calcu!$B223=FALSE,"","1/√3")</f>
        <v/>
      </c>
      <c r="P223" s="54" t="str">
        <f>IF(Calcu!$B223=FALSE,"",N223/SQRT(3))</f>
        <v/>
      </c>
      <c r="Q223" s="164" t="str">
        <f>Calcu!P223</f>
        <v/>
      </c>
      <c r="R223" s="38" t="str">
        <f>IF(Calcu!$B223=FALSE,"","1/√5")</f>
        <v/>
      </c>
      <c r="S223" s="55" t="str">
        <f>IF(Calcu!$B223=FALSE,"",Q223/SQRT(5))</f>
        <v/>
      </c>
      <c r="T223" s="167" t="str">
        <f>Calcu!T223</f>
        <v/>
      </c>
      <c r="U223" s="133" t="str">
        <f>IF(Calcu!$B223=FALSE,"",IF('Frequency Meter'!G10="Digital",2,4))</f>
        <v/>
      </c>
      <c r="V223" s="134" t="str">
        <f>IF(Calcu!$B223=FALSE,"",T223/U223/SQRT(3))</f>
        <v/>
      </c>
      <c r="W223" s="54" t="str">
        <f>IF(Calcu!$B223=FALSE,"",SQRT(J223^2+M223^2+P223^2+S223^2+V223^2))</f>
        <v/>
      </c>
      <c r="X223" s="58" t="str">
        <f>IF(Calcu!$B223=FALSE,"",(W223*2))</f>
        <v/>
      </c>
    </row>
    <row r="224" spans="1:24" s="35" customFormat="1" ht="15" customHeight="1">
      <c r="A224" s="36" t="str">
        <f>IF(Calcu!C224="","",Calcu!C224)</f>
        <v/>
      </c>
      <c r="B224" s="36" t="str">
        <f>IF(Calcu!D224="","",Calcu!D224)</f>
        <v/>
      </c>
      <c r="C224" s="36" t="str">
        <f>IF(Calcu!E224="","",Calcu!E224)</f>
        <v/>
      </c>
      <c r="D224" s="36" t="str">
        <f>IF(Calcu!F224="","",Calcu!F224)</f>
        <v/>
      </c>
      <c r="E224" s="36" t="str">
        <f>IF(Calcu!G224="","",Calcu!G224)</f>
        <v/>
      </c>
      <c r="F224" s="37" t="str">
        <f>Calcu!H224</f>
        <v/>
      </c>
      <c r="G224" s="53" t="str">
        <f>Calcu!O224</f>
        <v/>
      </c>
      <c r="H224" s="164">
        <f>'Frequency Meter'!W11</f>
        <v>0</v>
      </c>
      <c r="I224" s="39" t="str">
        <f>IF(Calcu!$B224=FALSE,"","1/2")</f>
        <v/>
      </c>
      <c r="J224" s="54" t="str">
        <f>IF(Calcu!$B224=FALSE,"",H224/2)</f>
        <v/>
      </c>
      <c r="K224" s="165">
        <f>'Frequency Meter'!X11</f>
        <v>0</v>
      </c>
      <c r="L224" s="38" t="str">
        <f>IF(Calcu!$B224=FALSE,"","1/√3")</f>
        <v/>
      </c>
      <c r="M224" s="54" t="str">
        <f>IF(Calcu!$B224=FALSE,"",K224/SQRT(3))</f>
        <v/>
      </c>
      <c r="N224" s="166" t="str">
        <f>IF(Calcu!$B224=FALSE,"",0)</f>
        <v/>
      </c>
      <c r="O224" s="38" t="str">
        <f>IF(Calcu!$B224=FALSE,"","1/√3")</f>
        <v/>
      </c>
      <c r="P224" s="54" t="str">
        <f>IF(Calcu!$B224=FALSE,"",N224/SQRT(3))</f>
        <v/>
      </c>
      <c r="Q224" s="164" t="str">
        <f>Calcu!P224</f>
        <v/>
      </c>
      <c r="R224" s="38" t="str">
        <f>IF(Calcu!$B224=FALSE,"","1/√5")</f>
        <v/>
      </c>
      <c r="S224" s="55" t="str">
        <f>IF(Calcu!$B224=FALSE,"",Q224/SQRT(5))</f>
        <v/>
      </c>
      <c r="T224" s="167" t="str">
        <f>Calcu!T224</f>
        <v/>
      </c>
      <c r="U224" s="133" t="str">
        <f>IF(Calcu!$B224=FALSE,"",IF('Frequency Meter'!G11="Digital",2,4))</f>
        <v/>
      </c>
      <c r="V224" s="134" t="str">
        <f>IF(Calcu!$B224=FALSE,"",T224/U224/SQRT(3))</f>
        <v/>
      </c>
      <c r="W224" s="54" t="str">
        <f>IF(Calcu!$B224=FALSE,"",SQRT(J224^2+M224^2+P224^2+S224^2+V224^2))</f>
        <v/>
      </c>
      <c r="X224" s="58" t="str">
        <f>IF(Calcu!$B224=FALSE,"",(W224*2))</f>
        <v/>
      </c>
    </row>
    <row r="225" spans="1:24" s="35" customFormat="1" ht="15" customHeight="1">
      <c r="A225" s="36" t="str">
        <f>IF(Calcu!C225="","",Calcu!C225)</f>
        <v/>
      </c>
      <c r="B225" s="36" t="str">
        <f>IF(Calcu!D225="","",Calcu!D225)</f>
        <v/>
      </c>
      <c r="C225" s="36" t="str">
        <f>IF(Calcu!E225="","",Calcu!E225)</f>
        <v/>
      </c>
      <c r="D225" s="36" t="str">
        <f>IF(Calcu!F225="","",Calcu!F225)</f>
        <v/>
      </c>
      <c r="E225" s="36" t="str">
        <f>IF(Calcu!G225="","",Calcu!G225)</f>
        <v/>
      </c>
      <c r="F225" s="37" t="str">
        <f>Calcu!H225</f>
        <v/>
      </c>
      <c r="G225" s="53" t="str">
        <f>Calcu!O225</f>
        <v/>
      </c>
      <c r="H225" s="164">
        <f>'Frequency Meter'!W12</f>
        <v>0</v>
      </c>
      <c r="I225" s="39" t="str">
        <f>IF(Calcu!$B225=FALSE,"","1/2")</f>
        <v/>
      </c>
      <c r="J225" s="54" t="str">
        <f>IF(Calcu!$B225=FALSE,"",H225/2)</f>
        <v/>
      </c>
      <c r="K225" s="165">
        <f>'Frequency Meter'!X12</f>
        <v>0</v>
      </c>
      <c r="L225" s="38" t="str">
        <f>IF(Calcu!$B225=FALSE,"","1/√3")</f>
        <v/>
      </c>
      <c r="M225" s="54" t="str">
        <f>IF(Calcu!$B225=FALSE,"",K225/SQRT(3))</f>
        <v/>
      </c>
      <c r="N225" s="166" t="str">
        <f>IF(Calcu!$B225=FALSE,"",0)</f>
        <v/>
      </c>
      <c r="O225" s="38" t="str">
        <f>IF(Calcu!$B225=FALSE,"","1/√3")</f>
        <v/>
      </c>
      <c r="P225" s="54" t="str">
        <f>IF(Calcu!$B225=FALSE,"",N225/SQRT(3))</f>
        <v/>
      </c>
      <c r="Q225" s="164" t="str">
        <f>Calcu!P225</f>
        <v/>
      </c>
      <c r="R225" s="38" t="str">
        <f>IF(Calcu!$B225=FALSE,"","1/√5")</f>
        <v/>
      </c>
      <c r="S225" s="55" t="str">
        <f>IF(Calcu!$B225=FALSE,"",Q225/SQRT(5))</f>
        <v/>
      </c>
      <c r="T225" s="167" t="str">
        <f>Calcu!T225</f>
        <v/>
      </c>
      <c r="U225" s="133" t="str">
        <f>IF(Calcu!$B225=FALSE,"",IF('Frequency Meter'!G12="Digital",2,4))</f>
        <v/>
      </c>
      <c r="V225" s="134" t="str">
        <f>IF(Calcu!$B225=FALSE,"",T225/U225/SQRT(3))</f>
        <v/>
      </c>
      <c r="W225" s="54" t="str">
        <f>IF(Calcu!$B225=FALSE,"",SQRT(J225^2+M225^2+P225^2+S225^2+V225^2))</f>
        <v/>
      </c>
      <c r="X225" s="58" t="str">
        <f>IF(Calcu!$B225=FALSE,"",(W225*2))</f>
        <v/>
      </c>
    </row>
    <row r="226" spans="1:24" s="35" customFormat="1" ht="15" customHeight="1">
      <c r="A226" s="36" t="str">
        <f>IF(Calcu!C226="","",Calcu!C226)</f>
        <v/>
      </c>
      <c r="B226" s="36" t="str">
        <f>IF(Calcu!D226="","",Calcu!D226)</f>
        <v/>
      </c>
      <c r="C226" s="36" t="str">
        <f>IF(Calcu!E226="","",Calcu!E226)</f>
        <v/>
      </c>
      <c r="D226" s="36" t="str">
        <f>IF(Calcu!F226="","",Calcu!F226)</f>
        <v/>
      </c>
      <c r="E226" s="36" t="str">
        <f>IF(Calcu!G226="","",Calcu!G226)</f>
        <v/>
      </c>
      <c r="F226" s="37" t="str">
        <f>Calcu!H226</f>
        <v/>
      </c>
      <c r="G226" s="53" t="str">
        <f>Calcu!O226</f>
        <v/>
      </c>
      <c r="H226" s="164">
        <f>'Frequency Meter'!W13</f>
        <v>0</v>
      </c>
      <c r="I226" s="39" t="str">
        <f>IF(Calcu!$B226=FALSE,"","1/2")</f>
        <v/>
      </c>
      <c r="J226" s="54" t="str">
        <f>IF(Calcu!$B226=FALSE,"",H226/2)</f>
        <v/>
      </c>
      <c r="K226" s="165">
        <f>'Frequency Meter'!X13</f>
        <v>0</v>
      </c>
      <c r="L226" s="38" t="str">
        <f>IF(Calcu!$B226=FALSE,"","1/√3")</f>
        <v/>
      </c>
      <c r="M226" s="54" t="str">
        <f>IF(Calcu!$B226=FALSE,"",K226/SQRT(3))</f>
        <v/>
      </c>
      <c r="N226" s="166" t="str">
        <f>IF(Calcu!$B226=FALSE,"",0)</f>
        <v/>
      </c>
      <c r="O226" s="38" t="str">
        <f>IF(Calcu!$B226=FALSE,"","1/√3")</f>
        <v/>
      </c>
      <c r="P226" s="54" t="str">
        <f>IF(Calcu!$B226=FALSE,"",N226/SQRT(3))</f>
        <v/>
      </c>
      <c r="Q226" s="164" t="str">
        <f>Calcu!P226</f>
        <v/>
      </c>
      <c r="R226" s="38" t="str">
        <f>IF(Calcu!$B226=FALSE,"","1/√5")</f>
        <v/>
      </c>
      <c r="S226" s="55" t="str">
        <f>IF(Calcu!$B226=FALSE,"",Q226/SQRT(5))</f>
        <v/>
      </c>
      <c r="T226" s="167" t="str">
        <f>Calcu!T226</f>
        <v/>
      </c>
      <c r="U226" s="133" t="str">
        <f>IF(Calcu!$B226=FALSE,"",IF('Frequency Meter'!G13="Digital",2,4))</f>
        <v/>
      </c>
      <c r="V226" s="134" t="str">
        <f>IF(Calcu!$B226=FALSE,"",T226/U226/SQRT(3))</f>
        <v/>
      </c>
      <c r="W226" s="54" t="str">
        <f>IF(Calcu!$B226=FALSE,"",SQRT(J226^2+M226^2+P226^2+S226^2+V226^2))</f>
        <v/>
      </c>
      <c r="X226" s="58" t="str">
        <f>IF(Calcu!$B226=FALSE,"",(W226*2))</f>
        <v/>
      </c>
    </row>
    <row r="227" spans="1:24" s="35" customFormat="1" ht="15" customHeight="1">
      <c r="A227" s="36" t="str">
        <f>IF(Calcu!C227="","",Calcu!C227)</f>
        <v/>
      </c>
      <c r="B227" s="36" t="str">
        <f>IF(Calcu!D227="","",Calcu!D227)</f>
        <v/>
      </c>
      <c r="C227" s="36" t="str">
        <f>IF(Calcu!E227="","",Calcu!E227)</f>
        <v/>
      </c>
      <c r="D227" s="36" t="str">
        <f>IF(Calcu!F227="","",Calcu!F227)</f>
        <v/>
      </c>
      <c r="E227" s="36" t="str">
        <f>IF(Calcu!G227="","",Calcu!G227)</f>
        <v/>
      </c>
      <c r="F227" s="37" t="str">
        <f>Calcu!H227</f>
        <v/>
      </c>
      <c r="G227" s="53" t="str">
        <f>Calcu!O227</f>
        <v/>
      </c>
      <c r="H227" s="164">
        <f>'Frequency Meter'!W14</f>
        <v>0</v>
      </c>
      <c r="I227" s="39" t="str">
        <f>IF(Calcu!$B227=FALSE,"","1/2")</f>
        <v/>
      </c>
      <c r="J227" s="54" t="str">
        <f>IF(Calcu!$B227=FALSE,"",H227/2)</f>
        <v/>
      </c>
      <c r="K227" s="165">
        <f>'Frequency Meter'!X14</f>
        <v>0</v>
      </c>
      <c r="L227" s="38" t="str">
        <f>IF(Calcu!$B227=FALSE,"","1/√3")</f>
        <v/>
      </c>
      <c r="M227" s="54" t="str">
        <f>IF(Calcu!$B227=FALSE,"",K227/SQRT(3))</f>
        <v/>
      </c>
      <c r="N227" s="166" t="str">
        <f>IF(Calcu!$B227=FALSE,"",0)</f>
        <v/>
      </c>
      <c r="O227" s="38" t="str">
        <f>IF(Calcu!$B227=FALSE,"","1/√3")</f>
        <v/>
      </c>
      <c r="P227" s="54" t="str">
        <f>IF(Calcu!$B227=FALSE,"",N227/SQRT(3))</f>
        <v/>
      </c>
      <c r="Q227" s="164" t="str">
        <f>Calcu!P227</f>
        <v/>
      </c>
      <c r="R227" s="38" t="str">
        <f>IF(Calcu!$B227=FALSE,"","1/√5")</f>
        <v/>
      </c>
      <c r="S227" s="55" t="str">
        <f>IF(Calcu!$B227=FALSE,"",Q227/SQRT(5))</f>
        <v/>
      </c>
      <c r="T227" s="167" t="str">
        <f>Calcu!T227</f>
        <v/>
      </c>
      <c r="U227" s="133" t="str">
        <f>IF(Calcu!$B227=FALSE,"",IF('Frequency Meter'!G14="Digital",2,4))</f>
        <v/>
      </c>
      <c r="V227" s="134" t="str">
        <f>IF(Calcu!$B227=FALSE,"",T227/U227/SQRT(3))</f>
        <v/>
      </c>
      <c r="W227" s="54" t="str">
        <f>IF(Calcu!$B227=FALSE,"",SQRT(J227^2+M227^2+P227^2+S227^2+V227^2))</f>
        <v/>
      </c>
      <c r="X227" s="58" t="str">
        <f>IF(Calcu!$B227=FALSE,"",(W227*2))</f>
        <v/>
      </c>
    </row>
    <row r="228" spans="1:24" s="35" customFormat="1" ht="15" customHeight="1">
      <c r="A228" s="36" t="str">
        <f>IF(Calcu!C228="","",Calcu!C228)</f>
        <v/>
      </c>
      <c r="B228" s="36" t="str">
        <f>IF(Calcu!D228="","",Calcu!D228)</f>
        <v/>
      </c>
      <c r="C228" s="36" t="str">
        <f>IF(Calcu!E228="","",Calcu!E228)</f>
        <v/>
      </c>
      <c r="D228" s="36" t="str">
        <f>IF(Calcu!F228="","",Calcu!F228)</f>
        <v/>
      </c>
      <c r="E228" s="36" t="str">
        <f>IF(Calcu!G228="","",Calcu!G228)</f>
        <v/>
      </c>
      <c r="F228" s="37" t="str">
        <f>Calcu!H228</f>
        <v/>
      </c>
      <c r="G228" s="53" t="str">
        <f>Calcu!O228</f>
        <v/>
      </c>
      <c r="H228" s="164">
        <f>'Frequency Meter'!W15</f>
        <v>0</v>
      </c>
      <c r="I228" s="39" t="str">
        <f>IF(Calcu!$B228=FALSE,"","1/2")</f>
        <v/>
      </c>
      <c r="J228" s="54" t="str">
        <f>IF(Calcu!$B228=FALSE,"",H228/2)</f>
        <v/>
      </c>
      <c r="K228" s="165">
        <f>'Frequency Meter'!X15</f>
        <v>0</v>
      </c>
      <c r="L228" s="38" t="str">
        <f>IF(Calcu!$B228=FALSE,"","1/√3")</f>
        <v/>
      </c>
      <c r="M228" s="54" t="str">
        <f>IF(Calcu!$B228=FALSE,"",K228/SQRT(3))</f>
        <v/>
      </c>
      <c r="N228" s="166" t="str">
        <f>IF(Calcu!$B228=FALSE,"",0)</f>
        <v/>
      </c>
      <c r="O228" s="38" t="str">
        <f>IF(Calcu!$B228=FALSE,"","1/√3")</f>
        <v/>
      </c>
      <c r="P228" s="54" t="str">
        <f>IF(Calcu!$B228=FALSE,"",N228/SQRT(3))</f>
        <v/>
      </c>
      <c r="Q228" s="164" t="str">
        <f>Calcu!P228</f>
        <v/>
      </c>
      <c r="R228" s="38" t="str">
        <f>IF(Calcu!$B228=FALSE,"","1/√5")</f>
        <v/>
      </c>
      <c r="S228" s="55" t="str">
        <f>IF(Calcu!$B228=FALSE,"",Q228/SQRT(5))</f>
        <v/>
      </c>
      <c r="T228" s="167" t="str">
        <f>Calcu!T228</f>
        <v/>
      </c>
      <c r="U228" s="133" t="str">
        <f>IF(Calcu!$B228=FALSE,"",IF('Frequency Meter'!G15="Digital",2,4))</f>
        <v/>
      </c>
      <c r="V228" s="134" t="str">
        <f>IF(Calcu!$B228=FALSE,"",T228/U228/SQRT(3))</f>
        <v/>
      </c>
      <c r="W228" s="54" t="str">
        <f>IF(Calcu!$B228=FALSE,"",SQRT(J228^2+M228^2+P228^2+S228^2+V228^2))</f>
        <v/>
      </c>
      <c r="X228" s="58" t="str">
        <f>IF(Calcu!$B228=FALSE,"",(W228*2))</f>
        <v/>
      </c>
    </row>
    <row r="229" spans="1:24" s="35" customFormat="1" ht="15" customHeight="1">
      <c r="A229" s="36" t="str">
        <f>IF(Calcu!C229="","",Calcu!C229)</f>
        <v/>
      </c>
      <c r="B229" s="36" t="str">
        <f>IF(Calcu!D229="","",Calcu!D229)</f>
        <v/>
      </c>
      <c r="C229" s="36" t="str">
        <f>IF(Calcu!E229="","",Calcu!E229)</f>
        <v/>
      </c>
      <c r="D229" s="36" t="str">
        <f>IF(Calcu!F229="","",Calcu!F229)</f>
        <v/>
      </c>
      <c r="E229" s="36" t="str">
        <f>IF(Calcu!G229="","",Calcu!G229)</f>
        <v/>
      </c>
      <c r="F229" s="37" t="str">
        <f>Calcu!H229</f>
        <v/>
      </c>
      <c r="G229" s="53" t="str">
        <f>Calcu!O229</f>
        <v/>
      </c>
      <c r="H229" s="164">
        <f>'Frequency Meter'!W16</f>
        <v>0</v>
      </c>
      <c r="I229" s="39" t="str">
        <f>IF(Calcu!$B229=FALSE,"","1/2")</f>
        <v/>
      </c>
      <c r="J229" s="54" t="str">
        <f>IF(Calcu!$B229=FALSE,"",H229/2)</f>
        <v/>
      </c>
      <c r="K229" s="165">
        <f>'Frequency Meter'!X16</f>
        <v>0</v>
      </c>
      <c r="L229" s="38" t="str">
        <f>IF(Calcu!$B229=FALSE,"","1/√3")</f>
        <v/>
      </c>
      <c r="M229" s="54" t="str">
        <f>IF(Calcu!$B229=FALSE,"",K229/SQRT(3))</f>
        <v/>
      </c>
      <c r="N229" s="166" t="str">
        <f>IF(Calcu!$B229=FALSE,"",0)</f>
        <v/>
      </c>
      <c r="O229" s="38" t="str">
        <f>IF(Calcu!$B229=FALSE,"","1/√3")</f>
        <v/>
      </c>
      <c r="P229" s="54" t="str">
        <f>IF(Calcu!$B229=FALSE,"",N229/SQRT(3))</f>
        <v/>
      </c>
      <c r="Q229" s="164" t="str">
        <f>Calcu!P229</f>
        <v/>
      </c>
      <c r="R229" s="38" t="str">
        <f>IF(Calcu!$B229=FALSE,"","1/√5")</f>
        <v/>
      </c>
      <c r="S229" s="55" t="str">
        <f>IF(Calcu!$B229=FALSE,"",Q229/SQRT(5))</f>
        <v/>
      </c>
      <c r="T229" s="167" t="str">
        <f>Calcu!T229</f>
        <v/>
      </c>
      <c r="U229" s="133" t="str">
        <f>IF(Calcu!$B229=FALSE,"",IF('Frequency Meter'!G16="Digital",2,4))</f>
        <v/>
      </c>
      <c r="V229" s="134" t="str">
        <f>IF(Calcu!$B229=FALSE,"",T229/U229/SQRT(3))</f>
        <v/>
      </c>
      <c r="W229" s="54" t="str">
        <f>IF(Calcu!$B229=FALSE,"",SQRT(J229^2+M229^2+P229^2+S229^2+V229^2))</f>
        <v/>
      </c>
      <c r="X229" s="58" t="str">
        <f>IF(Calcu!$B229=FALSE,"",(W229*2))</f>
        <v/>
      </c>
    </row>
    <row r="230" spans="1:24" s="35" customFormat="1" ht="15" customHeight="1">
      <c r="A230" s="36" t="str">
        <f>IF(Calcu!C230="","",Calcu!C230)</f>
        <v/>
      </c>
      <c r="B230" s="36" t="str">
        <f>IF(Calcu!D230="","",Calcu!D230)</f>
        <v/>
      </c>
      <c r="C230" s="36" t="str">
        <f>IF(Calcu!E230="","",Calcu!E230)</f>
        <v/>
      </c>
      <c r="D230" s="36" t="str">
        <f>IF(Calcu!F230="","",Calcu!F230)</f>
        <v/>
      </c>
      <c r="E230" s="36" t="str">
        <f>IF(Calcu!G230="","",Calcu!G230)</f>
        <v/>
      </c>
      <c r="F230" s="37" t="str">
        <f>Calcu!H230</f>
        <v/>
      </c>
      <c r="G230" s="53" t="str">
        <f>Calcu!O230</f>
        <v/>
      </c>
      <c r="H230" s="164">
        <f>'Frequency Meter'!W17</f>
        <v>0</v>
      </c>
      <c r="I230" s="39" t="str">
        <f>IF(Calcu!$B230=FALSE,"","1/2")</f>
        <v/>
      </c>
      <c r="J230" s="54" t="str">
        <f>IF(Calcu!$B230=FALSE,"",H230/2)</f>
        <v/>
      </c>
      <c r="K230" s="165">
        <f>'Frequency Meter'!X17</f>
        <v>0</v>
      </c>
      <c r="L230" s="38" t="str">
        <f>IF(Calcu!$B230=FALSE,"","1/√3")</f>
        <v/>
      </c>
      <c r="M230" s="54" t="str">
        <f>IF(Calcu!$B230=FALSE,"",K230/SQRT(3))</f>
        <v/>
      </c>
      <c r="N230" s="166" t="str">
        <f>IF(Calcu!$B230=FALSE,"",0)</f>
        <v/>
      </c>
      <c r="O230" s="38" t="str">
        <f>IF(Calcu!$B230=FALSE,"","1/√3")</f>
        <v/>
      </c>
      <c r="P230" s="54" t="str">
        <f>IF(Calcu!$B230=FALSE,"",N230/SQRT(3))</f>
        <v/>
      </c>
      <c r="Q230" s="164" t="str">
        <f>Calcu!P230</f>
        <v/>
      </c>
      <c r="R230" s="38" t="str">
        <f>IF(Calcu!$B230=FALSE,"","1/√5")</f>
        <v/>
      </c>
      <c r="S230" s="55" t="str">
        <f>IF(Calcu!$B230=FALSE,"",Q230/SQRT(5))</f>
        <v/>
      </c>
      <c r="T230" s="167" t="str">
        <f>Calcu!T230</f>
        <v/>
      </c>
      <c r="U230" s="133" t="str">
        <f>IF(Calcu!$B230=FALSE,"",IF('Frequency Meter'!G17="Digital",2,4))</f>
        <v/>
      </c>
      <c r="V230" s="134" t="str">
        <f>IF(Calcu!$B230=FALSE,"",T230/U230/SQRT(3))</f>
        <v/>
      </c>
      <c r="W230" s="54" t="str">
        <f>IF(Calcu!$B230=FALSE,"",SQRT(J230^2+M230^2+P230^2+S230^2+V230^2))</f>
        <v/>
      </c>
      <c r="X230" s="58" t="str">
        <f>IF(Calcu!$B230=FALSE,"",(W230*2))</f>
        <v/>
      </c>
    </row>
    <row r="231" spans="1:24" s="35" customFormat="1" ht="15" customHeight="1">
      <c r="A231" s="36" t="str">
        <f>IF(Calcu!C231="","",Calcu!C231)</f>
        <v/>
      </c>
      <c r="B231" s="36" t="str">
        <f>IF(Calcu!D231="","",Calcu!D231)</f>
        <v/>
      </c>
      <c r="C231" s="36" t="str">
        <f>IF(Calcu!E231="","",Calcu!E231)</f>
        <v/>
      </c>
      <c r="D231" s="36" t="str">
        <f>IF(Calcu!F231="","",Calcu!F231)</f>
        <v/>
      </c>
      <c r="E231" s="36" t="str">
        <f>IF(Calcu!G231="","",Calcu!G231)</f>
        <v/>
      </c>
      <c r="F231" s="37" t="str">
        <f>Calcu!H231</f>
        <v/>
      </c>
      <c r="G231" s="53" t="str">
        <f>Calcu!O231</f>
        <v/>
      </c>
      <c r="H231" s="164">
        <f>'Frequency Meter'!W18</f>
        <v>0</v>
      </c>
      <c r="I231" s="39" t="str">
        <f>IF(Calcu!$B231=FALSE,"","1/2")</f>
        <v/>
      </c>
      <c r="J231" s="54" t="str">
        <f>IF(Calcu!$B231=FALSE,"",H231/2)</f>
        <v/>
      </c>
      <c r="K231" s="165">
        <f>'Frequency Meter'!X18</f>
        <v>0</v>
      </c>
      <c r="L231" s="38" t="str">
        <f>IF(Calcu!$B231=FALSE,"","1/√3")</f>
        <v/>
      </c>
      <c r="M231" s="54" t="str">
        <f>IF(Calcu!$B231=FALSE,"",K231/SQRT(3))</f>
        <v/>
      </c>
      <c r="N231" s="166" t="str">
        <f>IF(Calcu!$B231=FALSE,"",0)</f>
        <v/>
      </c>
      <c r="O231" s="38" t="str">
        <f>IF(Calcu!$B231=FALSE,"","1/√3")</f>
        <v/>
      </c>
      <c r="P231" s="54" t="str">
        <f>IF(Calcu!$B231=FALSE,"",N231/SQRT(3))</f>
        <v/>
      </c>
      <c r="Q231" s="164" t="str">
        <f>Calcu!P231</f>
        <v/>
      </c>
      <c r="R231" s="38" t="str">
        <f>IF(Calcu!$B231=FALSE,"","1/√5")</f>
        <v/>
      </c>
      <c r="S231" s="55" t="str">
        <f>IF(Calcu!$B231=FALSE,"",Q231/SQRT(5))</f>
        <v/>
      </c>
      <c r="T231" s="167" t="str">
        <f>Calcu!T231</f>
        <v/>
      </c>
      <c r="U231" s="133" t="str">
        <f>IF(Calcu!$B231=FALSE,"",IF('Frequency Meter'!G18="Digital",2,4))</f>
        <v/>
      </c>
      <c r="V231" s="134" t="str">
        <f>IF(Calcu!$B231=FALSE,"",T231/U231/SQRT(3))</f>
        <v/>
      </c>
      <c r="W231" s="54" t="str">
        <f>IF(Calcu!$B231=FALSE,"",SQRT(J231^2+M231^2+P231^2+S231^2+V231^2))</f>
        <v/>
      </c>
      <c r="X231" s="58" t="str">
        <f>IF(Calcu!$B231=FALSE,"",(W231*2))</f>
        <v/>
      </c>
    </row>
    <row r="232" spans="1:24" s="35" customFormat="1" ht="15" customHeight="1">
      <c r="A232" s="36" t="str">
        <f>IF(Calcu!C232="","",Calcu!C232)</f>
        <v/>
      </c>
      <c r="B232" s="36" t="str">
        <f>IF(Calcu!D232="","",Calcu!D232)</f>
        <v/>
      </c>
      <c r="C232" s="36" t="str">
        <f>IF(Calcu!E232="","",Calcu!E232)</f>
        <v/>
      </c>
      <c r="D232" s="36" t="str">
        <f>IF(Calcu!F232="","",Calcu!F232)</f>
        <v/>
      </c>
      <c r="E232" s="36" t="str">
        <f>IF(Calcu!G232="","",Calcu!G232)</f>
        <v/>
      </c>
      <c r="F232" s="37" t="str">
        <f>Calcu!H232</f>
        <v/>
      </c>
      <c r="G232" s="53" t="str">
        <f>Calcu!O232</f>
        <v/>
      </c>
      <c r="H232" s="164">
        <f>'Frequency Meter'!W19</f>
        <v>0</v>
      </c>
      <c r="I232" s="39" t="str">
        <f>IF(Calcu!$B232=FALSE,"","1/2")</f>
        <v/>
      </c>
      <c r="J232" s="54" t="str">
        <f>IF(Calcu!$B232=FALSE,"",H232/2)</f>
        <v/>
      </c>
      <c r="K232" s="165">
        <f>'Frequency Meter'!X19</f>
        <v>0</v>
      </c>
      <c r="L232" s="38" t="str">
        <f>IF(Calcu!$B232=FALSE,"","1/√3")</f>
        <v/>
      </c>
      <c r="M232" s="54" t="str">
        <f>IF(Calcu!$B232=FALSE,"",K232/SQRT(3))</f>
        <v/>
      </c>
      <c r="N232" s="166" t="str">
        <f>IF(Calcu!$B232=FALSE,"",0)</f>
        <v/>
      </c>
      <c r="O232" s="38" t="str">
        <f>IF(Calcu!$B232=FALSE,"","1/√3")</f>
        <v/>
      </c>
      <c r="P232" s="54" t="str">
        <f>IF(Calcu!$B232=FALSE,"",N232/SQRT(3))</f>
        <v/>
      </c>
      <c r="Q232" s="164" t="str">
        <f>Calcu!P232</f>
        <v/>
      </c>
      <c r="R232" s="38" t="str">
        <f>IF(Calcu!$B232=FALSE,"","1/√5")</f>
        <v/>
      </c>
      <c r="S232" s="55" t="str">
        <f>IF(Calcu!$B232=FALSE,"",Q232/SQRT(5))</f>
        <v/>
      </c>
      <c r="T232" s="167" t="str">
        <f>Calcu!T232</f>
        <v/>
      </c>
      <c r="U232" s="133" t="str">
        <f>IF(Calcu!$B232=FALSE,"",IF('Frequency Meter'!G19="Digital",2,4))</f>
        <v/>
      </c>
      <c r="V232" s="134" t="str">
        <f>IF(Calcu!$B232=FALSE,"",T232/U232/SQRT(3))</f>
        <v/>
      </c>
      <c r="W232" s="54" t="str">
        <f>IF(Calcu!$B232=FALSE,"",SQRT(J232^2+M232^2+P232^2+S232^2+V232^2))</f>
        <v/>
      </c>
      <c r="X232" s="58" t="str">
        <f>IF(Calcu!$B232=FALSE,"",(W232*2))</f>
        <v/>
      </c>
    </row>
    <row r="233" spans="1:24" s="35" customFormat="1" ht="15" customHeight="1">
      <c r="A233" s="36" t="str">
        <f>IF(Calcu!C233="","",Calcu!C233)</f>
        <v/>
      </c>
      <c r="B233" s="36" t="str">
        <f>IF(Calcu!D233="","",Calcu!D233)</f>
        <v/>
      </c>
      <c r="C233" s="36" t="str">
        <f>IF(Calcu!E233="","",Calcu!E233)</f>
        <v/>
      </c>
      <c r="D233" s="36" t="str">
        <f>IF(Calcu!F233="","",Calcu!F233)</f>
        <v/>
      </c>
      <c r="E233" s="36" t="str">
        <f>IF(Calcu!G233="","",Calcu!G233)</f>
        <v/>
      </c>
      <c r="F233" s="37" t="str">
        <f>Calcu!H233</f>
        <v/>
      </c>
      <c r="G233" s="53" t="str">
        <f>Calcu!O233</f>
        <v/>
      </c>
      <c r="H233" s="164">
        <f>'Frequency Meter'!W20</f>
        <v>0</v>
      </c>
      <c r="I233" s="39" t="str">
        <f>IF(Calcu!$B233=FALSE,"","1/2")</f>
        <v/>
      </c>
      <c r="J233" s="54" t="str">
        <f>IF(Calcu!$B233=FALSE,"",H233/2)</f>
        <v/>
      </c>
      <c r="K233" s="165">
        <f>'Frequency Meter'!X20</f>
        <v>0</v>
      </c>
      <c r="L233" s="38" t="str">
        <f>IF(Calcu!$B233=FALSE,"","1/√3")</f>
        <v/>
      </c>
      <c r="M233" s="54" t="str">
        <f>IF(Calcu!$B233=FALSE,"",K233/SQRT(3))</f>
        <v/>
      </c>
      <c r="N233" s="166" t="str">
        <f>IF(Calcu!$B233=FALSE,"",0)</f>
        <v/>
      </c>
      <c r="O233" s="38" t="str">
        <f>IF(Calcu!$B233=FALSE,"","1/√3")</f>
        <v/>
      </c>
      <c r="P233" s="54" t="str">
        <f>IF(Calcu!$B233=FALSE,"",N233/SQRT(3))</f>
        <v/>
      </c>
      <c r="Q233" s="164" t="str">
        <f>Calcu!P233</f>
        <v/>
      </c>
      <c r="R233" s="38" t="str">
        <f>IF(Calcu!$B233=FALSE,"","1/√5")</f>
        <v/>
      </c>
      <c r="S233" s="55" t="str">
        <f>IF(Calcu!$B233=FALSE,"",Q233/SQRT(5))</f>
        <v/>
      </c>
      <c r="T233" s="167" t="str">
        <f>Calcu!T233</f>
        <v/>
      </c>
      <c r="U233" s="133" t="str">
        <f>IF(Calcu!$B233=FALSE,"",IF('Frequency Meter'!G20="Digital",2,4))</f>
        <v/>
      </c>
      <c r="V233" s="134" t="str">
        <f>IF(Calcu!$B233=FALSE,"",T233/U233/SQRT(3))</f>
        <v/>
      </c>
      <c r="W233" s="54" t="str">
        <f>IF(Calcu!$B233=FALSE,"",SQRT(J233^2+M233^2+P233^2+S233^2+V233^2))</f>
        <v/>
      </c>
      <c r="X233" s="58" t="str">
        <f>IF(Calcu!$B233=FALSE,"",(W233*2))</f>
        <v/>
      </c>
    </row>
    <row r="234" spans="1:24" s="35" customFormat="1" ht="15" customHeight="1">
      <c r="A234" s="36" t="str">
        <f>IF(Calcu!C234="","",Calcu!C234)</f>
        <v/>
      </c>
      <c r="B234" s="36" t="str">
        <f>IF(Calcu!D234="","",Calcu!D234)</f>
        <v/>
      </c>
      <c r="C234" s="36" t="str">
        <f>IF(Calcu!E234="","",Calcu!E234)</f>
        <v/>
      </c>
      <c r="D234" s="36" t="str">
        <f>IF(Calcu!F234="","",Calcu!F234)</f>
        <v/>
      </c>
      <c r="E234" s="36" t="str">
        <f>IF(Calcu!G234="","",Calcu!G234)</f>
        <v/>
      </c>
      <c r="F234" s="37" t="str">
        <f>Calcu!H234</f>
        <v/>
      </c>
      <c r="G234" s="53" t="str">
        <f>Calcu!O234</f>
        <v/>
      </c>
      <c r="H234" s="164">
        <f>'Frequency Meter'!W21</f>
        <v>0</v>
      </c>
      <c r="I234" s="39" t="str">
        <f>IF(Calcu!$B234=FALSE,"","1/2")</f>
        <v/>
      </c>
      <c r="J234" s="54" t="str">
        <f>IF(Calcu!$B234=FALSE,"",H234/2)</f>
        <v/>
      </c>
      <c r="K234" s="165">
        <f>'Frequency Meter'!X21</f>
        <v>0</v>
      </c>
      <c r="L234" s="38" t="str">
        <f>IF(Calcu!$B234=FALSE,"","1/√3")</f>
        <v/>
      </c>
      <c r="M234" s="54" t="str">
        <f>IF(Calcu!$B234=FALSE,"",K234/SQRT(3))</f>
        <v/>
      </c>
      <c r="N234" s="166" t="str">
        <f>IF(Calcu!$B234=FALSE,"",0)</f>
        <v/>
      </c>
      <c r="O234" s="38" t="str">
        <f>IF(Calcu!$B234=FALSE,"","1/√3")</f>
        <v/>
      </c>
      <c r="P234" s="54" t="str">
        <f>IF(Calcu!$B234=FALSE,"",N234/SQRT(3))</f>
        <v/>
      </c>
      <c r="Q234" s="164" t="str">
        <f>Calcu!P234</f>
        <v/>
      </c>
      <c r="R234" s="38" t="str">
        <f>IF(Calcu!$B234=FALSE,"","1/√5")</f>
        <v/>
      </c>
      <c r="S234" s="55" t="str">
        <f>IF(Calcu!$B234=FALSE,"",Q234/SQRT(5))</f>
        <v/>
      </c>
      <c r="T234" s="167" t="str">
        <f>Calcu!T234</f>
        <v/>
      </c>
      <c r="U234" s="133" t="str">
        <f>IF(Calcu!$B234=FALSE,"",IF('Frequency Meter'!G21="Digital",2,4))</f>
        <v/>
      </c>
      <c r="V234" s="134" t="str">
        <f>IF(Calcu!$B234=FALSE,"",T234/U234/SQRT(3))</f>
        <v/>
      </c>
      <c r="W234" s="54" t="str">
        <f>IF(Calcu!$B234=FALSE,"",SQRT(J234^2+M234^2+P234^2+S234^2+V234^2))</f>
        <v/>
      </c>
      <c r="X234" s="58" t="str">
        <f>IF(Calcu!$B234=FALSE,"",(W234*2))</f>
        <v/>
      </c>
    </row>
    <row r="235" spans="1:24" s="35" customFormat="1" ht="15" customHeight="1">
      <c r="A235" s="36" t="str">
        <f>IF(Calcu!C235="","",Calcu!C235)</f>
        <v/>
      </c>
      <c r="B235" s="36" t="str">
        <f>IF(Calcu!D235="","",Calcu!D235)</f>
        <v/>
      </c>
      <c r="C235" s="36" t="str">
        <f>IF(Calcu!E235="","",Calcu!E235)</f>
        <v/>
      </c>
      <c r="D235" s="36" t="str">
        <f>IF(Calcu!F235="","",Calcu!F235)</f>
        <v/>
      </c>
      <c r="E235" s="36" t="str">
        <f>IF(Calcu!G235="","",Calcu!G235)</f>
        <v/>
      </c>
      <c r="F235" s="37" t="str">
        <f>Calcu!H235</f>
        <v/>
      </c>
      <c r="G235" s="53" t="str">
        <f>Calcu!O235</f>
        <v/>
      </c>
      <c r="H235" s="164">
        <f>'Frequency Meter'!W22</f>
        <v>0</v>
      </c>
      <c r="I235" s="39" t="str">
        <f>IF(Calcu!$B235=FALSE,"","1/2")</f>
        <v/>
      </c>
      <c r="J235" s="54" t="str">
        <f>IF(Calcu!$B235=FALSE,"",H235/2)</f>
        <v/>
      </c>
      <c r="K235" s="165">
        <f>'Frequency Meter'!X22</f>
        <v>0</v>
      </c>
      <c r="L235" s="38" t="str">
        <f>IF(Calcu!$B235=FALSE,"","1/√3")</f>
        <v/>
      </c>
      <c r="M235" s="54" t="str">
        <f>IF(Calcu!$B235=FALSE,"",K235/SQRT(3))</f>
        <v/>
      </c>
      <c r="N235" s="166" t="str">
        <f>IF(Calcu!$B235=FALSE,"",0)</f>
        <v/>
      </c>
      <c r="O235" s="38" t="str">
        <f>IF(Calcu!$B235=FALSE,"","1/√3")</f>
        <v/>
      </c>
      <c r="P235" s="54" t="str">
        <f>IF(Calcu!$B235=FALSE,"",N235/SQRT(3))</f>
        <v/>
      </c>
      <c r="Q235" s="164" t="str">
        <f>Calcu!P235</f>
        <v/>
      </c>
      <c r="R235" s="38" t="str">
        <f>IF(Calcu!$B235=FALSE,"","1/√5")</f>
        <v/>
      </c>
      <c r="S235" s="55" t="str">
        <f>IF(Calcu!$B235=FALSE,"",Q235/SQRT(5))</f>
        <v/>
      </c>
      <c r="T235" s="167" t="str">
        <f>Calcu!T235</f>
        <v/>
      </c>
      <c r="U235" s="133" t="str">
        <f>IF(Calcu!$B235=FALSE,"",IF('Frequency Meter'!G22="Digital",2,4))</f>
        <v/>
      </c>
      <c r="V235" s="134" t="str">
        <f>IF(Calcu!$B235=FALSE,"",T235/U235/SQRT(3))</f>
        <v/>
      </c>
      <c r="W235" s="54" t="str">
        <f>IF(Calcu!$B235=FALSE,"",SQRT(J235^2+M235^2+P235^2+S235^2+V235^2))</f>
        <v/>
      </c>
      <c r="X235" s="58" t="str">
        <f>IF(Calcu!$B235=FALSE,"",(W235*2))</f>
        <v/>
      </c>
    </row>
    <row r="236" spans="1:24" s="35" customFormat="1" ht="15" customHeight="1">
      <c r="A236" s="36" t="str">
        <f>IF(Calcu!C236="","",Calcu!C236)</f>
        <v/>
      </c>
      <c r="B236" s="36" t="str">
        <f>IF(Calcu!D236="","",Calcu!D236)</f>
        <v/>
      </c>
      <c r="C236" s="36" t="str">
        <f>IF(Calcu!E236="","",Calcu!E236)</f>
        <v/>
      </c>
      <c r="D236" s="36" t="str">
        <f>IF(Calcu!F236="","",Calcu!F236)</f>
        <v/>
      </c>
      <c r="E236" s="36" t="str">
        <f>IF(Calcu!G236="","",Calcu!G236)</f>
        <v/>
      </c>
      <c r="F236" s="37" t="str">
        <f>Calcu!H236</f>
        <v/>
      </c>
      <c r="G236" s="53" t="str">
        <f>Calcu!O236</f>
        <v/>
      </c>
      <c r="H236" s="164">
        <f>'Frequency Meter'!W23</f>
        <v>0</v>
      </c>
      <c r="I236" s="39" t="str">
        <f>IF(Calcu!$B236=FALSE,"","1/2")</f>
        <v/>
      </c>
      <c r="J236" s="54" t="str">
        <f>IF(Calcu!$B236=FALSE,"",H236/2)</f>
        <v/>
      </c>
      <c r="K236" s="165">
        <f>'Frequency Meter'!X23</f>
        <v>0</v>
      </c>
      <c r="L236" s="38" t="str">
        <f>IF(Calcu!$B236=FALSE,"","1/√3")</f>
        <v/>
      </c>
      <c r="M236" s="54" t="str">
        <f>IF(Calcu!$B236=FALSE,"",K236/SQRT(3))</f>
        <v/>
      </c>
      <c r="N236" s="166" t="str">
        <f>IF(Calcu!$B236=FALSE,"",0)</f>
        <v/>
      </c>
      <c r="O236" s="38" t="str">
        <f>IF(Calcu!$B236=FALSE,"","1/√3")</f>
        <v/>
      </c>
      <c r="P236" s="54" t="str">
        <f>IF(Calcu!$B236=FALSE,"",N236/SQRT(3))</f>
        <v/>
      </c>
      <c r="Q236" s="164" t="str">
        <f>Calcu!P236</f>
        <v/>
      </c>
      <c r="R236" s="38" t="str">
        <f>IF(Calcu!$B236=FALSE,"","1/√5")</f>
        <v/>
      </c>
      <c r="S236" s="55" t="str">
        <f>IF(Calcu!$B236=FALSE,"",Q236/SQRT(5))</f>
        <v/>
      </c>
      <c r="T236" s="167" t="str">
        <f>Calcu!T236</f>
        <v/>
      </c>
      <c r="U236" s="133" t="str">
        <f>IF(Calcu!$B236=FALSE,"",IF('Frequency Meter'!G23="Digital",2,4))</f>
        <v/>
      </c>
      <c r="V236" s="134" t="str">
        <f>IF(Calcu!$B236=FALSE,"",T236/U236/SQRT(3))</f>
        <v/>
      </c>
      <c r="W236" s="54" t="str">
        <f>IF(Calcu!$B236=FALSE,"",SQRT(J236^2+M236^2+P236^2+S236^2+V236^2))</f>
        <v/>
      </c>
      <c r="X236" s="58" t="str">
        <f>IF(Calcu!$B236=FALSE,"",(W236*2))</f>
        <v/>
      </c>
    </row>
    <row r="237" spans="1:24" s="35" customFormat="1" ht="15" customHeight="1">
      <c r="A237" s="36" t="str">
        <f>IF(Calcu!C237="","",Calcu!C237)</f>
        <v/>
      </c>
      <c r="B237" s="36" t="str">
        <f>IF(Calcu!D237="","",Calcu!D237)</f>
        <v/>
      </c>
      <c r="C237" s="36" t="str">
        <f>IF(Calcu!E237="","",Calcu!E237)</f>
        <v/>
      </c>
      <c r="D237" s="36" t="str">
        <f>IF(Calcu!F237="","",Calcu!F237)</f>
        <v/>
      </c>
      <c r="E237" s="36" t="str">
        <f>IF(Calcu!G237="","",Calcu!G237)</f>
        <v/>
      </c>
      <c r="F237" s="37" t="str">
        <f>Calcu!H237</f>
        <v/>
      </c>
      <c r="G237" s="53" t="str">
        <f>Calcu!O237</f>
        <v/>
      </c>
      <c r="H237" s="164">
        <f>'Frequency Meter'!W24</f>
        <v>0</v>
      </c>
      <c r="I237" s="39" t="str">
        <f>IF(Calcu!$B237=FALSE,"","1/2")</f>
        <v/>
      </c>
      <c r="J237" s="54" t="str">
        <f>IF(Calcu!$B237=FALSE,"",H237/2)</f>
        <v/>
      </c>
      <c r="K237" s="165">
        <f>'Frequency Meter'!X24</f>
        <v>0</v>
      </c>
      <c r="L237" s="38" t="str">
        <f>IF(Calcu!$B237=FALSE,"","1/√3")</f>
        <v/>
      </c>
      <c r="M237" s="54" t="str">
        <f>IF(Calcu!$B237=FALSE,"",K237/SQRT(3))</f>
        <v/>
      </c>
      <c r="N237" s="166" t="str">
        <f>IF(Calcu!$B237=FALSE,"",0)</f>
        <v/>
      </c>
      <c r="O237" s="38" t="str">
        <f>IF(Calcu!$B237=FALSE,"","1/√3")</f>
        <v/>
      </c>
      <c r="P237" s="54" t="str">
        <f>IF(Calcu!$B237=FALSE,"",N237/SQRT(3))</f>
        <v/>
      </c>
      <c r="Q237" s="164" t="str">
        <f>Calcu!P237</f>
        <v/>
      </c>
      <c r="R237" s="38" t="str">
        <f>IF(Calcu!$B237=FALSE,"","1/√5")</f>
        <v/>
      </c>
      <c r="S237" s="55" t="str">
        <f>IF(Calcu!$B237=FALSE,"",Q237/SQRT(5))</f>
        <v/>
      </c>
      <c r="T237" s="167" t="str">
        <f>Calcu!T237</f>
        <v/>
      </c>
      <c r="U237" s="133" t="str">
        <f>IF(Calcu!$B237=FALSE,"",IF('Frequency Meter'!G24="Digital",2,4))</f>
        <v/>
      </c>
      <c r="V237" s="134" t="str">
        <f>IF(Calcu!$B237=FALSE,"",T237/U237/SQRT(3))</f>
        <v/>
      </c>
      <c r="W237" s="54" t="str">
        <f>IF(Calcu!$B237=FALSE,"",SQRT(J237^2+M237^2+P237^2+S237^2+V237^2))</f>
        <v/>
      </c>
      <c r="X237" s="58" t="str">
        <f>IF(Calcu!$B237=FALSE,"",(W237*2))</f>
        <v/>
      </c>
    </row>
    <row r="238" spans="1:24" s="35" customFormat="1" ht="15" customHeight="1">
      <c r="A238" s="36" t="str">
        <f>IF(Calcu!C238="","",Calcu!C238)</f>
        <v/>
      </c>
      <c r="B238" s="36" t="str">
        <f>IF(Calcu!D238="","",Calcu!D238)</f>
        <v/>
      </c>
      <c r="C238" s="36" t="str">
        <f>IF(Calcu!E238="","",Calcu!E238)</f>
        <v/>
      </c>
      <c r="D238" s="36" t="str">
        <f>IF(Calcu!F238="","",Calcu!F238)</f>
        <v/>
      </c>
      <c r="E238" s="36" t="str">
        <f>IF(Calcu!G238="","",Calcu!G238)</f>
        <v/>
      </c>
      <c r="F238" s="37" t="str">
        <f>Calcu!H238</f>
        <v/>
      </c>
      <c r="G238" s="53" t="str">
        <f>Calcu!O238</f>
        <v/>
      </c>
      <c r="H238" s="164">
        <f>'Frequency Meter'!W25</f>
        <v>0</v>
      </c>
      <c r="I238" s="39" t="str">
        <f>IF(Calcu!$B238=FALSE,"","1/2")</f>
        <v/>
      </c>
      <c r="J238" s="54" t="str">
        <f>IF(Calcu!$B238=FALSE,"",H238/2)</f>
        <v/>
      </c>
      <c r="K238" s="165">
        <f>'Frequency Meter'!X25</f>
        <v>0</v>
      </c>
      <c r="L238" s="38" t="str">
        <f>IF(Calcu!$B238=FALSE,"","1/√3")</f>
        <v/>
      </c>
      <c r="M238" s="54" t="str">
        <f>IF(Calcu!$B238=FALSE,"",K238/SQRT(3))</f>
        <v/>
      </c>
      <c r="N238" s="166" t="str">
        <f>IF(Calcu!$B238=FALSE,"",0)</f>
        <v/>
      </c>
      <c r="O238" s="38" t="str">
        <f>IF(Calcu!$B238=FALSE,"","1/√3")</f>
        <v/>
      </c>
      <c r="P238" s="54" t="str">
        <f>IF(Calcu!$B238=FALSE,"",N238/SQRT(3))</f>
        <v/>
      </c>
      <c r="Q238" s="164" t="str">
        <f>Calcu!P238</f>
        <v/>
      </c>
      <c r="R238" s="38" t="str">
        <f>IF(Calcu!$B238=FALSE,"","1/√5")</f>
        <v/>
      </c>
      <c r="S238" s="55" t="str">
        <f>IF(Calcu!$B238=FALSE,"",Q238/SQRT(5))</f>
        <v/>
      </c>
      <c r="T238" s="167" t="str">
        <f>Calcu!T238</f>
        <v/>
      </c>
      <c r="U238" s="133" t="str">
        <f>IF(Calcu!$B238=FALSE,"",IF('Frequency Meter'!G25="Digital",2,4))</f>
        <v/>
      </c>
      <c r="V238" s="134" t="str">
        <f>IF(Calcu!$B238=FALSE,"",T238/U238/SQRT(3))</f>
        <v/>
      </c>
      <c r="W238" s="54" t="str">
        <f>IF(Calcu!$B238=FALSE,"",SQRT(J238^2+M238^2+P238^2+S238^2+V238^2))</f>
        <v/>
      </c>
      <c r="X238" s="58" t="str">
        <f>IF(Calcu!$B238=FALSE,"",(W238*2))</f>
        <v/>
      </c>
    </row>
    <row r="239" spans="1:24" s="35" customFormat="1" ht="15" customHeight="1">
      <c r="A239" s="36" t="str">
        <f>IF(Calcu!C239="","",Calcu!C239)</f>
        <v/>
      </c>
      <c r="B239" s="36" t="str">
        <f>IF(Calcu!D239="","",Calcu!D239)</f>
        <v/>
      </c>
      <c r="C239" s="36" t="str">
        <f>IF(Calcu!E239="","",Calcu!E239)</f>
        <v/>
      </c>
      <c r="D239" s="36" t="str">
        <f>IF(Calcu!F239="","",Calcu!F239)</f>
        <v/>
      </c>
      <c r="E239" s="36" t="str">
        <f>IF(Calcu!G239="","",Calcu!G239)</f>
        <v/>
      </c>
      <c r="F239" s="37" t="str">
        <f>Calcu!H239</f>
        <v/>
      </c>
      <c r="G239" s="53" t="str">
        <f>Calcu!O239</f>
        <v/>
      </c>
      <c r="H239" s="164">
        <f>'Frequency Meter'!W26</f>
        <v>0</v>
      </c>
      <c r="I239" s="39" t="str">
        <f>IF(Calcu!$B239=FALSE,"","1/2")</f>
        <v/>
      </c>
      <c r="J239" s="54" t="str">
        <f>IF(Calcu!$B239=FALSE,"",H239/2)</f>
        <v/>
      </c>
      <c r="K239" s="165">
        <f>'Frequency Meter'!X26</f>
        <v>0</v>
      </c>
      <c r="L239" s="38" t="str">
        <f>IF(Calcu!$B239=FALSE,"","1/√3")</f>
        <v/>
      </c>
      <c r="M239" s="54" t="str">
        <f>IF(Calcu!$B239=FALSE,"",K239/SQRT(3))</f>
        <v/>
      </c>
      <c r="N239" s="166" t="str">
        <f>IF(Calcu!$B239=FALSE,"",0)</f>
        <v/>
      </c>
      <c r="O239" s="38" t="str">
        <f>IF(Calcu!$B239=FALSE,"","1/√3")</f>
        <v/>
      </c>
      <c r="P239" s="54" t="str">
        <f>IF(Calcu!$B239=FALSE,"",N239/SQRT(3))</f>
        <v/>
      </c>
      <c r="Q239" s="164" t="str">
        <f>Calcu!P239</f>
        <v/>
      </c>
      <c r="R239" s="38" t="str">
        <f>IF(Calcu!$B239=FALSE,"","1/√5")</f>
        <v/>
      </c>
      <c r="S239" s="55" t="str">
        <f>IF(Calcu!$B239=FALSE,"",Q239/SQRT(5))</f>
        <v/>
      </c>
      <c r="T239" s="167" t="str">
        <f>Calcu!T239</f>
        <v/>
      </c>
      <c r="U239" s="133" t="str">
        <f>IF(Calcu!$B239=FALSE,"",IF('Frequency Meter'!G26="Digital",2,4))</f>
        <v/>
      </c>
      <c r="V239" s="134" t="str">
        <f>IF(Calcu!$B239=FALSE,"",T239/U239/SQRT(3))</f>
        <v/>
      </c>
      <c r="W239" s="54" t="str">
        <f>IF(Calcu!$B239=FALSE,"",SQRT(J239^2+M239^2+P239^2+S239^2+V239^2))</f>
        <v/>
      </c>
      <c r="X239" s="58" t="str">
        <f>IF(Calcu!$B239=FALSE,"",(W239*2))</f>
        <v/>
      </c>
    </row>
    <row r="240" spans="1:24" s="35" customFormat="1" ht="15" customHeight="1">
      <c r="A240" s="36" t="str">
        <f>IF(Calcu!C240="","",Calcu!C240)</f>
        <v/>
      </c>
      <c r="B240" s="36" t="str">
        <f>IF(Calcu!D240="","",Calcu!D240)</f>
        <v/>
      </c>
      <c r="C240" s="36" t="str">
        <f>IF(Calcu!E240="","",Calcu!E240)</f>
        <v/>
      </c>
      <c r="D240" s="36" t="str">
        <f>IF(Calcu!F240="","",Calcu!F240)</f>
        <v/>
      </c>
      <c r="E240" s="36" t="str">
        <f>IF(Calcu!G240="","",Calcu!G240)</f>
        <v/>
      </c>
      <c r="F240" s="37" t="str">
        <f>Calcu!H240</f>
        <v/>
      </c>
      <c r="G240" s="53" t="str">
        <f>Calcu!O240</f>
        <v/>
      </c>
      <c r="H240" s="164">
        <f>'Frequency Meter'!W27</f>
        <v>0</v>
      </c>
      <c r="I240" s="39" t="str">
        <f>IF(Calcu!$B240=FALSE,"","1/2")</f>
        <v/>
      </c>
      <c r="J240" s="54" t="str">
        <f>IF(Calcu!$B240=FALSE,"",H240/2)</f>
        <v/>
      </c>
      <c r="K240" s="165">
        <f>'Frequency Meter'!X27</f>
        <v>0</v>
      </c>
      <c r="L240" s="38" t="str">
        <f>IF(Calcu!$B240=FALSE,"","1/√3")</f>
        <v/>
      </c>
      <c r="M240" s="54" t="str">
        <f>IF(Calcu!$B240=FALSE,"",K240/SQRT(3))</f>
        <v/>
      </c>
      <c r="N240" s="166" t="str">
        <f>IF(Calcu!$B240=FALSE,"",0)</f>
        <v/>
      </c>
      <c r="O240" s="38" t="str">
        <f>IF(Calcu!$B240=FALSE,"","1/√3")</f>
        <v/>
      </c>
      <c r="P240" s="54" t="str">
        <f>IF(Calcu!$B240=FALSE,"",N240/SQRT(3))</f>
        <v/>
      </c>
      <c r="Q240" s="164" t="str">
        <f>Calcu!P240</f>
        <v/>
      </c>
      <c r="R240" s="38" t="str">
        <f>IF(Calcu!$B240=FALSE,"","1/√5")</f>
        <v/>
      </c>
      <c r="S240" s="55" t="str">
        <f>IF(Calcu!$B240=FALSE,"",Q240/SQRT(5))</f>
        <v/>
      </c>
      <c r="T240" s="167" t="str">
        <f>Calcu!T240</f>
        <v/>
      </c>
      <c r="U240" s="133" t="str">
        <f>IF(Calcu!$B240=FALSE,"",IF('Frequency Meter'!G27="Digital",2,4))</f>
        <v/>
      </c>
      <c r="V240" s="134" t="str">
        <f>IF(Calcu!$B240=FALSE,"",T240/U240/SQRT(3))</f>
        <v/>
      </c>
      <c r="W240" s="54" t="str">
        <f>IF(Calcu!$B240=FALSE,"",SQRT(J240^2+M240^2+P240^2+S240^2+V240^2))</f>
        <v/>
      </c>
      <c r="X240" s="58" t="str">
        <f>IF(Calcu!$B240=FALSE,"",(W240*2))</f>
        <v/>
      </c>
    </row>
    <row r="241" spans="1:24" s="1" customFormat="1" ht="15" customHeight="1">
      <c r="A241" s="36" t="str">
        <f>IF(Calcu!C241="","",Calcu!C241)</f>
        <v/>
      </c>
      <c r="B241" s="36" t="str">
        <f>IF(Calcu!D241="","",Calcu!D241)</f>
        <v/>
      </c>
      <c r="C241" s="36" t="str">
        <f>IF(Calcu!E241="","",Calcu!E241)</f>
        <v/>
      </c>
      <c r="D241" s="36" t="str">
        <f>IF(Calcu!F241="","",Calcu!F241)</f>
        <v/>
      </c>
      <c r="E241" s="36" t="str">
        <f>IF(Calcu!G241="","",Calcu!G241)</f>
        <v/>
      </c>
      <c r="F241" s="37" t="str">
        <f>Calcu!H241</f>
        <v/>
      </c>
      <c r="G241" s="53" t="str">
        <f>Calcu!O241</f>
        <v/>
      </c>
      <c r="H241" s="164">
        <f>'Frequency Meter'!W28</f>
        <v>0</v>
      </c>
      <c r="I241" s="39" t="str">
        <f>IF(Calcu!$B241=FALSE,"","1/2")</f>
        <v/>
      </c>
      <c r="J241" s="54" t="str">
        <f>IF(Calcu!$B241=FALSE,"",H241/2)</f>
        <v/>
      </c>
      <c r="K241" s="165">
        <f>'Frequency Meter'!X28</f>
        <v>0</v>
      </c>
      <c r="L241" s="38" t="str">
        <f>IF(Calcu!$B241=FALSE,"","1/√3")</f>
        <v/>
      </c>
      <c r="M241" s="54" t="str">
        <f>IF(Calcu!$B241=FALSE,"",K241/SQRT(3))</f>
        <v/>
      </c>
      <c r="N241" s="166" t="str">
        <f>IF(Calcu!$B241=FALSE,"",0)</f>
        <v/>
      </c>
      <c r="O241" s="38" t="str">
        <f>IF(Calcu!$B241=FALSE,"","1/√3")</f>
        <v/>
      </c>
      <c r="P241" s="54" t="str">
        <f>IF(Calcu!$B241=FALSE,"",N241/SQRT(3))</f>
        <v/>
      </c>
      <c r="Q241" s="164" t="str">
        <f>Calcu!P241</f>
        <v/>
      </c>
      <c r="R241" s="38" t="str">
        <f>IF(Calcu!$B241=FALSE,"","1/√5")</f>
        <v/>
      </c>
      <c r="S241" s="55" t="str">
        <f>IF(Calcu!$B241=FALSE,"",Q241/SQRT(5))</f>
        <v/>
      </c>
      <c r="T241" s="167" t="str">
        <f>Calcu!T241</f>
        <v/>
      </c>
      <c r="U241" s="133" t="str">
        <f>IF(Calcu!$B241=FALSE,"",IF('Frequency Meter'!G28="Digital",2,4))</f>
        <v/>
      </c>
      <c r="V241" s="134" t="str">
        <f>IF(Calcu!$B241=FALSE,"",T241/U241/SQRT(3))</f>
        <v/>
      </c>
      <c r="W241" s="54" t="str">
        <f>IF(Calcu!$B241=FALSE,"",SQRT(J241^2+M241^2+P241^2+S241^2+V241^2))</f>
        <v/>
      </c>
      <c r="X241" s="58" t="str">
        <f>IF(Calcu!$B241=FALSE,"",(W241*2))</f>
        <v/>
      </c>
    </row>
    <row r="242" spans="1:24" s="1" customFormat="1" ht="15" customHeight="1">
      <c r="A242" s="36" t="str">
        <f>IF(Calcu!C242="","",Calcu!C242)</f>
        <v/>
      </c>
      <c r="B242" s="36" t="str">
        <f>IF(Calcu!D242="","",Calcu!D242)</f>
        <v/>
      </c>
      <c r="C242" s="36" t="str">
        <f>IF(Calcu!E242="","",Calcu!E242)</f>
        <v/>
      </c>
      <c r="D242" s="36" t="str">
        <f>IF(Calcu!F242="","",Calcu!F242)</f>
        <v/>
      </c>
      <c r="E242" s="36" t="str">
        <f>IF(Calcu!G242="","",Calcu!G242)</f>
        <v/>
      </c>
      <c r="F242" s="37" t="str">
        <f>Calcu!H242</f>
        <v/>
      </c>
      <c r="G242" s="53" t="str">
        <f>Calcu!O242</f>
        <v/>
      </c>
      <c r="H242" s="164">
        <f>'Frequency Meter'!W29</f>
        <v>0</v>
      </c>
      <c r="I242" s="39" t="str">
        <f>IF(Calcu!$B242=FALSE,"","1/2")</f>
        <v/>
      </c>
      <c r="J242" s="54" t="str">
        <f>IF(Calcu!$B242=FALSE,"",H242/2)</f>
        <v/>
      </c>
      <c r="K242" s="165">
        <f>'Frequency Meter'!X29</f>
        <v>0</v>
      </c>
      <c r="L242" s="38" t="str">
        <f>IF(Calcu!$B242=FALSE,"","1/√3")</f>
        <v/>
      </c>
      <c r="M242" s="54" t="str">
        <f>IF(Calcu!$B242=FALSE,"",K242/SQRT(3))</f>
        <v/>
      </c>
      <c r="N242" s="166" t="str">
        <f>IF(Calcu!$B242=FALSE,"",0)</f>
        <v/>
      </c>
      <c r="O242" s="38" t="str">
        <f>IF(Calcu!$B242=FALSE,"","1/√3")</f>
        <v/>
      </c>
      <c r="P242" s="54" t="str">
        <f>IF(Calcu!$B242=FALSE,"",N242/SQRT(3))</f>
        <v/>
      </c>
      <c r="Q242" s="164" t="str">
        <f>Calcu!P242</f>
        <v/>
      </c>
      <c r="R242" s="38" t="str">
        <f>IF(Calcu!$B242=FALSE,"","1/√5")</f>
        <v/>
      </c>
      <c r="S242" s="55" t="str">
        <f>IF(Calcu!$B242=FALSE,"",Q242/SQRT(5))</f>
        <v/>
      </c>
      <c r="T242" s="167" t="str">
        <f>Calcu!T242</f>
        <v/>
      </c>
      <c r="U242" s="133" t="str">
        <f>IF(Calcu!$B242=FALSE,"",IF('Frequency Meter'!G29="Digital",2,4))</f>
        <v/>
      </c>
      <c r="V242" s="134" t="str">
        <f>IF(Calcu!$B242=FALSE,"",T242/U242/SQRT(3))</f>
        <v/>
      </c>
      <c r="W242" s="54" t="str">
        <f>IF(Calcu!$B242=FALSE,"",SQRT(J242^2+M242^2+P242^2+S242^2+V242^2))</f>
        <v/>
      </c>
      <c r="X242" s="58" t="str">
        <f>IF(Calcu!$B242=FALSE,"",(W242*2))</f>
        <v/>
      </c>
    </row>
    <row r="243" spans="1:24" s="1" customFormat="1" ht="15" customHeight="1">
      <c r="A243" s="36" t="str">
        <f>IF(Calcu!C243="","",Calcu!C243)</f>
        <v/>
      </c>
      <c r="B243" s="36" t="str">
        <f>IF(Calcu!D243="","",Calcu!D243)</f>
        <v/>
      </c>
      <c r="C243" s="36" t="str">
        <f>IF(Calcu!E243="","",Calcu!E243)</f>
        <v/>
      </c>
      <c r="D243" s="36" t="str">
        <f>IF(Calcu!F243="","",Calcu!F243)</f>
        <v/>
      </c>
      <c r="E243" s="36" t="str">
        <f>IF(Calcu!G243="","",Calcu!G243)</f>
        <v/>
      </c>
      <c r="F243" s="37" t="str">
        <f>Calcu!H243</f>
        <v/>
      </c>
      <c r="G243" s="53" t="str">
        <f>Calcu!O243</f>
        <v/>
      </c>
      <c r="H243" s="164">
        <f>'Frequency Meter'!W30</f>
        <v>0</v>
      </c>
      <c r="I243" s="39" t="str">
        <f>IF(Calcu!$B243=FALSE,"","1/2")</f>
        <v/>
      </c>
      <c r="J243" s="54" t="str">
        <f>IF(Calcu!$B243=FALSE,"",H243/2)</f>
        <v/>
      </c>
      <c r="K243" s="165">
        <f>'Frequency Meter'!X30</f>
        <v>0</v>
      </c>
      <c r="L243" s="38" t="str">
        <f>IF(Calcu!$B243=FALSE,"","1/√3")</f>
        <v/>
      </c>
      <c r="M243" s="54" t="str">
        <f>IF(Calcu!$B243=FALSE,"",K243/SQRT(3))</f>
        <v/>
      </c>
      <c r="N243" s="166" t="str">
        <f>IF(Calcu!$B243=FALSE,"",0)</f>
        <v/>
      </c>
      <c r="O243" s="38" t="str">
        <f>IF(Calcu!$B243=FALSE,"","1/√3")</f>
        <v/>
      </c>
      <c r="P243" s="54" t="str">
        <f>IF(Calcu!$B243=FALSE,"",N243/SQRT(3))</f>
        <v/>
      </c>
      <c r="Q243" s="164" t="str">
        <f>Calcu!P243</f>
        <v/>
      </c>
      <c r="R243" s="38" t="str">
        <f>IF(Calcu!$B243=FALSE,"","1/√5")</f>
        <v/>
      </c>
      <c r="S243" s="55" t="str">
        <f>IF(Calcu!$B243=FALSE,"",Q243/SQRT(5))</f>
        <v/>
      </c>
      <c r="T243" s="167" t="str">
        <f>Calcu!T243</f>
        <v/>
      </c>
      <c r="U243" s="133" t="str">
        <f>IF(Calcu!$B243=FALSE,"",IF('Frequency Meter'!G30="Digital",2,4))</f>
        <v/>
      </c>
      <c r="V243" s="134" t="str">
        <f>IF(Calcu!$B243=FALSE,"",T243/U243/SQRT(3))</f>
        <v/>
      </c>
      <c r="W243" s="54" t="str">
        <f>IF(Calcu!$B243=FALSE,"",SQRT(J243^2+M243^2+P243^2+S243^2+V243^2))</f>
        <v/>
      </c>
      <c r="X243" s="58" t="str">
        <f>IF(Calcu!$B243=FALSE,"",(W243*2))</f>
        <v/>
      </c>
    </row>
    <row r="244" spans="1:24" s="1" customFormat="1" ht="15" customHeight="1">
      <c r="A244" s="36" t="str">
        <f>IF(Calcu!C244="","",Calcu!C244)</f>
        <v/>
      </c>
      <c r="B244" s="36" t="str">
        <f>IF(Calcu!D244="","",Calcu!D244)</f>
        <v/>
      </c>
      <c r="C244" s="36" t="str">
        <f>IF(Calcu!E244="","",Calcu!E244)</f>
        <v/>
      </c>
      <c r="D244" s="36" t="str">
        <f>IF(Calcu!F244="","",Calcu!F244)</f>
        <v/>
      </c>
      <c r="E244" s="36" t="str">
        <f>IF(Calcu!G244="","",Calcu!G244)</f>
        <v/>
      </c>
      <c r="F244" s="37" t="str">
        <f>Calcu!H244</f>
        <v/>
      </c>
      <c r="G244" s="53" t="str">
        <f>Calcu!O244</f>
        <v/>
      </c>
      <c r="H244" s="164">
        <f>'Frequency Meter'!W31</f>
        <v>0</v>
      </c>
      <c r="I244" s="39" t="str">
        <f>IF(Calcu!$B244=FALSE,"","1/2")</f>
        <v/>
      </c>
      <c r="J244" s="54" t="str">
        <f>IF(Calcu!$B244=FALSE,"",H244/2)</f>
        <v/>
      </c>
      <c r="K244" s="165">
        <f>'Frequency Meter'!X31</f>
        <v>0</v>
      </c>
      <c r="L244" s="38" t="str">
        <f>IF(Calcu!$B244=FALSE,"","1/√3")</f>
        <v/>
      </c>
      <c r="M244" s="54" t="str">
        <f>IF(Calcu!$B244=FALSE,"",K244/SQRT(3))</f>
        <v/>
      </c>
      <c r="N244" s="166" t="str">
        <f>IF(Calcu!$B244=FALSE,"",0)</f>
        <v/>
      </c>
      <c r="O244" s="38" t="str">
        <f>IF(Calcu!$B244=FALSE,"","1/√3")</f>
        <v/>
      </c>
      <c r="P244" s="54" t="str">
        <f>IF(Calcu!$B244=FALSE,"",N244/SQRT(3))</f>
        <v/>
      </c>
      <c r="Q244" s="164" t="str">
        <f>Calcu!P244</f>
        <v/>
      </c>
      <c r="R244" s="38" t="str">
        <f>IF(Calcu!$B244=FALSE,"","1/√5")</f>
        <v/>
      </c>
      <c r="S244" s="55" t="str">
        <f>IF(Calcu!$B244=FALSE,"",Q244/SQRT(5))</f>
        <v/>
      </c>
      <c r="T244" s="167" t="str">
        <f>Calcu!T244</f>
        <v/>
      </c>
      <c r="U244" s="133" t="str">
        <f>IF(Calcu!$B244=FALSE,"",IF('Frequency Meter'!G31="Digital",2,4))</f>
        <v/>
      </c>
      <c r="V244" s="134" t="str">
        <f>IF(Calcu!$B244=FALSE,"",T244/U244/SQRT(3))</f>
        <v/>
      </c>
      <c r="W244" s="54" t="str">
        <f>IF(Calcu!$B244=FALSE,"",SQRT(J244^2+M244^2+P244^2+S244^2+V244^2))</f>
        <v/>
      </c>
      <c r="X244" s="58" t="str">
        <f>IF(Calcu!$B244=FALSE,"",(W244*2))</f>
        <v/>
      </c>
    </row>
    <row r="245" spans="1:24" s="1" customFormat="1" ht="15" customHeight="1">
      <c r="A245" s="36" t="str">
        <f>IF(Calcu!C245="","",Calcu!C245)</f>
        <v/>
      </c>
      <c r="B245" s="36" t="str">
        <f>IF(Calcu!D245="","",Calcu!D245)</f>
        <v/>
      </c>
      <c r="C245" s="36" t="str">
        <f>IF(Calcu!E245="","",Calcu!E245)</f>
        <v/>
      </c>
      <c r="D245" s="36" t="str">
        <f>IF(Calcu!F245="","",Calcu!F245)</f>
        <v/>
      </c>
      <c r="E245" s="36" t="str">
        <f>IF(Calcu!G245="","",Calcu!G245)</f>
        <v/>
      </c>
      <c r="F245" s="37" t="str">
        <f>Calcu!H245</f>
        <v/>
      </c>
      <c r="G245" s="53" t="str">
        <f>Calcu!O245</f>
        <v/>
      </c>
      <c r="H245" s="164">
        <f>'Frequency Meter'!W32</f>
        <v>0</v>
      </c>
      <c r="I245" s="39" t="str">
        <f>IF(Calcu!$B245=FALSE,"","1/2")</f>
        <v/>
      </c>
      <c r="J245" s="54" t="str">
        <f>IF(Calcu!$B245=FALSE,"",H245/2)</f>
        <v/>
      </c>
      <c r="K245" s="165">
        <f>'Frequency Meter'!X32</f>
        <v>0</v>
      </c>
      <c r="L245" s="38" t="str">
        <f>IF(Calcu!$B245=FALSE,"","1/√3")</f>
        <v/>
      </c>
      <c r="M245" s="54" t="str">
        <f>IF(Calcu!$B245=FALSE,"",K245/SQRT(3))</f>
        <v/>
      </c>
      <c r="N245" s="166" t="str">
        <f>IF(Calcu!$B245=FALSE,"",0)</f>
        <v/>
      </c>
      <c r="O245" s="38" t="str">
        <f>IF(Calcu!$B245=FALSE,"","1/√3")</f>
        <v/>
      </c>
      <c r="P245" s="54" t="str">
        <f>IF(Calcu!$B245=FALSE,"",N245/SQRT(3))</f>
        <v/>
      </c>
      <c r="Q245" s="164" t="str">
        <f>Calcu!P245</f>
        <v/>
      </c>
      <c r="R245" s="38" t="str">
        <f>IF(Calcu!$B245=FALSE,"","1/√5")</f>
        <v/>
      </c>
      <c r="S245" s="55" t="str">
        <f>IF(Calcu!$B245=FALSE,"",Q245/SQRT(5))</f>
        <v/>
      </c>
      <c r="T245" s="167" t="str">
        <f>Calcu!T245</f>
        <v/>
      </c>
      <c r="U245" s="133" t="str">
        <f>IF(Calcu!$B245=FALSE,"",IF('Frequency Meter'!G32="Digital",2,4))</f>
        <v/>
      </c>
      <c r="V245" s="134" t="str">
        <f>IF(Calcu!$B245=FALSE,"",T245/U245/SQRT(3))</f>
        <v/>
      </c>
      <c r="W245" s="54" t="str">
        <f>IF(Calcu!$B245=FALSE,"",SQRT(J245^2+M245^2+P245^2+S245^2+V245^2))</f>
        <v/>
      </c>
      <c r="X245" s="58" t="str">
        <f>IF(Calcu!$B245=FALSE,"",(W245*2))</f>
        <v/>
      </c>
    </row>
    <row r="246" spans="1:24" s="1" customFormat="1" ht="15" customHeight="1">
      <c r="A246" s="36" t="str">
        <f>IF(Calcu!C246="","",Calcu!C246)</f>
        <v/>
      </c>
      <c r="B246" s="36" t="str">
        <f>IF(Calcu!D246="","",Calcu!D246)</f>
        <v/>
      </c>
      <c r="C246" s="36" t="str">
        <f>IF(Calcu!E246="","",Calcu!E246)</f>
        <v/>
      </c>
      <c r="D246" s="36" t="str">
        <f>IF(Calcu!F246="","",Calcu!F246)</f>
        <v/>
      </c>
      <c r="E246" s="36" t="str">
        <f>IF(Calcu!G246="","",Calcu!G246)</f>
        <v/>
      </c>
      <c r="F246" s="37" t="str">
        <f>Calcu!H246</f>
        <v/>
      </c>
      <c r="G246" s="53" t="str">
        <f>Calcu!O246</f>
        <v/>
      </c>
      <c r="H246" s="164">
        <f>'Frequency Meter'!W33</f>
        <v>0</v>
      </c>
      <c r="I246" s="39" t="str">
        <f>IF(Calcu!$B246=FALSE,"","1/2")</f>
        <v/>
      </c>
      <c r="J246" s="54" t="str">
        <f>IF(Calcu!$B246=FALSE,"",H246/2)</f>
        <v/>
      </c>
      <c r="K246" s="165">
        <f>'Frequency Meter'!X33</f>
        <v>0</v>
      </c>
      <c r="L246" s="38" t="str">
        <f>IF(Calcu!$B246=FALSE,"","1/√3")</f>
        <v/>
      </c>
      <c r="M246" s="54" t="str">
        <f>IF(Calcu!$B246=FALSE,"",K246/SQRT(3))</f>
        <v/>
      </c>
      <c r="N246" s="166" t="str">
        <f>IF(Calcu!$B246=FALSE,"",0)</f>
        <v/>
      </c>
      <c r="O246" s="38" t="str">
        <f>IF(Calcu!$B246=FALSE,"","1/√3")</f>
        <v/>
      </c>
      <c r="P246" s="54" t="str">
        <f>IF(Calcu!$B246=FALSE,"",N246/SQRT(3))</f>
        <v/>
      </c>
      <c r="Q246" s="164" t="str">
        <f>Calcu!P246</f>
        <v/>
      </c>
      <c r="R246" s="38" t="str">
        <f>IF(Calcu!$B246=FALSE,"","1/√5")</f>
        <v/>
      </c>
      <c r="S246" s="55" t="str">
        <f>IF(Calcu!$B246=FALSE,"",Q246/SQRT(5))</f>
        <v/>
      </c>
      <c r="T246" s="167" t="str">
        <f>Calcu!T246</f>
        <v/>
      </c>
      <c r="U246" s="133" t="str">
        <f>IF(Calcu!$B246=FALSE,"",IF('Frequency Meter'!G33="Digital",2,4))</f>
        <v/>
      </c>
      <c r="V246" s="134" t="str">
        <f>IF(Calcu!$B246=FALSE,"",T246/U246/SQRT(3))</f>
        <v/>
      </c>
      <c r="W246" s="54" t="str">
        <f>IF(Calcu!$B246=FALSE,"",SQRT(J246^2+M246^2+P246^2+S246^2+V246^2))</f>
        <v/>
      </c>
      <c r="X246" s="58" t="str">
        <f>IF(Calcu!$B246=FALSE,"",(W246*2))</f>
        <v/>
      </c>
    </row>
    <row r="247" spans="1:24" s="1" customFormat="1" ht="15" customHeight="1">
      <c r="A247" s="36"/>
      <c r="B247" s="47"/>
      <c r="C247" s="154"/>
      <c r="D247" s="154"/>
      <c r="E247" s="154"/>
      <c r="F247" s="47"/>
      <c r="G247" s="47"/>
      <c r="H247" s="48"/>
      <c r="I247" s="49"/>
      <c r="J247" s="50"/>
      <c r="K247" s="48"/>
      <c r="L247" s="48"/>
      <c r="M247" s="50"/>
      <c r="N247" s="48"/>
      <c r="O247" s="48"/>
      <c r="P247" s="50"/>
      <c r="Q247" s="48"/>
      <c r="R247" s="48"/>
      <c r="S247" s="50"/>
      <c r="T247" s="40"/>
      <c r="U247" s="48"/>
      <c r="V247" s="50"/>
      <c r="W247" s="50"/>
      <c r="X247" s="56"/>
    </row>
    <row r="248" spans="1:24" s="35" customFormat="1" ht="15" customHeight="1">
      <c r="A248" s="41" t="s">
        <v>6</v>
      </c>
      <c r="B248" s="40"/>
      <c r="C248" s="155"/>
      <c r="D248" s="155"/>
      <c r="E248" s="155"/>
      <c r="F248" s="40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4"/>
    </row>
    <row r="249" spans="1:24" s="35" customFormat="1" ht="15" customHeight="1">
      <c r="A249" s="41" t="s">
        <v>5</v>
      </c>
      <c r="B249" s="40"/>
      <c r="C249" s="155"/>
      <c r="D249" s="155"/>
      <c r="E249" s="155"/>
      <c r="F249" s="40"/>
      <c r="G249" s="40"/>
      <c r="H249" s="40"/>
      <c r="I249" s="40"/>
      <c r="J249" s="40"/>
      <c r="K249" s="40"/>
      <c r="L249" s="40"/>
      <c r="M249" s="3"/>
      <c r="N249" s="40"/>
      <c r="O249" s="40"/>
      <c r="P249" s="3"/>
      <c r="Q249" s="3"/>
      <c r="R249" s="3"/>
      <c r="S249" s="3"/>
      <c r="T249" s="3"/>
      <c r="U249" s="3"/>
      <c r="V249" s="3"/>
      <c r="W249" s="3"/>
      <c r="X249" s="5"/>
    </row>
    <row r="250" spans="1:24" ht="15" customHeight="1"/>
  </sheetData>
  <mergeCells count="132">
    <mergeCell ref="H4:J4"/>
    <mergeCell ref="K4:M4"/>
    <mergeCell ref="I5:I6"/>
    <mergeCell ref="L5:L6"/>
    <mergeCell ref="O5:O6"/>
    <mergeCell ref="N40:P40"/>
    <mergeCell ref="O41:O42"/>
    <mergeCell ref="N4:P4"/>
    <mergeCell ref="X3:X6"/>
    <mergeCell ref="Q4:S4"/>
    <mergeCell ref="Q5:Q6"/>
    <mergeCell ref="X39:X42"/>
    <mergeCell ref="T40:V40"/>
    <mergeCell ref="Q39:V39"/>
    <mergeCell ref="W39:W42"/>
    <mergeCell ref="T41:T42"/>
    <mergeCell ref="U41:U42"/>
    <mergeCell ref="Q40:S40"/>
    <mergeCell ref="Q41:Q42"/>
    <mergeCell ref="R41:R42"/>
    <mergeCell ref="W3:W6"/>
    <mergeCell ref="Q3:V3"/>
    <mergeCell ref="H3:P3"/>
    <mergeCell ref="T4:V4"/>
    <mergeCell ref="T5:T6"/>
    <mergeCell ref="R5:R6"/>
    <mergeCell ref="N5:N6"/>
    <mergeCell ref="U5:U6"/>
    <mergeCell ref="I77:I78"/>
    <mergeCell ref="L41:L42"/>
    <mergeCell ref="H39:P39"/>
    <mergeCell ref="N41:N42"/>
    <mergeCell ref="N77:N78"/>
    <mergeCell ref="H75:P75"/>
    <mergeCell ref="H76:J76"/>
    <mergeCell ref="K76:M76"/>
    <mergeCell ref="O77:O78"/>
    <mergeCell ref="H40:J40"/>
    <mergeCell ref="I41:I42"/>
    <mergeCell ref="K40:M40"/>
    <mergeCell ref="T77:T78"/>
    <mergeCell ref="H111:P111"/>
    <mergeCell ref="N76:P76"/>
    <mergeCell ref="O113:O114"/>
    <mergeCell ref="X111:X114"/>
    <mergeCell ref="T112:V112"/>
    <mergeCell ref="Q111:V111"/>
    <mergeCell ref="Q113:Q114"/>
    <mergeCell ref="R113:R114"/>
    <mergeCell ref="U113:U114"/>
    <mergeCell ref="Q112:S112"/>
    <mergeCell ref="T113:T114"/>
    <mergeCell ref="W111:W114"/>
    <mergeCell ref="L77:L78"/>
    <mergeCell ref="K112:M112"/>
    <mergeCell ref="N113:N114"/>
    <mergeCell ref="I113:I114"/>
    <mergeCell ref="L113:L114"/>
    <mergeCell ref="H112:J112"/>
    <mergeCell ref="N112:P112"/>
    <mergeCell ref="W75:W78"/>
    <mergeCell ref="Q75:V75"/>
    <mergeCell ref="U77:U78"/>
    <mergeCell ref="Q77:Q78"/>
    <mergeCell ref="R77:R78"/>
    <mergeCell ref="X75:X78"/>
    <mergeCell ref="Q76:S76"/>
    <mergeCell ref="T76:V76"/>
    <mergeCell ref="Q179:Q180"/>
    <mergeCell ref="R179:R180"/>
    <mergeCell ref="X177:X180"/>
    <mergeCell ref="T179:T180"/>
    <mergeCell ref="Q177:V177"/>
    <mergeCell ref="U179:U180"/>
    <mergeCell ref="W177:W180"/>
    <mergeCell ref="Q178:S178"/>
    <mergeCell ref="T178:V178"/>
    <mergeCell ref="Q213:V213"/>
    <mergeCell ref="W213:W216"/>
    <mergeCell ref="X213:X216"/>
    <mergeCell ref="F214:F216"/>
    <mergeCell ref="G214:G216"/>
    <mergeCell ref="H214:J214"/>
    <mergeCell ref="K214:M214"/>
    <mergeCell ref="N214:P214"/>
    <mergeCell ref="Q214:S214"/>
    <mergeCell ref="T214:V214"/>
    <mergeCell ref="I215:I216"/>
    <mergeCell ref="L215:L216"/>
    <mergeCell ref="N215:N216"/>
    <mergeCell ref="O215:O216"/>
    <mergeCell ref="Q215:Q216"/>
    <mergeCell ref="R215:R216"/>
    <mergeCell ref="T215:T216"/>
    <mergeCell ref="U215:U216"/>
    <mergeCell ref="F213:G213"/>
    <mergeCell ref="H213:P213"/>
    <mergeCell ref="K178:M178"/>
    <mergeCell ref="F178:F180"/>
    <mergeCell ref="G178:G180"/>
    <mergeCell ref="I179:I180"/>
    <mergeCell ref="L179:L180"/>
    <mergeCell ref="N179:N180"/>
    <mergeCell ref="H178:J178"/>
    <mergeCell ref="F112:F114"/>
    <mergeCell ref="G112:G114"/>
    <mergeCell ref="N178:P178"/>
    <mergeCell ref="O179:O180"/>
    <mergeCell ref="H177:P177"/>
    <mergeCell ref="A40:E41"/>
    <mergeCell ref="A76:E77"/>
    <mergeCell ref="A3:E3"/>
    <mergeCell ref="F3:G3"/>
    <mergeCell ref="A39:E39"/>
    <mergeCell ref="F39:G39"/>
    <mergeCell ref="F4:F6"/>
    <mergeCell ref="G4:G6"/>
    <mergeCell ref="F40:F42"/>
    <mergeCell ref="G40:G42"/>
    <mergeCell ref="A4:E5"/>
    <mergeCell ref="A214:E215"/>
    <mergeCell ref="A177:E177"/>
    <mergeCell ref="F177:G177"/>
    <mergeCell ref="A112:E113"/>
    <mergeCell ref="A178:E179"/>
    <mergeCell ref="A75:E75"/>
    <mergeCell ref="F75:G75"/>
    <mergeCell ref="F76:F78"/>
    <mergeCell ref="G76:G78"/>
    <mergeCell ref="A111:E111"/>
    <mergeCell ref="A213:E213"/>
    <mergeCell ref="F111:G111"/>
  </mergeCells>
  <phoneticPr fontId="4" type="noConversion"/>
  <pageMargins left="0" right="0" top="0.35433070866141736" bottom="0" header="0" footer="0"/>
  <pageSetup paperSize="9" orientation="landscape" r:id="rId1"/>
  <headerFooter alignWithMargins="0">
    <oddFooter>&amp;L&amp;"Tahoma,보통"&amp;9F-02P-04-001 (Rev.00)&amp;C&amp;9&amp;P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S248"/>
  <sheetViews>
    <sheetView showGridLines="0" workbookViewId="0">
      <selection activeCell="I17" sqref="I17:I18"/>
    </sheetView>
  </sheetViews>
  <sheetFormatPr defaultRowHeight="14.25"/>
  <cols>
    <col min="1" max="1" width="3.77734375" style="88" customWidth="1"/>
    <col min="2" max="2" width="5.109375" style="89" bestFit="1" customWidth="1"/>
    <col min="3" max="8" width="8.77734375" style="89" customWidth="1"/>
    <col min="9" max="9" width="8.77734375" style="94" customWidth="1"/>
    <col min="10" max="10" width="8.77734375" style="61" customWidth="1"/>
    <col min="11" max="15" width="8.77734375" style="74" customWidth="1"/>
    <col min="16" max="16" width="8.77734375" style="69" customWidth="1"/>
    <col min="17" max="17" width="3.77734375" customWidth="1"/>
    <col min="18" max="19" width="8.77734375" style="94" customWidth="1"/>
    <col min="20" max="25" width="8.77734375" style="60" customWidth="1"/>
    <col min="26" max="34" width="8.77734375" style="83" customWidth="1"/>
    <col min="35" max="35" width="3.77734375" style="83" customWidth="1"/>
    <col min="36" max="40" width="10.77734375" style="60" customWidth="1"/>
    <col min="41" max="41" width="3.77734375" style="60" customWidth="1"/>
  </cols>
  <sheetData>
    <row r="1" spans="1:45"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45" ht="14.25" customHeight="1"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</row>
    <row r="3" spans="1:45">
      <c r="A3" s="67"/>
      <c r="B3" s="67"/>
      <c r="C3" s="67"/>
      <c r="D3" s="67"/>
      <c r="E3" s="67"/>
      <c r="F3" s="67"/>
      <c r="G3" s="67"/>
      <c r="H3" s="67"/>
      <c r="I3" s="69"/>
      <c r="J3" s="68"/>
      <c r="K3" s="67"/>
      <c r="L3" s="67"/>
      <c r="M3" s="67"/>
      <c r="N3" s="67"/>
      <c r="O3" s="67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77"/>
      <c r="AJ3" s="70"/>
      <c r="AK3" s="70"/>
      <c r="AL3" s="70"/>
      <c r="AM3" s="70"/>
      <c r="AN3" s="70"/>
      <c r="AO3" s="70"/>
    </row>
    <row r="4" spans="1:45">
      <c r="A4" s="71" t="s">
        <v>9</v>
      </c>
      <c r="B4" s="72"/>
      <c r="C4" s="72"/>
      <c r="D4" s="72"/>
      <c r="E4" s="72"/>
      <c r="F4" s="72"/>
      <c r="G4" s="72"/>
      <c r="H4" s="72"/>
      <c r="I4" s="69"/>
      <c r="J4" s="73"/>
      <c r="K4" s="72"/>
      <c r="M4" s="72"/>
      <c r="O4" s="75"/>
      <c r="P4" s="76"/>
      <c r="Q4" s="71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7"/>
      <c r="AJ4" s="59"/>
      <c r="AK4" s="59"/>
      <c r="AL4" s="59"/>
      <c r="AM4" s="59"/>
      <c r="AN4" s="59"/>
      <c r="AO4" s="59"/>
    </row>
    <row r="5" spans="1:45" ht="13.5" customHeight="1">
      <c r="A5" s="77"/>
      <c r="B5" s="241" t="s">
        <v>116</v>
      </c>
      <c r="C5" s="238" t="s">
        <v>80</v>
      </c>
      <c r="D5" s="239"/>
      <c r="E5" s="239"/>
      <c r="F5" s="239"/>
      <c r="G5" s="240"/>
      <c r="H5" s="241" t="s">
        <v>83</v>
      </c>
      <c r="I5" s="242" t="s">
        <v>90</v>
      </c>
      <c r="J5" s="269" t="s">
        <v>1</v>
      </c>
      <c r="K5" s="269"/>
      <c r="L5" s="269"/>
      <c r="M5" s="269"/>
      <c r="N5" s="269"/>
      <c r="O5" s="269"/>
      <c r="P5" s="243" t="s">
        <v>84</v>
      </c>
      <c r="R5" s="268" t="s">
        <v>134</v>
      </c>
      <c r="S5" s="268" t="s">
        <v>135</v>
      </c>
      <c r="T5" s="261" t="s">
        <v>136</v>
      </c>
      <c r="U5" s="263" t="s">
        <v>137</v>
      </c>
      <c r="V5" s="264"/>
      <c r="W5" s="264"/>
      <c r="X5" s="265"/>
      <c r="Y5" s="263" t="s">
        <v>138</v>
      </c>
      <c r="Z5" s="264"/>
      <c r="AA5" s="265"/>
      <c r="AB5" s="263" t="s">
        <v>139</v>
      </c>
      <c r="AC5" s="264"/>
      <c r="AD5" s="265"/>
      <c r="AE5" s="263" t="s">
        <v>140</v>
      </c>
      <c r="AF5" s="266"/>
      <c r="AG5" s="267"/>
      <c r="AH5" s="261" t="s">
        <v>141</v>
      </c>
      <c r="AI5" s="97"/>
      <c r="AJ5" s="261" t="s">
        <v>156</v>
      </c>
      <c r="AK5" s="261" t="s">
        <v>157</v>
      </c>
      <c r="AL5" s="144" t="s">
        <v>158</v>
      </c>
      <c r="AM5" s="261" t="s">
        <v>157</v>
      </c>
      <c r="AN5" s="144" t="s">
        <v>158</v>
      </c>
      <c r="AO5"/>
      <c r="AP5" s="261" t="s">
        <v>152</v>
      </c>
      <c r="AQ5" s="261"/>
      <c r="AR5" s="261" t="s">
        <v>152</v>
      </c>
      <c r="AS5" s="259" t="s">
        <v>153</v>
      </c>
    </row>
    <row r="6" spans="1:45" ht="13.5">
      <c r="A6" s="77"/>
      <c r="B6" s="241"/>
      <c r="C6" s="90" t="s">
        <v>81</v>
      </c>
      <c r="D6" s="90"/>
      <c r="E6" s="135"/>
      <c r="F6" s="135"/>
      <c r="G6" s="135"/>
      <c r="H6" s="241"/>
      <c r="I6" s="243"/>
      <c r="J6" s="91" t="s">
        <v>4</v>
      </c>
      <c r="K6" s="90" t="s">
        <v>2</v>
      </c>
      <c r="L6" s="91" t="s">
        <v>12</v>
      </c>
      <c r="M6" s="90" t="s">
        <v>13</v>
      </c>
      <c r="N6" s="91" t="s">
        <v>14</v>
      </c>
      <c r="O6" s="90" t="s">
        <v>3</v>
      </c>
      <c r="P6" s="243"/>
      <c r="R6" s="262"/>
      <c r="S6" s="262"/>
      <c r="T6" s="262"/>
      <c r="U6" s="148" t="s">
        <v>142</v>
      </c>
      <c r="V6" s="148" t="s">
        <v>143</v>
      </c>
      <c r="W6" s="145" t="s">
        <v>144</v>
      </c>
      <c r="X6" s="149" t="s">
        <v>145</v>
      </c>
      <c r="Y6" s="145" t="s">
        <v>146</v>
      </c>
      <c r="Z6" s="145" t="s">
        <v>147</v>
      </c>
      <c r="AA6" s="145" t="s">
        <v>148</v>
      </c>
      <c r="AB6" s="146" t="s">
        <v>149</v>
      </c>
      <c r="AC6" s="145" t="s">
        <v>150</v>
      </c>
      <c r="AD6" s="145" t="s">
        <v>137</v>
      </c>
      <c r="AE6" s="145" t="s">
        <v>151</v>
      </c>
      <c r="AF6" s="145" t="s">
        <v>150</v>
      </c>
      <c r="AG6" s="145" t="s">
        <v>137</v>
      </c>
      <c r="AH6" s="262"/>
      <c r="AI6" s="97"/>
      <c r="AJ6" s="262"/>
      <c r="AK6" s="262"/>
      <c r="AL6" s="138" t="s">
        <v>124</v>
      </c>
      <c r="AM6" s="262"/>
      <c r="AN6" s="138" t="s">
        <v>124</v>
      </c>
      <c r="AO6"/>
      <c r="AP6" s="146" t="s">
        <v>154</v>
      </c>
      <c r="AQ6" s="146" t="s">
        <v>155</v>
      </c>
      <c r="AR6" s="262"/>
      <c r="AS6" s="260"/>
    </row>
    <row r="7" spans="1:45" ht="13.5">
      <c r="A7" s="77"/>
      <c r="B7" s="34" t="b">
        <f>IF('DC Voltage Meter'!B4="",FALSE,TRUE)</f>
        <v>0</v>
      </c>
      <c r="C7" s="136" t="str">
        <f>IF($B7=FALSE,"",IF('DC Voltage Meter'!A4="","",'DC Voltage Meter'!A4))</f>
        <v/>
      </c>
      <c r="D7" s="136"/>
      <c r="E7" s="136"/>
      <c r="F7" s="136"/>
      <c r="G7" s="136"/>
      <c r="H7" s="136" t="str">
        <f>IF($B7=FALSE,"",'DC Voltage Meter'!B4)</f>
        <v/>
      </c>
      <c r="I7" s="95" t="str">
        <f>IF($B7=FALSE,"",'DC Voltage Meter'!C4)</f>
        <v/>
      </c>
      <c r="J7" s="136" t="str">
        <f>IF($B7=FALSE,"",'DC Voltage Meter'!N4)</f>
        <v/>
      </c>
      <c r="K7" s="136" t="str">
        <f>IF($B7=FALSE,"",'DC Voltage Meter'!O4)</f>
        <v/>
      </c>
      <c r="L7" s="136" t="str">
        <f>IF($B7=FALSE,"",'DC Voltage Meter'!P4)</f>
        <v/>
      </c>
      <c r="M7" s="136" t="str">
        <f>IF($B7=FALSE,"",'DC Voltage Meter'!Q4)</f>
        <v/>
      </c>
      <c r="N7" s="136" t="str">
        <f>IF($B7=FALSE,"",'DC Voltage Meter'!R4)</f>
        <v/>
      </c>
      <c r="O7" s="95" t="str">
        <f>IF($B7=FALSE,"",AVERAGE(J7:N7))</f>
        <v/>
      </c>
      <c r="P7" s="95" t="str">
        <f>IF($B7=FALSE,"",STDEV(J7:N7))</f>
        <v/>
      </c>
      <c r="R7" s="95" t="str">
        <f>IF($B7=FALSE,"",'DC Voltage Meter'!V4)</f>
        <v/>
      </c>
      <c r="S7" s="78" t="str">
        <f t="shared" ref="S7:S36" si="0">IF($B7=FALSE,"",O7+R7)</f>
        <v/>
      </c>
      <c r="T7" s="78" t="str">
        <f>IF($B7=FALSE,"",'DC Voltage Meter'!I4)</f>
        <v/>
      </c>
      <c r="U7" s="78" t="str">
        <f>IF($B7=FALSE,"",측정불확도추정보고서!X7)</f>
        <v/>
      </c>
      <c r="V7" s="95" t="str">
        <f>IF($B7=FALSE,"",ROUNDUP(U7,IF(U7&lt;0.0001,6,IF(U7&lt;0.001,5,IF(U7&lt;0.01,4,IF(U7&lt;0.1,3,IF(U7&lt;1,2,IF(U7&lt;10,1,IF(U7&lt;100,0,-1)))))))))</f>
        <v/>
      </c>
      <c r="W7" s="95" t="str">
        <f>IF($B7=FALSE,"",'DC Voltage Meter'!D4*ABS(H7))</f>
        <v/>
      </c>
      <c r="X7" s="95" t="str">
        <f t="shared" ref="X7:X36" si="1">IF($B7=FALSE,"",MAX(V7:W7))</f>
        <v/>
      </c>
      <c r="Y7" s="95" t="str">
        <f t="shared" ref="Y7:Y36" si="2">IF($B7=FALSE,"",IF(TYPE(FIND(".",T7))=1,LEN(T7)-FIND(".",T7),0))</f>
        <v/>
      </c>
      <c r="Z7" s="95" t="str">
        <f t="shared" ref="Z7:Z36" si="3">IF($B7=FALSE,"",IF(TYPE(FIND(".",ABS(H7)))=1,FIND(".",ABS(H7))-1,LEN(ABS(H7))))</f>
        <v/>
      </c>
      <c r="AA7" s="95" t="str">
        <f t="shared" ref="AA7:AA36" si="4">IF($B7=FALSE,"",MIN(Y7,IF(X7&lt;0.0001,6,IF(X7&lt;0.001,5,IF(X7&lt;0.01,4,IF(X7&lt;0.1,3,IF(X7&lt;1,2,IF(X7&lt;10,1,IF(X7&lt;100,0,-1)))))))))</f>
        <v/>
      </c>
      <c r="AB7" s="115" t="str">
        <f t="shared" ref="AB7:AB36" ca="1" si="5">IF($B7=FALSE,"",OFFSET(AN$6,MATCH(Z7,AJ$7:AJ$16,0),0)&amp;OFFSET(AL$6,MATCH(Y7,AJ$7:AJ$16,0),0))</f>
        <v/>
      </c>
      <c r="AC7" s="115" t="str">
        <f t="shared" ref="AC7:AC36" ca="1" si="6">IF($B7=FALSE,"",OFFSET(AN$6,MATCH(Z7,AJ$7:AJ$16,0),0)&amp;OFFSET(AL$6,MATCH(AA7,AJ$7:AJ$16,0),0))</f>
        <v/>
      </c>
      <c r="AD7" s="95" t="str">
        <f t="shared" ref="AD7:AD36" ca="1" si="7">IF($B7=FALSE,"",OFFSET(AL$6,MATCH(AA7,AJ$7:AJ$16,0),0))</f>
        <v/>
      </c>
      <c r="AE7" s="95" t="str">
        <f t="shared" ref="AE7:AE36" ca="1" si="8">TEXT(H7,AC7)</f>
        <v/>
      </c>
      <c r="AF7" s="95" t="str">
        <f t="shared" ref="AF7:AF36" ca="1" si="9">TEXT(S7,AC7)</f>
        <v/>
      </c>
      <c r="AG7" s="95" t="str">
        <f t="shared" ref="AG7:AG36" si="10">IF($B7=FALSE,"",TEXT(ROUNDUP(X7,AA7),AD7)&amp;" "&amp;I7)</f>
        <v/>
      </c>
      <c r="AH7" s="95" t="str">
        <f t="shared" ref="AH7:AH36" si="11">IF($B7=FALSE,"",IF(V7=X7,"","초과"))</f>
        <v/>
      </c>
      <c r="AI7" s="97"/>
      <c r="AJ7" s="92">
        <v>0</v>
      </c>
      <c r="AK7" s="92">
        <v>1</v>
      </c>
      <c r="AL7" s="93" t="s">
        <v>159</v>
      </c>
      <c r="AM7" s="93"/>
      <c r="AN7" s="93"/>
      <c r="AO7"/>
      <c r="AP7" s="95">
        <f>'DC Voltage Meter'!K4</f>
        <v>0</v>
      </c>
      <c r="AQ7" s="95">
        <f>'DC Voltage Meter'!L4</f>
        <v>0</v>
      </c>
      <c r="AR7" s="95" t="str">
        <f t="shared" ref="AR7:AR36" si="12">IF($B7=FALSE,"","± "&amp;TEXT(AQ7-H7,AC7))</f>
        <v/>
      </c>
      <c r="AS7" s="95" t="str">
        <f>IF($B7=FALSE,"",IF(AND(ROUND(AP7,AA7)&lt;=ROUND(S7,AA7),ROUND(S7,AA7)&lt;=ROUND(AQ7,AA7))=TRUE,"PASS","FAIL"))</f>
        <v/>
      </c>
    </row>
    <row r="8" spans="1:45" ht="13.5">
      <c r="A8" s="77"/>
      <c r="B8" s="34" t="b">
        <f>IF('DC Voltage Meter'!B5="",FALSE,TRUE)</f>
        <v>0</v>
      </c>
      <c r="C8" s="136" t="str">
        <f>IF($B8=FALSE,"",IF('DC Voltage Meter'!A5="","",'DC Voltage Meter'!A5))</f>
        <v/>
      </c>
      <c r="D8" s="136"/>
      <c r="E8" s="136"/>
      <c r="F8" s="136"/>
      <c r="G8" s="136"/>
      <c r="H8" s="136" t="str">
        <f>IF($B8=FALSE,"",'DC Voltage Meter'!B5)</f>
        <v/>
      </c>
      <c r="I8" s="95" t="str">
        <f>IF($B8=FALSE,"",'DC Voltage Meter'!C5)</f>
        <v/>
      </c>
      <c r="J8" s="136" t="str">
        <f>IF($B8=FALSE,"",'DC Voltage Meter'!N5)</f>
        <v/>
      </c>
      <c r="K8" s="136" t="str">
        <f>IF($B8=FALSE,"",'DC Voltage Meter'!O5)</f>
        <v/>
      </c>
      <c r="L8" s="136" t="str">
        <f>IF($B8=FALSE,"",'DC Voltage Meter'!P5)</f>
        <v/>
      </c>
      <c r="M8" s="136" t="str">
        <f>IF($B8=FALSE,"",'DC Voltage Meter'!Q5)</f>
        <v/>
      </c>
      <c r="N8" s="136" t="str">
        <f>IF($B8=FALSE,"",'DC Voltage Meter'!R5)</f>
        <v/>
      </c>
      <c r="O8" s="95" t="str">
        <f t="shared" ref="O8:O36" si="13">IF($B8=FALSE,"",AVERAGE(J8:N8))</f>
        <v/>
      </c>
      <c r="P8" s="95" t="str">
        <f t="shared" ref="P8:P36" si="14">IF($B8=FALSE,"",STDEV(J8:N8))</f>
        <v/>
      </c>
      <c r="R8" s="95" t="str">
        <f>IF($B8=FALSE,"",'DC Voltage Meter'!V5)</f>
        <v/>
      </c>
      <c r="S8" s="78" t="str">
        <f t="shared" si="0"/>
        <v/>
      </c>
      <c r="T8" s="78" t="str">
        <f>IF($B8=FALSE,"",'DC Voltage Meter'!I5)</f>
        <v/>
      </c>
      <c r="U8" s="78" t="str">
        <f>IF($B8=FALSE,"",측정불확도추정보고서!X8)</f>
        <v/>
      </c>
      <c r="V8" s="95" t="str">
        <f t="shared" ref="V8:V36" si="15">IF($B8=FALSE,"",ROUNDUP(U8,IF(U8&lt;0.0001,6,IF(U8&lt;0.001,5,IF(U8&lt;0.01,4,IF(U8&lt;0.1,3,IF(U8&lt;1,2,IF(U8&lt;10,1,IF(U8&lt;100,0,-1)))))))))</f>
        <v/>
      </c>
      <c r="W8" s="95" t="str">
        <f>IF($B8=FALSE,"",'DC Voltage Meter'!D5*ABS(H8))</f>
        <v/>
      </c>
      <c r="X8" s="95" t="str">
        <f t="shared" si="1"/>
        <v/>
      </c>
      <c r="Y8" s="95" t="str">
        <f t="shared" si="2"/>
        <v/>
      </c>
      <c r="Z8" s="95" t="str">
        <f t="shared" si="3"/>
        <v/>
      </c>
      <c r="AA8" s="95" t="str">
        <f t="shared" si="4"/>
        <v/>
      </c>
      <c r="AB8" s="115" t="str">
        <f t="shared" ca="1" si="5"/>
        <v/>
      </c>
      <c r="AC8" s="115" t="str">
        <f t="shared" ca="1" si="6"/>
        <v/>
      </c>
      <c r="AD8" s="95" t="str">
        <f t="shared" ca="1" si="7"/>
        <v/>
      </c>
      <c r="AE8" s="95" t="str">
        <f t="shared" ca="1" si="8"/>
        <v/>
      </c>
      <c r="AF8" s="95" t="str">
        <f t="shared" ca="1" si="9"/>
        <v/>
      </c>
      <c r="AG8" s="95" t="str">
        <f t="shared" si="10"/>
        <v/>
      </c>
      <c r="AH8" s="95" t="str">
        <f t="shared" si="11"/>
        <v/>
      </c>
      <c r="AI8" s="97"/>
      <c r="AJ8" s="92">
        <v>1</v>
      </c>
      <c r="AK8" s="92">
        <v>0.1</v>
      </c>
      <c r="AL8" s="93" t="s">
        <v>160</v>
      </c>
      <c r="AM8" s="92">
        <v>1</v>
      </c>
      <c r="AN8" s="92"/>
      <c r="AO8"/>
      <c r="AP8" s="95">
        <f>'DC Voltage Meter'!K5</f>
        <v>0</v>
      </c>
      <c r="AQ8" s="95">
        <f>'DC Voltage Meter'!L5</f>
        <v>0</v>
      </c>
      <c r="AR8" s="95" t="str">
        <f t="shared" si="12"/>
        <v/>
      </c>
      <c r="AS8" s="95" t="str">
        <f t="shared" ref="AS8:AS36" si="16">IF($B8=FALSE,"",IF(AND(ROUND(AP8,AA8)&lt;=ROUND(S8,AA8),ROUND(S8,AA8)&lt;=ROUND(AQ8,AA8))=TRUE,"PASS","FAIL"))</f>
        <v/>
      </c>
    </row>
    <row r="9" spans="1:45" ht="13.5">
      <c r="A9" s="77"/>
      <c r="B9" s="34" t="b">
        <f>IF('DC Voltage Meter'!B6="",FALSE,TRUE)</f>
        <v>0</v>
      </c>
      <c r="C9" s="136" t="str">
        <f>IF($B9=FALSE,"",IF('DC Voltage Meter'!A6="","",'DC Voltage Meter'!A6))</f>
        <v/>
      </c>
      <c r="D9" s="136"/>
      <c r="E9" s="136"/>
      <c r="F9" s="136"/>
      <c r="G9" s="136"/>
      <c r="H9" s="136" t="str">
        <f>IF($B9=FALSE,"",'DC Voltage Meter'!B6)</f>
        <v/>
      </c>
      <c r="I9" s="95" t="str">
        <f>IF($B9=FALSE,"",'DC Voltage Meter'!C6)</f>
        <v/>
      </c>
      <c r="J9" s="136" t="str">
        <f>IF($B9=FALSE,"",'DC Voltage Meter'!N6)</f>
        <v/>
      </c>
      <c r="K9" s="136" t="str">
        <f>IF($B9=FALSE,"",'DC Voltage Meter'!O6)</f>
        <v/>
      </c>
      <c r="L9" s="136" t="str">
        <f>IF($B9=FALSE,"",'DC Voltage Meter'!P6)</f>
        <v/>
      </c>
      <c r="M9" s="136" t="str">
        <f>IF($B9=FALSE,"",'DC Voltage Meter'!Q6)</f>
        <v/>
      </c>
      <c r="N9" s="136" t="str">
        <f>IF($B9=FALSE,"",'DC Voltage Meter'!R6)</f>
        <v/>
      </c>
      <c r="O9" s="95" t="str">
        <f t="shared" si="13"/>
        <v/>
      </c>
      <c r="P9" s="95" t="str">
        <f t="shared" si="14"/>
        <v/>
      </c>
      <c r="R9" s="95" t="str">
        <f>IF($B9=FALSE,"",'DC Voltage Meter'!V6)</f>
        <v/>
      </c>
      <c r="S9" s="78" t="str">
        <f t="shared" si="0"/>
        <v/>
      </c>
      <c r="T9" s="78" t="str">
        <f>IF($B9=FALSE,"",'DC Voltage Meter'!I6)</f>
        <v/>
      </c>
      <c r="U9" s="78" t="str">
        <f>IF($B9=FALSE,"",측정불확도추정보고서!X9)</f>
        <v/>
      </c>
      <c r="V9" s="95" t="str">
        <f t="shared" si="15"/>
        <v/>
      </c>
      <c r="W9" s="95" t="str">
        <f>IF($B9=FALSE,"",'DC Voltage Meter'!D6*ABS(H9))</f>
        <v/>
      </c>
      <c r="X9" s="95" t="str">
        <f t="shared" si="1"/>
        <v/>
      </c>
      <c r="Y9" s="95" t="str">
        <f t="shared" si="2"/>
        <v/>
      </c>
      <c r="Z9" s="95" t="str">
        <f t="shared" si="3"/>
        <v/>
      </c>
      <c r="AA9" s="95" t="str">
        <f t="shared" si="4"/>
        <v/>
      </c>
      <c r="AB9" s="115" t="str">
        <f t="shared" ca="1" si="5"/>
        <v/>
      </c>
      <c r="AC9" s="115" t="str">
        <f t="shared" ca="1" si="6"/>
        <v/>
      </c>
      <c r="AD9" s="95" t="str">
        <f t="shared" ca="1" si="7"/>
        <v/>
      </c>
      <c r="AE9" s="95" t="str">
        <f t="shared" ca="1" si="8"/>
        <v/>
      </c>
      <c r="AF9" s="95" t="str">
        <f t="shared" ca="1" si="9"/>
        <v/>
      </c>
      <c r="AG9" s="95" t="str">
        <f t="shared" si="10"/>
        <v/>
      </c>
      <c r="AH9" s="95" t="str">
        <f t="shared" si="11"/>
        <v/>
      </c>
      <c r="AI9" s="97"/>
      <c r="AJ9" s="92">
        <v>2</v>
      </c>
      <c r="AK9" s="92">
        <v>0.01</v>
      </c>
      <c r="AL9" s="93" t="s">
        <v>161</v>
      </c>
      <c r="AM9" s="92">
        <v>10</v>
      </c>
      <c r="AN9" s="92" t="s">
        <v>162</v>
      </c>
      <c r="AO9"/>
      <c r="AP9" s="95">
        <f>'DC Voltage Meter'!K6</f>
        <v>0</v>
      </c>
      <c r="AQ9" s="95">
        <f>'DC Voltage Meter'!L6</f>
        <v>0</v>
      </c>
      <c r="AR9" s="95" t="str">
        <f t="shared" si="12"/>
        <v/>
      </c>
      <c r="AS9" s="95" t="str">
        <f t="shared" si="16"/>
        <v/>
      </c>
    </row>
    <row r="10" spans="1:45" ht="13.5">
      <c r="A10" s="77"/>
      <c r="B10" s="34" t="b">
        <f>IF('DC Voltage Meter'!B7="",FALSE,TRUE)</f>
        <v>0</v>
      </c>
      <c r="C10" s="136" t="str">
        <f>IF($B10=FALSE,"",IF('DC Voltage Meter'!A7="","",'DC Voltage Meter'!A7))</f>
        <v/>
      </c>
      <c r="D10" s="136"/>
      <c r="E10" s="136"/>
      <c r="F10" s="136"/>
      <c r="G10" s="136"/>
      <c r="H10" s="136" t="str">
        <f>IF($B10=FALSE,"",'DC Voltage Meter'!B7)</f>
        <v/>
      </c>
      <c r="I10" s="95" t="str">
        <f>IF($B10=FALSE,"",'DC Voltage Meter'!C7)</f>
        <v/>
      </c>
      <c r="J10" s="136" t="str">
        <f>IF($B10=FALSE,"",'DC Voltage Meter'!N7)</f>
        <v/>
      </c>
      <c r="K10" s="136" t="str">
        <f>IF($B10=FALSE,"",'DC Voltage Meter'!O7)</f>
        <v/>
      </c>
      <c r="L10" s="136" t="str">
        <f>IF($B10=FALSE,"",'DC Voltage Meter'!P7)</f>
        <v/>
      </c>
      <c r="M10" s="136" t="str">
        <f>IF($B10=FALSE,"",'DC Voltage Meter'!Q7)</f>
        <v/>
      </c>
      <c r="N10" s="136" t="str">
        <f>IF($B10=FALSE,"",'DC Voltage Meter'!R7)</f>
        <v/>
      </c>
      <c r="O10" s="95" t="str">
        <f t="shared" si="13"/>
        <v/>
      </c>
      <c r="P10" s="95" t="str">
        <f t="shared" si="14"/>
        <v/>
      </c>
      <c r="R10" s="95" t="str">
        <f>IF($B10=FALSE,"",'DC Voltage Meter'!V7)</f>
        <v/>
      </c>
      <c r="S10" s="78" t="str">
        <f t="shared" si="0"/>
        <v/>
      </c>
      <c r="T10" s="78" t="str">
        <f>IF($B10=FALSE,"",'DC Voltage Meter'!I7)</f>
        <v/>
      </c>
      <c r="U10" s="78" t="str">
        <f>IF($B10=FALSE,"",측정불확도추정보고서!X10)</f>
        <v/>
      </c>
      <c r="V10" s="95" t="str">
        <f t="shared" si="15"/>
        <v/>
      </c>
      <c r="W10" s="95" t="str">
        <f>IF($B10=FALSE,"",'DC Voltage Meter'!D7*ABS(H10))</f>
        <v/>
      </c>
      <c r="X10" s="95" t="str">
        <f t="shared" si="1"/>
        <v/>
      </c>
      <c r="Y10" s="95" t="str">
        <f t="shared" si="2"/>
        <v/>
      </c>
      <c r="Z10" s="95" t="str">
        <f t="shared" si="3"/>
        <v/>
      </c>
      <c r="AA10" s="95" t="str">
        <f t="shared" si="4"/>
        <v/>
      </c>
      <c r="AB10" s="115" t="str">
        <f t="shared" ca="1" si="5"/>
        <v/>
      </c>
      <c r="AC10" s="115" t="str">
        <f t="shared" ca="1" si="6"/>
        <v/>
      </c>
      <c r="AD10" s="95" t="str">
        <f t="shared" ca="1" si="7"/>
        <v/>
      </c>
      <c r="AE10" s="95" t="str">
        <f t="shared" ca="1" si="8"/>
        <v/>
      </c>
      <c r="AF10" s="95" t="str">
        <f t="shared" ca="1" si="9"/>
        <v/>
      </c>
      <c r="AG10" s="95" t="str">
        <f t="shared" si="10"/>
        <v/>
      </c>
      <c r="AH10" s="95" t="str">
        <f t="shared" si="11"/>
        <v/>
      </c>
      <c r="AI10" s="97"/>
      <c r="AJ10" s="92">
        <v>3</v>
      </c>
      <c r="AK10" s="92">
        <v>1E-3</v>
      </c>
      <c r="AL10" s="93" t="s">
        <v>163</v>
      </c>
      <c r="AM10" s="92">
        <v>100</v>
      </c>
      <c r="AN10" s="92" t="s">
        <v>164</v>
      </c>
      <c r="AO10"/>
      <c r="AP10" s="95">
        <f>'DC Voltage Meter'!K7</f>
        <v>0</v>
      </c>
      <c r="AQ10" s="95">
        <f>'DC Voltage Meter'!L7</f>
        <v>0</v>
      </c>
      <c r="AR10" s="95" t="str">
        <f t="shared" si="12"/>
        <v/>
      </c>
      <c r="AS10" s="95" t="str">
        <f t="shared" si="16"/>
        <v/>
      </c>
    </row>
    <row r="11" spans="1:45" ht="13.5">
      <c r="A11" s="77"/>
      <c r="B11" s="34" t="b">
        <f>IF('DC Voltage Meter'!B8="",FALSE,TRUE)</f>
        <v>0</v>
      </c>
      <c r="C11" s="136" t="str">
        <f>IF($B11=FALSE,"",IF('DC Voltage Meter'!A8="","",'DC Voltage Meter'!A8))</f>
        <v/>
      </c>
      <c r="D11" s="136"/>
      <c r="E11" s="136"/>
      <c r="F11" s="136"/>
      <c r="G11" s="136"/>
      <c r="H11" s="136" t="str">
        <f>IF($B11=FALSE,"",'DC Voltage Meter'!B8)</f>
        <v/>
      </c>
      <c r="I11" s="95" t="str">
        <f>IF($B11=FALSE,"",'DC Voltage Meter'!C8)</f>
        <v/>
      </c>
      <c r="J11" s="136" t="str">
        <f>IF($B11=FALSE,"",'DC Voltage Meter'!N8)</f>
        <v/>
      </c>
      <c r="K11" s="136" t="str">
        <f>IF($B11=FALSE,"",'DC Voltage Meter'!O8)</f>
        <v/>
      </c>
      <c r="L11" s="136" t="str">
        <f>IF($B11=FALSE,"",'DC Voltage Meter'!P8)</f>
        <v/>
      </c>
      <c r="M11" s="136" t="str">
        <f>IF($B11=FALSE,"",'DC Voltage Meter'!Q8)</f>
        <v/>
      </c>
      <c r="N11" s="136" t="str">
        <f>IF($B11=FALSE,"",'DC Voltage Meter'!R8)</f>
        <v/>
      </c>
      <c r="O11" s="95" t="str">
        <f t="shared" si="13"/>
        <v/>
      </c>
      <c r="P11" s="95" t="str">
        <f t="shared" si="14"/>
        <v/>
      </c>
      <c r="R11" s="95" t="str">
        <f>IF($B11=FALSE,"",'DC Voltage Meter'!V8)</f>
        <v/>
      </c>
      <c r="S11" s="78" t="str">
        <f t="shared" si="0"/>
        <v/>
      </c>
      <c r="T11" s="78" t="str">
        <f>IF($B11=FALSE,"",'DC Voltage Meter'!I8)</f>
        <v/>
      </c>
      <c r="U11" s="78" t="str">
        <f>IF($B11=FALSE,"",측정불확도추정보고서!X11)</f>
        <v/>
      </c>
      <c r="V11" s="95" t="str">
        <f t="shared" si="15"/>
        <v/>
      </c>
      <c r="W11" s="95" t="str">
        <f>IF($B11=FALSE,"",'DC Voltage Meter'!D8*ABS(H11))</f>
        <v/>
      </c>
      <c r="X11" s="95" t="str">
        <f t="shared" si="1"/>
        <v/>
      </c>
      <c r="Y11" s="95" t="str">
        <f t="shared" si="2"/>
        <v/>
      </c>
      <c r="Z11" s="95" t="str">
        <f t="shared" si="3"/>
        <v/>
      </c>
      <c r="AA11" s="95" t="str">
        <f t="shared" si="4"/>
        <v/>
      </c>
      <c r="AB11" s="115" t="str">
        <f t="shared" ca="1" si="5"/>
        <v/>
      </c>
      <c r="AC11" s="115" t="str">
        <f t="shared" ca="1" si="6"/>
        <v/>
      </c>
      <c r="AD11" s="95" t="str">
        <f t="shared" ca="1" si="7"/>
        <v/>
      </c>
      <c r="AE11" s="95" t="str">
        <f t="shared" ca="1" si="8"/>
        <v/>
      </c>
      <c r="AF11" s="95" t="str">
        <f t="shared" ca="1" si="9"/>
        <v/>
      </c>
      <c r="AG11" s="95" t="str">
        <f t="shared" si="10"/>
        <v/>
      </c>
      <c r="AH11" s="95" t="str">
        <f t="shared" si="11"/>
        <v/>
      </c>
      <c r="AI11" s="97"/>
      <c r="AJ11" s="92">
        <v>4</v>
      </c>
      <c r="AK11" s="92">
        <v>1E-4</v>
      </c>
      <c r="AL11" s="93" t="s">
        <v>165</v>
      </c>
      <c r="AM11" s="92">
        <v>1000</v>
      </c>
      <c r="AN11" s="92" t="s">
        <v>166</v>
      </c>
      <c r="AO11"/>
      <c r="AP11" s="95">
        <f>'DC Voltage Meter'!K8</f>
        <v>0</v>
      </c>
      <c r="AQ11" s="95">
        <f>'DC Voltage Meter'!L8</f>
        <v>0</v>
      </c>
      <c r="AR11" s="95" t="str">
        <f t="shared" si="12"/>
        <v/>
      </c>
      <c r="AS11" s="95" t="str">
        <f t="shared" si="16"/>
        <v/>
      </c>
    </row>
    <row r="12" spans="1:45" ht="13.5">
      <c r="A12" s="77"/>
      <c r="B12" s="34" t="b">
        <f>IF('DC Voltage Meter'!B9="",FALSE,TRUE)</f>
        <v>0</v>
      </c>
      <c r="C12" s="136" t="str">
        <f>IF($B12=FALSE,"",IF('DC Voltage Meter'!A9="","",'DC Voltage Meter'!A9))</f>
        <v/>
      </c>
      <c r="D12" s="136"/>
      <c r="E12" s="136"/>
      <c r="F12" s="136"/>
      <c r="G12" s="136"/>
      <c r="H12" s="136" t="str">
        <f>IF($B12=FALSE,"",'DC Voltage Meter'!B9)</f>
        <v/>
      </c>
      <c r="I12" s="95" t="str">
        <f>IF($B12=FALSE,"",'DC Voltage Meter'!C9)</f>
        <v/>
      </c>
      <c r="J12" s="136" t="str">
        <f>IF($B12=FALSE,"",'DC Voltage Meter'!N9)</f>
        <v/>
      </c>
      <c r="K12" s="136" t="str">
        <f>IF($B12=FALSE,"",'DC Voltage Meter'!O9)</f>
        <v/>
      </c>
      <c r="L12" s="136" t="str">
        <f>IF($B12=FALSE,"",'DC Voltage Meter'!P9)</f>
        <v/>
      </c>
      <c r="M12" s="136" t="str">
        <f>IF($B12=FALSE,"",'DC Voltage Meter'!Q9)</f>
        <v/>
      </c>
      <c r="N12" s="136" t="str">
        <f>IF($B12=FALSE,"",'DC Voltage Meter'!R9)</f>
        <v/>
      </c>
      <c r="O12" s="95" t="str">
        <f t="shared" si="13"/>
        <v/>
      </c>
      <c r="P12" s="95" t="str">
        <f t="shared" si="14"/>
        <v/>
      </c>
      <c r="R12" s="95" t="str">
        <f>IF($B12=FALSE,"",'DC Voltage Meter'!V9)</f>
        <v/>
      </c>
      <c r="S12" s="78" t="str">
        <f t="shared" si="0"/>
        <v/>
      </c>
      <c r="T12" s="78" t="str">
        <f>IF($B12=FALSE,"",'DC Voltage Meter'!I9)</f>
        <v/>
      </c>
      <c r="U12" s="78" t="str">
        <f>IF($B12=FALSE,"",측정불확도추정보고서!X12)</f>
        <v/>
      </c>
      <c r="V12" s="95" t="str">
        <f t="shared" si="15"/>
        <v/>
      </c>
      <c r="W12" s="95" t="str">
        <f>IF($B12=FALSE,"",'DC Voltage Meter'!D9*ABS(H12))</f>
        <v/>
      </c>
      <c r="X12" s="95" t="str">
        <f t="shared" si="1"/>
        <v/>
      </c>
      <c r="Y12" s="95" t="str">
        <f t="shared" si="2"/>
        <v/>
      </c>
      <c r="Z12" s="95" t="str">
        <f t="shared" si="3"/>
        <v/>
      </c>
      <c r="AA12" s="95" t="str">
        <f t="shared" si="4"/>
        <v/>
      </c>
      <c r="AB12" s="115" t="str">
        <f t="shared" ca="1" si="5"/>
        <v/>
      </c>
      <c r="AC12" s="115" t="str">
        <f t="shared" ca="1" si="6"/>
        <v/>
      </c>
      <c r="AD12" s="95" t="str">
        <f t="shared" ca="1" si="7"/>
        <v/>
      </c>
      <c r="AE12" s="95" t="str">
        <f t="shared" ca="1" si="8"/>
        <v/>
      </c>
      <c r="AF12" s="95" t="str">
        <f t="shared" ca="1" si="9"/>
        <v/>
      </c>
      <c r="AG12" s="95" t="str">
        <f t="shared" si="10"/>
        <v/>
      </c>
      <c r="AH12" s="95" t="str">
        <f t="shared" si="11"/>
        <v/>
      </c>
      <c r="AI12" s="97"/>
      <c r="AJ12" s="92">
        <v>5</v>
      </c>
      <c r="AK12" s="92">
        <v>1.0000000000000001E-5</v>
      </c>
      <c r="AL12" s="93" t="s">
        <v>167</v>
      </c>
      <c r="AM12" s="92">
        <v>10000</v>
      </c>
      <c r="AN12" s="92" t="s">
        <v>168</v>
      </c>
      <c r="AO12"/>
      <c r="AP12" s="95">
        <f>'DC Voltage Meter'!K9</f>
        <v>0</v>
      </c>
      <c r="AQ12" s="95">
        <f>'DC Voltage Meter'!L9</f>
        <v>0</v>
      </c>
      <c r="AR12" s="95" t="str">
        <f t="shared" si="12"/>
        <v/>
      </c>
      <c r="AS12" s="95" t="str">
        <f t="shared" si="16"/>
        <v/>
      </c>
    </row>
    <row r="13" spans="1:45" ht="13.5">
      <c r="A13" s="77"/>
      <c r="B13" s="34" t="b">
        <f>IF('DC Voltage Meter'!B10="",FALSE,TRUE)</f>
        <v>0</v>
      </c>
      <c r="C13" s="136" t="str">
        <f>IF($B13=FALSE,"",IF('DC Voltage Meter'!A10="","",'DC Voltage Meter'!A10))</f>
        <v/>
      </c>
      <c r="D13" s="136"/>
      <c r="E13" s="136"/>
      <c r="F13" s="136"/>
      <c r="G13" s="136"/>
      <c r="H13" s="136" t="str">
        <f>IF($B13=FALSE,"",'DC Voltage Meter'!B10)</f>
        <v/>
      </c>
      <c r="I13" s="95" t="str">
        <f>IF($B13=FALSE,"",'DC Voltage Meter'!C10)</f>
        <v/>
      </c>
      <c r="J13" s="136" t="str">
        <f>IF($B13=FALSE,"",'DC Voltage Meter'!N10)</f>
        <v/>
      </c>
      <c r="K13" s="136" t="str">
        <f>IF($B13=FALSE,"",'DC Voltage Meter'!O10)</f>
        <v/>
      </c>
      <c r="L13" s="136" t="str">
        <f>IF($B13=FALSE,"",'DC Voltage Meter'!P10)</f>
        <v/>
      </c>
      <c r="M13" s="136" t="str">
        <f>IF($B13=FALSE,"",'DC Voltage Meter'!Q10)</f>
        <v/>
      </c>
      <c r="N13" s="136" t="str">
        <f>IF($B13=FALSE,"",'DC Voltage Meter'!R10)</f>
        <v/>
      </c>
      <c r="O13" s="95" t="str">
        <f t="shared" si="13"/>
        <v/>
      </c>
      <c r="P13" s="95" t="str">
        <f t="shared" si="14"/>
        <v/>
      </c>
      <c r="R13" s="95" t="str">
        <f>IF($B13=FALSE,"",'DC Voltage Meter'!V10)</f>
        <v/>
      </c>
      <c r="S13" s="78" t="str">
        <f t="shared" si="0"/>
        <v/>
      </c>
      <c r="T13" s="78" t="str">
        <f>IF($B13=FALSE,"",'DC Voltage Meter'!I10)</f>
        <v/>
      </c>
      <c r="U13" s="78" t="str">
        <f>IF($B13=FALSE,"",측정불확도추정보고서!X13)</f>
        <v/>
      </c>
      <c r="V13" s="95" t="str">
        <f t="shared" si="15"/>
        <v/>
      </c>
      <c r="W13" s="95" t="str">
        <f>IF($B13=FALSE,"",'DC Voltage Meter'!D10*ABS(H13))</f>
        <v/>
      </c>
      <c r="X13" s="95" t="str">
        <f t="shared" si="1"/>
        <v/>
      </c>
      <c r="Y13" s="95" t="str">
        <f t="shared" si="2"/>
        <v/>
      </c>
      <c r="Z13" s="95" t="str">
        <f t="shared" si="3"/>
        <v/>
      </c>
      <c r="AA13" s="95" t="str">
        <f t="shared" si="4"/>
        <v/>
      </c>
      <c r="AB13" s="115" t="str">
        <f t="shared" ca="1" si="5"/>
        <v/>
      </c>
      <c r="AC13" s="115" t="str">
        <f t="shared" ca="1" si="6"/>
        <v/>
      </c>
      <c r="AD13" s="95" t="str">
        <f t="shared" ca="1" si="7"/>
        <v/>
      </c>
      <c r="AE13" s="95" t="str">
        <f t="shared" ca="1" si="8"/>
        <v/>
      </c>
      <c r="AF13" s="95" t="str">
        <f t="shared" ca="1" si="9"/>
        <v/>
      </c>
      <c r="AG13" s="95" t="str">
        <f t="shared" si="10"/>
        <v/>
      </c>
      <c r="AH13" s="95" t="str">
        <f t="shared" si="11"/>
        <v/>
      </c>
      <c r="AI13" s="97"/>
      <c r="AJ13" s="92">
        <v>6</v>
      </c>
      <c r="AK13" s="92">
        <v>9.9999999999999995E-7</v>
      </c>
      <c r="AL13" s="93" t="s">
        <v>169</v>
      </c>
      <c r="AM13" s="92">
        <v>100000</v>
      </c>
      <c r="AN13" s="92" t="s">
        <v>170</v>
      </c>
      <c r="AO13"/>
      <c r="AP13" s="95">
        <f>'DC Voltage Meter'!K10</f>
        <v>0</v>
      </c>
      <c r="AQ13" s="95">
        <f>'DC Voltage Meter'!L10</f>
        <v>0</v>
      </c>
      <c r="AR13" s="95" t="str">
        <f t="shared" si="12"/>
        <v/>
      </c>
      <c r="AS13" s="95" t="str">
        <f t="shared" si="16"/>
        <v/>
      </c>
    </row>
    <row r="14" spans="1:45" ht="13.5">
      <c r="A14" s="77"/>
      <c r="B14" s="34" t="b">
        <f>IF('DC Voltage Meter'!B11="",FALSE,TRUE)</f>
        <v>0</v>
      </c>
      <c r="C14" s="136" t="str">
        <f>IF($B14=FALSE,"",IF('DC Voltage Meter'!A11="","",'DC Voltage Meter'!A11))</f>
        <v/>
      </c>
      <c r="D14" s="136"/>
      <c r="E14" s="136"/>
      <c r="F14" s="136"/>
      <c r="G14" s="136"/>
      <c r="H14" s="136" t="str">
        <f>IF($B14=FALSE,"",'DC Voltage Meter'!B11)</f>
        <v/>
      </c>
      <c r="I14" s="95" t="str">
        <f>IF($B14=FALSE,"",'DC Voltage Meter'!C11)</f>
        <v/>
      </c>
      <c r="J14" s="136" t="str">
        <f>IF($B14=FALSE,"",'DC Voltage Meter'!N11)</f>
        <v/>
      </c>
      <c r="K14" s="136" t="str">
        <f>IF($B14=FALSE,"",'DC Voltage Meter'!O11)</f>
        <v/>
      </c>
      <c r="L14" s="136" t="str">
        <f>IF($B14=FALSE,"",'DC Voltage Meter'!P11)</f>
        <v/>
      </c>
      <c r="M14" s="136" t="str">
        <f>IF($B14=FALSE,"",'DC Voltage Meter'!Q11)</f>
        <v/>
      </c>
      <c r="N14" s="136" t="str">
        <f>IF($B14=FALSE,"",'DC Voltage Meter'!R11)</f>
        <v/>
      </c>
      <c r="O14" s="95" t="str">
        <f t="shared" si="13"/>
        <v/>
      </c>
      <c r="P14" s="95" t="str">
        <f t="shared" si="14"/>
        <v/>
      </c>
      <c r="R14" s="95" t="str">
        <f>IF($B14=FALSE,"",'DC Voltage Meter'!V11)</f>
        <v/>
      </c>
      <c r="S14" s="78" t="str">
        <f t="shared" si="0"/>
        <v/>
      </c>
      <c r="T14" s="78" t="str">
        <f>IF($B14=FALSE,"",'DC Voltage Meter'!I11)</f>
        <v/>
      </c>
      <c r="U14" s="78" t="str">
        <f>IF($B14=FALSE,"",측정불확도추정보고서!X14)</f>
        <v/>
      </c>
      <c r="V14" s="95" t="str">
        <f t="shared" si="15"/>
        <v/>
      </c>
      <c r="W14" s="95" t="str">
        <f>IF($B14=FALSE,"",'DC Voltage Meter'!D11*ABS(H14))</f>
        <v/>
      </c>
      <c r="X14" s="95" t="str">
        <f t="shared" si="1"/>
        <v/>
      </c>
      <c r="Y14" s="95" t="str">
        <f t="shared" si="2"/>
        <v/>
      </c>
      <c r="Z14" s="95" t="str">
        <f t="shared" si="3"/>
        <v/>
      </c>
      <c r="AA14" s="95" t="str">
        <f t="shared" si="4"/>
        <v/>
      </c>
      <c r="AB14" s="115" t="str">
        <f t="shared" ca="1" si="5"/>
        <v/>
      </c>
      <c r="AC14" s="115" t="str">
        <f t="shared" ca="1" si="6"/>
        <v/>
      </c>
      <c r="AD14" s="95" t="str">
        <f t="shared" ca="1" si="7"/>
        <v/>
      </c>
      <c r="AE14" s="95" t="str">
        <f t="shared" ca="1" si="8"/>
        <v/>
      </c>
      <c r="AF14" s="95" t="str">
        <f t="shared" ca="1" si="9"/>
        <v/>
      </c>
      <c r="AG14" s="95" t="str">
        <f t="shared" si="10"/>
        <v/>
      </c>
      <c r="AH14" s="95" t="str">
        <f t="shared" si="11"/>
        <v/>
      </c>
      <c r="AI14" s="97"/>
      <c r="AJ14" s="92">
        <v>7</v>
      </c>
      <c r="AK14" s="92">
        <v>9.9999999999999995E-8</v>
      </c>
      <c r="AL14" s="93" t="s">
        <v>171</v>
      </c>
      <c r="AM14" s="92">
        <v>1000000</v>
      </c>
      <c r="AN14" s="92" t="s">
        <v>172</v>
      </c>
      <c r="AO14"/>
      <c r="AP14" s="95">
        <f>'DC Voltage Meter'!K11</f>
        <v>0</v>
      </c>
      <c r="AQ14" s="95">
        <f>'DC Voltage Meter'!L11</f>
        <v>0</v>
      </c>
      <c r="AR14" s="95" t="str">
        <f t="shared" si="12"/>
        <v/>
      </c>
      <c r="AS14" s="95" t="str">
        <f t="shared" si="16"/>
        <v/>
      </c>
    </row>
    <row r="15" spans="1:45" ht="13.5">
      <c r="A15" s="77"/>
      <c r="B15" s="34" t="b">
        <f>IF('DC Voltage Meter'!B12="",FALSE,TRUE)</f>
        <v>0</v>
      </c>
      <c r="C15" s="136" t="str">
        <f>IF($B15=FALSE,"",IF('DC Voltage Meter'!A12="","",'DC Voltage Meter'!A12))</f>
        <v/>
      </c>
      <c r="D15" s="136"/>
      <c r="E15" s="136"/>
      <c r="F15" s="136"/>
      <c r="G15" s="136"/>
      <c r="H15" s="136" t="str">
        <f>IF($B15=FALSE,"",'DC Voltage Meter'!B12)</f>
        <v/>
      </c>
      <c r="I15" s="95" t="str">
        <f>IF($B15=FALSE,"",'DC Voltage Meter'!C12)</f>
        <v/>
      </c>
      <c r="J15" s="136" t="str">
        <f>IF($B15=FALSE,"",'DC Voltage Meter'!N12)</f>
        <v/>
      </c>
      <c r="K15" s="136" t="str">
        <f>IF($B15=FALSE,"",'DC Voltage Meter'!O12)</f>
        <v/>
      </c>
      <c r="L15" s="136" t="str">
        <f>IF($B15=FALSE,"",'DC Voltage Meter'!P12)</f>
        <v/>
      </c>
      <c r="M15" s="136" t="str">
        <f>IF($B15=FALSE,"",'DC Voltage Meter'!Q12)</f>
        <v/>
      </c>
      <c r="N15" s="136" t="str">
        <f>IF($B15=FALSE,"",'DC Voltage Meter'!R12)</f>
        <v/>
      </c>
      <c r="O15" s="95" t="str">
        <f t="shared" si="13"/>
        <v/>
      </c>
      <c r="P15" s="95" t="str">
        <f t="shared" si="14"/>
        <v/>
      </c>
      <c r="R15" s="95" t="str">
        <f>IF($B15=FALSE,"",'DC Voltage Meter'!V12)</f>
        <v/>
      </c>
      <c r="S15" s="78" t="str">
        <f t="shared" si="0"/>
        <v/>
      </c>
      <c r="T15" s="78" t="str">
        <f>IF($B15=FALSE,"",'DC Voltage Meter'!I12)</f>
        <v/>
      </c>
      <c r="U15" s="78" t="str">
        <f>IF($B15=FALSE,"",측정불확도추정보고서!X15)</f>
        <v/>
      </c>
      <c r="V15" s="95" t="str">
        <f t="shared" si="15"/>
        <v/>
      </c>
      <c r="W15" s="95" t="str">
        <f>IF($B15=FALSE,"",'DC Voltage Meter'!D12*ABS(H15))</f>
        <v/>
      </c>
      <c r="X15" s="95" t="str">
        <f t="shared" si="1"/>
        <v/>
      </c>
      <c r="Y15" s="95" t="str">
        <f t="shared" si="2"/>
        <v/>
      </c>
      <c r="Z15" s="95" t="str">
        <f t="shared" si="3"/>
        <v/>
      </c>
      <c r="AA15" s="95" t="str">
        <f t="shared" si="4"/>
        <v/>
      </c>
      <c r="AB15" s="115" t="str">
        <f t="shared" ca="1" si="5"/>
        <v/>
      </c>
      <c r="AC15" s="115" t="str">
        <f t="shared" ca="1" si="6"/>
        <v/>
      </c>
      <c r="AD15" s="95" t="str">
        <f t="shared" ca="1" si="7"/>
        <v/>
      </c>
      <c r="AE15" s="95" t="str">
        <f t="shared" ca="1" si="8"/>
        <v/>
      </c>
      <c r="AF15" s="95" t="str">
        <f t="shared" ca="1" si="9"/>
        <v/>
      </c>
      <c r="AG15" s="95" t="str">
        <f t="shared" si="10"/>
        <v/>
      </c>
      <c r="AH15" s="95" t="str">
        <f t="shared" si="11"/>
        <v/>
      </c>
      <c r="AI15" s="97"/>
      <c r="AJ15" s="92">
        <v>8</v>
      </c>
      <c r="AK15" s="92">
        <v>1E-8</v>
      </c>
      <c r="AL15" s="93" t="s">
        <v>173</v>
      </c>
      <c r="AM15" s="92">
        <v>10000000</v>
      </c>
      <c r="AN15" s="92" t="s">
        <v>174</v>
      </c>
      <c r="AO15"/>
      <c r="AP15" s="95">
        <f>'DC Voltage Meter'!K12</f>
        <v>0</v>
      </c>
      <c r="AQ15" s="95">
        <f>'DC Voltage Meter'!L12</f>
        <v>0</v>
      </c>
      <c r="AR15" s="95" t="str">
        <f t="shared" si="12"/>
        <v/>
      </c>
      <c r="AS15" s="95" t="str">
        <f t="shared" si="16"/>
        <v/>
      </c>
    </row>
    <row r="16" spans="1:45" ht="13.5">
      <c r="A16" s="77"/>
      <c r="B16" s="34" t="b">
        <f>IF('DC Voltage Meter'!B13="",FALSE,TRUE)</f>
        <v>0</v>
      </c>
      <c r="C16" s="136" t="str">
        <f>IF($B16=FALSE,"",IF('DC Voltage Meter'!A13="","",'DC Voltage Meter'!A13))</f>
        <v/>
      </c>
      <c r="D16" s="136"/>
      <c r="E16" s="136"/>
      <c r="F16" s="136"/>
      <c r="G16" s="136"/>
      <c r="H16" s="136" t="str">
        <f>IF($B16=FALSE,"",'DC Voltage Meter'!B13)</f>
        <v/>
      </c>
      <c r="I16" s="95" t="str">
        <f>IF($B16=FALSE,"",'DC Voltage Meter'!C13)</f>
        <v/>
      </c>
      <c r="J16" s="136" t="str">
        <f>IF($B16=FALSE,"",'DC Voltage Meter'!N13)</f>
        <v/>
      </c>
      <c r="K16" s="136" t="str">
        <f>IF($B16=FALSE,"",'DC Voltage Meter'!O13)</f>
        <v/>
      </c>
      <c r="L16" s="136" t="str">
        <f>IF($B16=FALSE,"",'DC Voltage Meter'!P13)</f>
        <v/>
      </c>
      <c r="M16" s="136" t="str">
        <f>IF($B16=FALSE,"",'DC Voltage Meter'!Q13)</f>
        <v/>
      </c>
      <c r="N16" s="136" t="str">
        <f>IF($B16=FALSE,"",'DC Voltage Meter'!R13)</f>
        <v/>
      </c>
      <c r="O16" s="95" t="str">
        <f t="shared" si="13"/>
        <v/>
      </c>
      <c r="P16" s="95" t="str">
        <f t="shared" si="14"/>
        <v/>
      </c>
      <c r="R16" s="95" t="str">
        <f>IF($B16=FALSE,"",'DC Voltage Meter'!V13)</f>
        <v/>
      </c>
      <c r="S16" s="78" t="str">
        <f t="shared" si="0"/>
        <v/>
      </c>
      <c r="T16" s="78" t="str">
        <f>IF($B16=FALSE,"",'DC Voltage Meter'!I13)</f>
        <v/>
      </c>
      <c r="U16" s="78" t="str">
        <f>IF($B16=FALSE,"",측정불확도추정보고서!X16)</f>
        <v/>
      </c>
      <c r="V16" s="95" t="str">
        <f t="shared" si="15"/>
        <v/>
      </c>
      <c r="W16" s="95" t="str">
        <f>IF($B16=FALSE,"",'DC Voltage Meter'!D13*ABS(H16))</f>
        <v/>
      </c>
      <c r="X16" s="95" t="str">
        <f t="shared" si="1"/>
        <v/>
      </c>
      <c r="Y16" s="95" t="str">
        <f t="shared" si="2"/>
        <v/>
      </c>
      <c r="Z16" s="95" t="str">
        <f t="shared" si="3"/>
        <v/>
      </c>
      <c r="AA16" s="95" t="str">
        <f t="shared" si="4"/>
        <v/>
      </c>
      <c r="AB16" s="115" t="str">
        <f t="shared" ca="1" si="5"/>
        <v/>
      </c>
      <c r="AC16" s="115" t="str">
        <f t="shared" ca="1" si="6"/>
        <v/>
      </c>
      <c r="AD16" s="95" t="str">
        <f t="shared" ca="1" si="7"/>
        <v/>
      </c>
      <c r="AE16" s="95" t="str">
        <f t="shared" ca="1" si="8"/>
        <v/>
      </c>
      <c r="AF16" s="95" t="str">
        <f t="shared" ca="1" si="9"/>
        <v/>
      </c>
      <c r="AG16" s="95" t="str">
        <f t="shared" si="10"/>
        <v/>
      </c>
      <c r="AH16" s="95" t="str">
        <f t="shared" si="11"/>
        <v/>
      </c>
      <c r="AI16" s="97"/>
      <c r="AJ16" s="92">
        <v>9</v>
      </c>
      <c r="AK16" s="92">
        <v>1.0000000000000001E-9</v>
      </c>
      <c r="AL16" s="93" t="s">
        <v>175</v>
      </c>
      <c r="AM16" s="92">
        <v>100000000</v>
      </c>
      <c r="AN16" s="92" t="s">
        <v>176</v>
      </c>
      <c r="AO16"/>
      <c r="AP16" s="95">
        <f>'DC Voltage Meter'!K13</f>
        <v>0</v>
      </c>
      <c r="AQ16" s="95">
        <f>'DC Voltage Meter'!L13</f>
        <v>0</v>
      </c>
      <c r="AR16" s="95" t="str">
        <f t="shared" si="12"/>
        <v/>
      </c>
      <c r="AS16" s="95" t="str">
        <f t="shared" si="16"/>
        <v/>
      </c>
    </row>
    <row r="17" spans="1:45" ht="13.5">
      <c r="A17" s="77"/>
      <c r="B17" s="34" t="b">
        <f>IF('DC Voltage Meter'!B14="",FALSE,TRUE)</f>
        <v>0</v>
      </c>
      <c r="C17" s="136" t="str">
        <f>IF($B17=FALSE,"",IF('DC Voltage Meter'!A14="","",'DC Voltage Meter'!A14))</f>
        <v/>
      </c>
      <c r="D17" s="136"/>
      <c r="E17" s="136"/>
      <c r="F17" s="136"/>
      <c r="G17" s="136"/>
      <c r="H17" s="136" t="str">
        <f>IF($B17=FALSE,"",'DC Voltage Meter'!B14)</f>
        <v/>
      </c>
      <c r="I17" s="95" t="str">
        <f>IF($B17=FALSE,"",'DC Voltage Meter'!C14)</f>
        <v/>
      </c>
      <c r="J17" s="136" t="str">
        <f>IF($B17=FALSE,"",'DC Voltage Meter'!N14)</f>
        <v/>
      </c>
      <c r="K17" s="136" t="str">
        <f>IF($B17=FALSE,"",'DC Voltage Meter'!O14)</f>
        <v/>
      </c>
      <c r="L17" s="136" t="str">
        <f>IF($B17=FALSE,"",'DC Voltage Meter'!P14)</f>
        <v/>
      </c>
      <c r="M17" s="136" t="str">
        <f>IF($B17=FALSE,"",'DC Voltage Meter'!Q14)</f>
        <v/>
      </c>
      <c r="N17" s="136" t="str">
        <f>IF($B17=FALSE,"",'DC Voltage Meter'!R14)</f>
        <v/>
      </c>
      <c r="O17" s="95" t="str">
        <f t="shared" si="13"/>
        <v/>
      </c>
      <c r="P17" s="95" t="str">
        <f t="shared" si="14"/>
        <v/>
      </c>
      <c r="R17" s="95" t="str">
        <f>IF($B17=FALSE,"",'DC Voltage Meter'!V14)</f>
        <v/>
      </c>
      <c r="S17" s="78" t="str">
        <f t="shared" si="0"/>
        <v/>
      </c>
      <c r="T17" s="78" t="str">
        <f>IF($B17=FALSE,"",'DC Voltage Meter'!I14)</f>
        <v/>
      </c>
      <c r="U17" s="78" t="str">
        <f>IF($B17=FALSE,"",측정불확도추정보고서!X17)</f>
        <v/>
      </c>
      <c r="V17" s="95" t="str">
        <f t="shared" si="15"/>
        <v/>
      </c>
      <c r="W17" s="95" t="str">
        <f>IF($B17=FALSE,"",'DC Voltage Meter'!D14*ABS(H17))</f>
        <v/>
      </c>
      <c r="X17" s="95" t="str">
        <f t="shared" si="1"/>
        <v/>
      </c>
      <c r="Y17" s="95" t="str">
        <f t="shared" si="2"/>
        <v/>
      </c>
      <c r="Z17" s="95" t="str">
        <f t="shared" si="3"/>
        <v/>
      </c>
      <c r="AA17" s="95" t="str">
        <f t="shared" si="4"/>
        <v/>
      </c>
      <c r="AB17" s="115" t="str">
        <f t="shared" ca="1" si="5"/>
        <v/>
      </c>
      <c r="AC17" s="115" t="str">
        <f t="shared" ca="1" si="6"/>
        <v/>
      </c>
      <c r="AD17" s="95" t="str">
        <f t="shared" ca="1" si="7"/>
        <v/>
      </c>
      <c r="AE17" s="95" t="str">
        <f t="shared" ca="1" si="8"/>
        <v/>
      </c>
      <c r="AF17" s="95" t="str">
        <f t="shared" ca="1" si="9"/>
        <v/>
      </c>
      <c r="AG17" s="95" t="str">
        <f t="shared" si="10"/>
        <v/>
      </c>
      <c r="AH17" s="95" t="str">
        <f t="shared" si="11"/>
        <v/>
      </c>
      <c r="AI17" s="97"/>
      <c r="AJ17" s="77"/>
      <c r="AK17" s="70"/>
      <c r="AL17" s="70"/>
      <c r="AM17" s="70"/>
      <c r="AN17" s="70"/>
      <c r="AO17"/>
      <c r="AP17" s="95">
        <f>'DC Voltage Meter'!K14</f>
        <v>0</v>
      </c>
      <c r="AQ17" s="95">
        <f>'DC Voltage Meter'!L14</f>
        <v>0</v>
      </c>
      <c r="AR17" s="95" t="str">
        <f t="shared" si="12"/>
        <v/>
      </c>
      <c r="AS17" s="95" t="str">
        <f t="shared" si="16"/>
        <v/>
      </c>
    </row>
    <row r="18" spans="1:45" ht="13.5">
      <c r="A18" s="77"/>
      <c r="B18" s="34" t="b">
        <f>IF('DC Voltage Meter'!B15="",FALSE,TRUE)</f>
        <v>0</v>
      </c>
      <c r="C18" s="136" t="str">
        <f>IF($B18=FALSE,"",IF('DC Voltage Meter'!A15="","",'DC Voltage Meter'!A15))</f>
        <v/>
      </c>
      <c r="D18" s="136"/>
      <c r="E18" s="136"/>
      <c r="F18" s="136"/>
      <c r="G18" s="136"/>
      <c r="H18" s="136" t="str">
        <f>IF($B18=FALSE,"",'DC Voltage Meter'!B15)</f>
        <v/>
      </c>
      <c r="I18" s="95" t="str">
        <f>IF($B18=FALSE,"",'DC Voltage Meter'!C15)</f>
        <v/>
      </c>
      <c r="J18" s="136" t="str">
        <f>IF($B18=FALSE,"",'DC Voltage Meter'!N15)</f>
        <v/>
      </c>
      <c r="K18" s="136" t="str">
        <f>IF($B18=FALSE,"",'DC Voltage Meter'!O15)</f>
        <v/>
      </c>
      <c r="L18" s="136" t="str">
        <f>IF($B18=FALSE,"",'DC Voltage Meter'!P15)</f>
        <v/>
      </c>
      <c r="M18" s="136" t="str">
        <f>IF($B18=FALSE,"",'DC Voltage Meter'!Q15)</f>
        <v/>
      </c>
      <c r="N18" s="136" t="str">
        <f>IF($B18=FALSE,"",'DC Voltage Meter'!R15)</f>
        <v/>
      </c>
      <c r="O18" s="95" t="str">
        <f t="shared" si="13"/>
        <v/>
      </c>
      <c r="P18" s="95" t="str">
        <f t="shared" si="14"/>
        <v/>
      </c>
      <c r="R18" s="95" t="str">
        <f>IF($B18=FALSE,"",'DC Voltage Meter'!V15)</f>
        <v/>
      </c>
      <c r="S18" s="78" t="str">
        <f t="shared" si="0"/>
        <v/>
      </c>
      <c r="T18" s="78" t="str">
        <f>IF($B18=FALSE,"",'DC Voltage Meter'!I15)</f>
        <v/>
      </c>
      <c r="U18" s="78" t="str">
        <f>IF($B18=FALSE,"",측정불확도추정보고서!X18)</f>
        <v/>
      </c>
      <c r="V18" s="95" t="str">
        <f t="shared" si="15"/>
        <v/>
      </c>
      <c r="W18" s="95" t="str">
        <f>IF($B18=FALSE,"",'DC Voltage Meter'!D15*ABS(H18))</f>
        <v/>
      </c>
      <c r="X18" s="95" t="str">
        <f t="shared" si="1"/>
        <v/>
      </c>
      <c r="Y18" s="95" t="str">
        <f t="shared" si="2"/>
        <v/>
      </c>
      <c r="Z18" s="95" t="str">
        <f t="shared" si="3"/>
        <v/>
      </c>
      <c r="AA18" s="95" t="str">
        <f t="shared" si="4"/>
        <v/>
      </c>
      <c r="AB18" s="115" t="str">
        <f t="shared" ca="1" si="5"/>
        <v/>
      </c>
      <c r="AC18" s="115" t="str">
        <f t="shared" ca="1" si="6"/>
        <v/>
      </c>
      <c r="AD18" s="95" t="str">
        <f t="shared" ca="1" si="7"/>
        <v/>
      </c>
      <c r="AE18" s="95" t="str">
        <f t="shared" ca="1" si="8"/>
        <v/>
      </c>
      <c r="AF18" s="95" t="str">
        <f t="shared" ca="1" si="9"/>
        <v/>
      </c>
      <c r="AG18" s="95" t="str">
        <f t="shared" si="10"/>
        <v/>
      </c>
      <c r="AH18" s="95" t="str">
        <f t="shared" si="11"/>
        <v/>
      </c>
      <c r="AI18" s="97"/>
      <c r="AL18" s="77"/>
      <c r="AM18" s="70"/>
      <c r="AN18" s="70"/>
      <c r="AO18"/>
      <c r="AP18" s="95">
        <f>'DC Voltage Meter'!K15</f>
        <v>0</v>
      </c>
      <c r="AQ18" s="95">
        <f>'DC Voltage Meter'!L15</f>
        <v>0</v>
      </c>
      <c r="AR18" s="95" t="str">
        <f t="shared" si="12"/>
        <v/>
      </c>
      <c r="AS18" s="95" t="str">
        <f t="shared" si="16"/>
        <v/>
      </c>
    </row>
    <row r="19" spans="1:45" ht="13.5">
      <c r="A19" s="77"/>
      <c r="B19" s="34" t="b">
        <f>IF('DC Voltage Meter'!B16="",FALSE,TRUE)</f>
        <v>0</v>
      </c>
      <c r="C19" s="136" t="str">
        <f>IF($B19=FALSE,"",IF('DC Voltage Meter'!A16="","",'DC Voltage Meter'!A16))</f>
        <v/>
      </c>
      <c r="D19" s="136"/>
      <c r="E19" s="136"/>
      <c r="F19" s="136"/>
      <c r="G19" s="136"/>
      <c r="H19" s="136" t="str">
        <f>IF($B19=FALSE,"",'DC Voltage Meter'!B16)</f>
        <v/>
      </c>
      <c r="I19" s="95" t="str">
        <f>IF($B19=FALSE,"",'DC Voltage Meter'!C16)</f>
        <v/>
      </c>
      <c r="J19" s="136" t="str">
        <f>IF($B19=FALSE,"",'DC Voltage Meter'!N16)</f>
        <v/>
      </c>
      <c r="K19" s="136" t="str">
        <f>IF($B19=FALSE,"",'DC Voltage Meter'!O16)</f>
        <v/>
      </c>
      <c r="L19" s="136" t="str">
        <f>IF($B19=FALSE,"",'DC Voltage Meter'!P16)</f>
        <v/>
      </c>
      <c r="M19" s="136" t="str">
        <f>IF($B19=FALSE,"",'DC Voltage Meter'!Q16)</f>
        <v/>
      </c>
      <c r="N19" s="136" t="str">
        <f>IF($B19=FALSE,"",'DC Voltage Meter'!R16)</f>
        <v/>
      </c>
      <c r="O19" s="95" t="str">
        <f t="shared" si="13"/>
        <v/>
      </c>
      <c r="P19" s="95" t="str">
        <f t="shared" si="14"/>
        <v/>
      </c>
      <c r="R19" s="95" t="str">
        <f>IF($B19=FALSE,"",'DC Voltage Meter'!V16)</f>
        <v/>
      </c>
      <c r="S19" s="78" t="str">
        <f t="shared" si="0"/>
        <v/>
      </c>
      <c r="T19" s="78" t="str">
        <f>IF($B19=FALSE,"",'DC Voltage Meter'!I16)</f>
        <v/>
      </c>
      <c r="U19" s="78" t="str">
        <f>IF($B19=FALSE,"",측정불확도추정보고서!X19)</f>
        <v/>
      </c>
      <c r="V19" s="95" t="str">
        <f t="shared" si="15"/>
        <v/>
      </c>
      <c r="W19" s="95" t="str">
        <f>IF($B19=FALSE,"",'DC Voltage Meter'!D16*ABS(H19))</f>
        <v/>
      </c>
      <c r="X19" s="95" t="str">
        <f t="shared" si="1"/>
        <v/>
      </c>
      <c r="Y19" s="95" t="str">
        <f t="shared" si="2"/>
        <v/>
      </c>
      <c r="Z19" s="95" t="str">
        <f t="shared" si="3"/>
        <v/>
      </c>
      <c r="AA19" s="95" t="str">
        <f t="shared" si="4"/>
        <v/>
      </c>
      <c r="AB19" s="115" t="str">
        <f t="shared" ca="1" si="5"/>
        <v/>
      </c>
      <c r="AC19" s="115" t="str">
        <f t="shared" ca="1" si="6"/>
        <v/>
      </c>
      <c r="AD19" s="95" t="str">
        <f t="shared" ca="1" si="7"/>
        <v/>
      </c>
      <c r="AE19" s="95" t="str">
        <f t="shared" ca="1" si="8"/>
        <v/>
      </c>
      <c r="AF19" s="95" t="str">
        <f t="shared" ca="1" si="9"/>
        <v/>
      </c>
      <c r="AG19" s="95" t="str">
        <f t="shared" si="10"/>
        <v/>
      </c>
      <c r="AH19" s="95" t="str">
        <f t="shared" si="11"/>
        <v/>
      </c>
      <c r="AI19" s="97"/>
      <c r="AJ19" s="77"/>
      <c r="AK19" s="70"/>
      <c r="AL19" s="70"/>
      <c r="AM19" s="70"/>
      <c r="AN19" s="70"/>
      <c r="AO19"/>
      <c r="AP19" s="95">
        <f>'DC Voltage Meter'!K16</f>
        <v>0</v>
      </c>
      <c r="AQ19" s="95">
        <f>'DC Voltage Meter'!L16</f>
        <v>0</v>
      </c>
      <c r="AR19" s="95" t="str">
        <f t="shared" si="12"/>
        <v/>
      </c>
      <c r="AS19" s="95" t="str">
        <f t="shared" si="16"/>
        <v/>
      </c>
    </row>
    <row r="20" spans="1:45" ht="13.5">
      <c r="A20" s="77"/>
      <c r="B20" s="34" t="b">
        <f>IF('DC Voltage Meter'!B17="",FALSE,TRUE)</f>
        <v>0</v>
      </c>
      <c r="C20" s="136" t="str">
        <f>IF($B20=FALSE,"",IF('DC Voltage Meter'!A17="","",'DC Voltage Meter'!A17))</f>
        <v/>
      </c>
      <c r="D20" s="136"/>
      <c r="E20" s="136"/>
      <c r="F20" s="136"/>
      <c r="G20" s="136"/>
      <c r="H20" s="136" t="str">
        <f>IF($B20=FALSE,"",'DC Voltage Meter'!B17)</f>
        <v/>
      </c>
      <c r="I20" s="95" t="str">
        <f>IF($B20=FALSE,"",'DC Voltage Meter'!C17)</f>
        <v/>
      </c>
      <c r="J20" s="136" t="str">
        <f>IF($B20=FALSE,"",'DC Voltage Meter'!N17)</f>
        <v/>
      </c>
      <c r="K20" s="136" t="str">
        <f>IF($B20=FALSE,"",'DC Voltage Meter'!O17)</f>
        <v/>
      </c>
      <c r="L20" s="136" t="str">
        <f>IF($B20=FALSE,"",'DC Voltage Meter'!P17)</f>
        <v/>
      </c>
      <c r="M20" s="136" t="str">
        <f>IF($B20=FALSE,"",'DC Voltage Meter'!Q17)</f>
        <v/>
      </c>
      <c r="N20" s="136" t="str">
        <f>IF($B20=FALSE,"",'DC Voltage Meter'!R17)</f>
        <v/>
      </c>
      <c r="O20" s="95" t="str">
        <f t="shared" si="13"/>
        <v/>
      </c>
      <c r="P20" s="95" t="str">
        <f t="shared" si="14"/>
        <v/>
      </c>
      <c r="R20" s="95" t="str">
        <f>IF($B20=FALSE,"",'DC Voltage Meter'!V17)</f>
        <v/>
      </c>
      <c r="S20" s="78" t="str">
        <f t="shared" si="0"/>
        <v/>
      </c>
      <c r="T20" s="78" t="str">
        <f>IF($B20=FALSE,"",'DC Voltage Meter'!I17)</f>
        <v/>
      </c>
      <c r="U20" s="78" t="str">
        <f>IF($B20=FALSE,"",측정불확도추정보고서!X20)</f>
        <v/>
      </c>
      <c r="V20" s="95" t="str">
        <f t="shared" si="15"/>
        <v/>
      </c>
      <c r="W20" s="95" t="str">
        <f>IF($B20=FALSE,"",'DC Voltage Meter'!D17*ABS(H20))</f>
        <v/>
      </c>
      <c r="X20" s="95" t="str">
        <f t="shared" si="1"/>
        <v/>
      </c>
      <c r="Y20" s="95" t="str">
        <f t="shared" si="2"/>
        <v/>
      </c>
      <c r="Z20" s="95" t="str">
        <f t="shared" si="3"/>
        <v/>
      </c>
      <c r="AA20" s="95" t="str">
        <f t="shared" si="4"/>
        <v/>
      </c>
      <c r="AB20" s="115" t="str">
        <f t="shared" ca="1" si="5"/>
        <v/>
      </c>
      <c r="AC20" s="115" t="str">
        <f t="shared" ca="1" si="6"/>
        <v/>
      </c>
      <c r="AD20" s="95" t="str">
        <f t="shared" ca="1" si="7"/>
        <v/>
      </c>
      <c r="AE20" s="95" t="str">
        <f t="shared" ca="1" si="8"/>
        <v/>
      </c>
      <c r="AF20" s="95" t="str">
        <f t="shared" ca="1" si="9"/>
        <v/>
      </c>
      <c r="AG20" s="95" t="str">
        <f t="shared" si="10"/>
        <v/>
      </c>
      <c r="AH20" s="95" t="str">
        <f t="shared" si="11"/>
        <v/>
      </c>
      <c r="AI20" s="97"/>
      <c r="AJ20" s="77"/>
      <c r="AK20" s="70"/>
      <c r="AL20" s="70"/>
      <c r="AM20" s="70"/>
      <c r="AN20" s="70"/>
      <c r="AO20"/>
      <c r="AP20" s="95">
        <f>'DC Voltage Meter'!K17</f>
        <v>0</v>
      </c>
      <c r="AQ20" s="95">
        <f>'DC Voltage Meter'!L17</f>
        <v>0</v>
      </c>
      <c r="AR20" s="95" t="str">
        <f t="shared" si="12"/>
        <v/>
      </c>
      <c r="AS20" s="95" t="str">
        <f t="shared" si="16"/>
        <v/>
      </c>
    </row>
    <row r="21" spans="1:45" ht="13.5">
      <c r="A21" s="77"/>
      <c r="B21" s="34" t="b">
        <f>IF('DC Voltage Meter'!B18="",FALSE,TRUE)</f>
        <v>0</v>
      </c>
      <c r="C21" s="136" t="str">
        <f>IF($B21=FALSE,"",IF('DC Voltage Meter'!A18="","",'DC Voltage Meter'!A18))</f>
        <v/>
      </c>
      <c r="D21" s="136"/>
      <c r="E21" s="136"/>
      <c r="F21" s="136"/>
      <c r="G21" s="136"/>
      <c r="H21" s="136" t="str">
        <f>IF($B21=FALSE,"",'DC Voltage Meter'!B18)</f>
        <v/>
      </c>
      <c r="I21" s="95" t="str">
        <f>IF($B21=FALSE,"",'DC Voltage Meter'!C18)</f>
        <v/>
      </c>
      <c r="J21" s="136" t="str">
        <f>IF($B21=FALSE,"",'DC Voltage Meter'!N18)</f>
        <v/>
      </c>
      <c r="K21" s="136" t="str">
        <f>IF($B21=FALSE,"",'DC Voltage Meter'!O18)</f>
        <v/>
      </c>
      <c r="L21" s="136" t="str">
        <f>IF($B21=FALSE,"",'DC Voltage Meter'!P18)</f>
        <v/>
      </c>
      <c r="M21" s="136" t="str">
        <f>IF($B21=FALSE,"",'DC Voltage Meter'!Q18)</f>
        <v/>
      </c>
      <c r="N21" s="136" t="str">
        <f>IF($B21=FALSE,"",'DC Voltage Meter'!R18)</f>
        <v/>
      </c>
      <c r="O21" s="95" t="str">
        <f t="shared" si="13"/>
        <v/>
      </c>
      <c r="P21" s="95" t="str">
        <f t="shared" si="14"/>
        <v/>
      </c>
      <c r="R21" s="95" t="str">
        <f>IF($B21=FALSE,"",'DC Voltage Meter'!V18)</f>
        <v/>
      </c>
      <c r="S21" s="78" t="str">
        <f t="shared" si="0"/>
        <v/>
      </c>
      <c r="T21" s="78" t="str">
        <f>IF($B21=FALSE,"",'DC Voltage Meter'!I18)</f>
        <v/>
      </c>
      <c r="U21" s="78" t="str">
        <f>IF($B21=FALSE,"",측정불확도추정보고서!X21)</f>
        <v/>
      </c>
      <c r="V21" s="95" t="str">
        <f t="shared" si="15"/>
        <v/>
      </c>
      <c r="W21" s="95" t="str">
        <f>IF($B21=FALSE,"",'DC Voltage Meter'!D18*ABS(H21))</f>
        <v/>
      </c>
      <c r="X21" s="95" t="str">
        <f t="shared" si="1"/>
        <v/>
      </c>
      <c r="Y21" s="95" t="str">
        <f t="shared" si="2"/>
        <v/>
      </c>
      <c r="Z21" s="95" t="str">
        <f t="shared" si="3"/>
        <v/>
      </c>
      <c r="AA21" s="95" t="str">
        <f t="shared" si="4"/>
        <v/>
      </c>
      <c r="AB21" s="115" t="str">
        <f t="shared" ca="1" si="5"/>
        <v/>
      </c>
      <c r="AC21" s="115" t="str">
        <f t="shared" ca="1" si="6"/>
        <v/>
      </c>
      <c r="AD21" s="95" t="str">
        <f t="shared" ca="1" si="7"/>
        <v/>
      </c>
      <c r="AE21" s="95" t="str">
        <f t="shared" ca="1" si="8"/>
        <v/>
      </c>
      <c r="AF21" s="95" t="str">
        <f t="shared" ca="1" si="9"/>
        <v/>
      </c>
      <c r="AG21" s="95" t="str">
        <f t="shared" si="10"/>
        <v/>
      </c>
      <c r="AH21" s="95" t="str">
        <f t="shared" si="11"/>
        <v/>
      </c>
      <c r="AI21" s="97"/>
      <c r="AJ21" s="70"/>
      <c r="AK21" s="70"/>
      <c r="AL21" s="70"/>
      <c r="AM21" s="70"/>
      <c r="AN21" s="70"/>
      <c r="AO21"/>
      <c r="AP21" s="95">
        <f>'DC Voltage Meter'!K18</f>
        <v>0</v>
      </c>
      <c r="AQ21" s="95">
        <f>'DC Voltage Meter'!L18</f>
        <v>0</v>
      </c>
      <c r="AR21" s="95" t="str">
        <f t="shared" si="12"/>
        <v/>
      </c>
      <c r="AS21" s="95" t="str">
        <f t="shared" si="16"/>
        <v/>
      </c>
    </row>
    <row r="22" spans="1:45" ht="13.5">
      <c r="A22" s="77"/>
      <c r="B22" s="34" t="b">
        <f>IF('DC Voltage Meter'!B19="",FALSE,TRUE)</f>
        <v>0</v>
      </c>
      <c r="C22" s="136" t="str">
        <f>IF($B22=FALSE,"",IF('DC Voltage Meter'!A19="","",'DC Voltage Meter'!A19))</f>
        <v/>
      </c>
      <c r="D22" s="136"/>
      <c r="E22" s="136"/>
      <c r="F22" s="136"/>
      <c r="G22" s="136"/>
      <c r="H22" s="136" t="str">
        <f>IF($B22=FALSE,"",'DC Voltage Meter'!B19)</f>
        <v/>
      </c>
      <c r="I22" s="95" t="str">
        <f>IF($B22=FALSE,"",'DC Voltage Meter'!C19)</f>
        <v/>
      </c>
      <c r="J22" s="136" t="str">
        <f>IF($B22=FALSE,"",'DC Voltage Meter'!N19)</f>
        <v/>
      </c>
      <c r="K22" s="136" t="str">
        <f>IF($B22=FALSE,"",'DC Voltage Meter'!O19)</f>
        <v/>
      </c>
      <c r="L22" s="136" t="str">
        <f>IF($B22=FALSE,"",'DC Voltage Meter'!P19)</f>
        <v/>
      </c>
      <c r="M22" s="136" t="str">
        <f>IF($B22=FALSE,"",'DC Voltage Meter'!Q19)</f>
        <v/>
      </c>
      <c r="N22" s="136" t="str">
        <f>IF($B22=FALSE,"",'DC Voltage Meter'!R19)</f>
        <v/>
      </c>
      <c r="O22" s="95" t="str">
        <f t="shared" si="13"/>
        <v/>
      </c>
      <c r="P22" s="95" t="str">
        <f t="shared" si="14"/>
        <v/>
      </c>
      <c r="R22" s="95" t="str">
        <f>IF($B22=FALSE,"",'DC Voltage Meter'!V19)</f>
        <v/>
      </c>
      <c r="S22" s="78" t="str">
        <f t="shared" si="0"/>
        <v/>
      </c>
      <c r="T22" s="78" t="str">
        <f>IF($B22=FALSE,"",'DC Voltage Meter'!I19)</f>
        <v/>
      </c>
      <c r="U22" s="78" t="str">
        <f>IF($B22=FALSE,"",측정불확도추정보고서!X22)</f>
        <v/>
      </c>
      <c r="V22" s="95" t="str">
        <f t="shared" si="15"/>
        <v/>
      </c>
      <c r="W22" s="95" t="str">
        <f>IF($B22=FALSE,"",'DC Voltage Meter'!D19*ABS(H22))</f>
        <v/>
      </c>
      <c r="X22" s="95" t="str">
        <f t="shared" si="1"/>
        <v/>
      </c>
      <c r="Y22" s="95" t="str">
        <f t="shared" si="2"/>
        <v/>
      </c>
      <c r="Z22" s="95" t="str">
        <f t="shared" si="3"/>
        <v/>
      </c>
      <c r="AA22" s="95" t="str">
        <f t="shared" si="4"/>
        <v/>
      </c>
      <c r="AB22" s="115" t="str">
        <f t="shared" ca="1" si="5"/>
        <v/>
      </c>
      <c r="AC22" s="115" t="str">
        <f t="shared" ca="1" si="6"/>
        <v/>
      </c>
      <c r="AD22" s="95" t="str">
        <f t="shared" ca="1" si="7"/>
        <v/>
      </c>
      <c r="AE22" s="95" t="str">
        <f t="shared" ca="1" si="8"/>
        <v/>
      </c>
      <c r="AF22" s="95" t="str">
        <f t="shared" ca="1" si="9"/>
        <v/>
      </c>
      <c r="AG22" s="95" t="str">
        <f t="shared" si="10"/>
        <v/>
      </c>
      <c r="AH22" s="95" t="str">
        <f t="shared" si="11"/>
        <v/>
      </c>
      <c r="AI22" s="97"/>
      <c r="AJ22" s="70"/>
      <c r="AK22" s="70"/>
      <c r="AL22" s="70"/>
      <c r="AM22" s="70"/>
      <c r="AN22" s="70"/>
      <c r="AO22"/>
      <c r="AP22" s="95">
        <f>'DC Voltage Meter'!K19</f>
        <v>0</v>
      </c>
      <c r="AQ22" s="95">
        <f>'DC Voltage Meter'!L19</f>
        <v>0</v>
      </c>
      <c r="AR22" s="95" t="str">
        <f t="shared" si="12"/>
        <v/>
      </c>
      <c r="AS22" s="95" t="str">
        <f t="shared" si="16"/>
        <v/>
      </c>
    </row>
    <row r="23" spans="1:45" ht="13.5">
      <c r="A23" s="77"/>
      <c r="B23" s="34" t="b">
        <f>IF('DC Voltage Meter'!B20="",FALSE,TRUE)</f>
        <v>0</v>
      </c>
      <c r="C23" s="136" t="str">
        <f>IF($B23=FALSE,"",IF('DC Voltage Meter'!A20="","",'DC Voltage Meter'!A20))</f>
        <v/>
      </c>
      <c r="D23" s="136"/>
      <c r="E23" s="136"/>
      <c r="F23" s="136"/>
      <c r="G23" s="136"/>
      <c r="H23" s="136" t="str">
        <f>IF($B23=FALSE,"",'DC Voltage Meter'!B20)</f>
        <v/>
      </c>
      <c r="I23" s="95" t="str">
        <f>IF($B23=FALSE,"",'DC Voltage Meter'!C20)</f>
        <v/>
      </c>
      <c r="J23" s="136" t="str">
        <f>IF($B23=FALSE,"",'DC Voltage Meter'!N20)</f>
        <v/>
      </c>
      <c r="K23" s="136" t="str">
        <f>IF($B23=FALSE,"",'DC Voltage Meter'!O20)</f>
        <v/>
      </c>
      <c r="L23" s="136" t="str">
        <f>IF($B23=FALSE,"",'DC Voltage Meter'!P20)</f>
        <v/>
      </c>
      <c r="M23" s="136" t="str">
        <f>IF($B23=FALSE,"",'DC Voltage Meter'!Q20)</f>
        <v/>
      </c>
      <c r="N23" s="136" t="str">
        <f>IF($B23=FALSE,"",'DC Voltage Meter'!R20)</f>
        <v/>
      </c>
      <c r="O23" s="95" t="str">
        <f t="shared" si="13"/>
        <v/>
      </c>
      <c r="P23" s="95" t="str">
        <f t="shared" si="14"/>
        <v/>
      </c>
      <c r="R23" s="95" t="str">
        <f>IF($B23=FALSE,"",'DC Voltage Meter'!V20)</f>
        <v/>
      </c>
      <c r="S23" s="78" t="str">
        <f t="shared" si="0"/>
        <v/>
      </c>
      <c r="T23" s="78" t="str">
        <f>IF($B23=FALSE,"",'DC Voltage Meter'!I20)</f>
        <v/>
      </c>
      <c r="U23" s="78" t="str">
        <f>IF($B23=FALSE,"",측정불확도추정보고서!X23)</f>
        <v/>
      </c>
      <c r="V23" s="95" t="str">
        <f t="shared" si="15"/>
        <v/>
      </c>
      <c r="W23" s="95" t="str">
        <f>IF($B23=FALSE,"",'DC Voltage Meter'!D20*ABS(H23))</f>
        <v/>
      </c>
      <c r="X23" s="95" t="str">
        <f t="shared" si="1"/>
        <v/>
      </c>
      <c r="Y23" s="95" t="str">
        <f t="shared" si="2"/>
        <v/>
      </c>
      <c r="Z23" s="95" t="str">
        <f t="shared" si="3"/>
        <v/>
      </c>
      <c r="AA23" s="95" t="str">
        <f t="shared" si="4"/>
        <v/>
      </c>
      <c r="AB23" s="115" t="str">
        <f t="shared" ca="1" si="5"/>
        <v/>
      </c>
      <c r="AC23" s="115" t="str">
        <f t="shared" ca="1" si="6"/>
        <v/>
      </c>
      <c r="AD23" s="95" t="str">
        <f t="shared" ca="1" si="7"/>
        <v/>
      </c>
      <c r="AE23" s="95" t="str">
        <f t="shared" ca="1" si="8"/>
        <v/>
      </c>
      <c r="AF23" s="95" t="str">
        <f t="shared" ca="1" si="9"/>
        <v/>
      </c>
      <c r="AG23" s="95" t="str">
        <f t="shared" si="10"/>
        <v/>
      </c>
      <c r="AH23" s="95" t="str">
        <f t="shared" si="11"/>
        <v/>
      </c>
      <c r="AI23" s="97"/>
      <c r="AJ23" s="70"/>
      <c r="AK23" s="70"/>
      <c r="AL23" s="70"/>
      <c r="AM23" s="70"/>
      <c r="AN23" s="70"/>
      <c r="AO23"/>
      <c r="AP23" s="95">
        <f>'DC Voltage Meter'!K20</f>
        <v>0</v>
      </c>
      <c r="AQ23" s="95">
        <f>'DC Voltage Meter'!L20</f>
        <v>0</v>
      </c>
      <c r="AR23" s="95" t="str">
        <f t="shared" si="12"/>
        <v/>
      </c>
      <c r="AS23" s="95" t="str">
        <f t="shared" si="16"/>
        <v/>
      </c>
    </row>
    <row r="24" spans="1:45" ht="13.5">
      <c r="A24" s="77"/>
      <c r="B24" s="34" t="b">
        <f>IF('DC Voltage Meter'!B21="",FALSE,TRUE)</f>
        <v>0</v>
      </c>
      <c r="C24" s="136" t="str">
        <f>IF($B24=FALSE,"",IF('DC Voltage Meter'!A21="","",'DC Voltage Meter'!A21))</f>
        <v/>
      </c>
      <c r="D24" s="136"/>
      <c r="E24" s="136"/>
      <c r="F24" s="136"/>
      <c r="G24" s="136"/>
      <c r="H24" s="136" t="str">
        <f>IF($B24=FALSE,"",'DC Voltage Meter'!B21)</f>
        <v/>
      </c>
      <c r="I24" s="95" t="str">
        <f>IF($B24=FALSE,"",'DC Voltage Meter'!C21)</f>
        <v/>
      </c>
      <c r="J24" s="136" t="str">
        <f>IF($B24=FALSE,"",'DC Voltage Meter'!N21)</f>
        <v/>
      </c>
      <c r="K24" s="136" t="str">
        <f>IF($B24=FALSE,"",'DC Voltage Meter'!O21)</f>
        <v/>
      </c>
      <c r="L24" s="136" t="str">
        <f>IF($B24=FALSE,"",'DC Voltage Meter'!P21)</f>
        <v/>
      </c>
      <c r="M24" s="136" t="str">
        <f>IF($B24=FALSE,"",'DC Voltage Meter'!Q21)</f>
        <v/>
      </c>
      <c r="N24" s="136" t="str">
        <f>IF($B24=FALSE,"",'DC Voltage Meter'!R21)</f>
        <v/>
      </c>
      <c r="O24" s="95" t="str">
        <f t="shared" si="13"/>
        <v/>
      </c>
      <c r="P24" s="95" t="str">
        <f t="shared" si="14"/>
        <v/>
      </c>
      <c r="R24" s="95" t="str">
        <f>IF($B24=FALSE,"",'DC Voltage Meter'!V21)</f>
        <v/>
      </c>
      <c r="S24" s="78" t="str">
        <f t="shared" si="0"/>
        <v/>
      </c>
      <c r="T24" s="78" t="str">
        <f>IF($B24=FALSE,"",'DC Voltage Meter'!I21)</f>
        <v/>
      </c>
      <c r="U24" s="78" t="str">
        <f>IF($B24=FALSE,"",측정불확도추정보고서!X24)</f>
        <v/>
      </c>
      <c r="V24" s="95" t="str">
        <f t="shared" si="15"/>
        <v/>
      </c>
      <c r="W24" s="95" t="str">
        <f>IF($B24=FALSE,"",'DC Voltage Meter'!D21*ABS(H24))</f>
        <v/>
      </c>
      <c r="X24" s="95" t="str">
        <f t="shared" si="1"/>
        <v/>
      </c>
      <c r="Y24" s="95" t="str">
        <f t="shared" si="2"/>
        <v/>
      </c>
      <c r="Z24" s="95" t="str">
        <f t="shared" si="3"/>
        <v/>
      </c>
      <c r="AA24" s="95" t="str">
        <f t="shared" si="4"/>
        <v/>
      </c>
      <c r="AB24" s="115" t="str">
        <f t="shared" ca="1" si="5"/>
        <v/>
      </c>
      <c r="AC24" s="115" t="str">
        <f t="shared" ca="1" si="6"/>
        <v/>
      </c>
      <c r="AD24" s="95" t="str">
        <f t="shared" ca="1" si="7"/>
        <v/>
      </c>
      <c r="AE24" s="95" t="str">
        <f t="shared" ca="1" si="8"/>
        <v/>
      </c>
      <c r="AF24" s="95" t="str">
        <f t="shared" ca="1" si="9"/>
        <v/>
      </c>
      <c r="AG24" s="95" t="str">
        <f t="shared" si="10"/>
        <v/>
      </c>
      <c r="AH24" s="95" t="str">
        <f t="shared" si="11"/>
        <v/>
      </c>
      <c r="AI24" s="97"/>
      <c r="AJ24" s="70"/>
      <c r="AK24" s="70"/>
      <c r="AL24" s="70"/>
      <c r="AM24" s="70"/>
      <c r="AN24" s="70"/>
      <c r="AO24"/>
      <c r="AP24" s="95">
        <f>'DC Voltage Meter'!K21</f>
        <v>0</v>
      </c>
      <c r="AQ24" s="95">
        <f>'DC Voltage Meter'!L21</f>
        <v>0</v>
      </c>
      <c r="AR24" s="95" t="str">
        <f t="shared" si="12"/>
        <v/>
      </c>
      <c r="AS24" s="95" t="str">
        <f t="shared" si="16"/>
        <v/>
      </c>
    </row>
    <row r="25" spans="1:45" ht="13.5">
      <c r="A25" s="77"/>
      <c r="B25" s="34" t="b">
        <f>IF('DC Voltage Meter'!B22="",FALSE,TRUE)</f>
        <v>0</v>
      </c>
      <c r="C25" s="136" t="str">
        <f>IF($B25=FALSE,"",IF('DC Voltage Meter'!A22="","",'DC Voltage Meter'!A22))</f>
        <v/>
      </c>
      <c r="D25" s="136"/>
      <c r="E25" s="136"/>
      <c r="F25" s="136"/>
      <c r="G25" s="136"/>
      <c r="H25" s="136" t="str">
        <f>IF($B25=FALSE,"",'DC Voltage Meter'!B22)</f>
        <v/>
      </c>
      <c r="I25" s="95" t="str">
        <f>IF($B25=FALSE,"",'DC Voltage Meter'!C22)</f>
        <v/>
      </c>
      <c r="J25" s="136" t="str">
        <f>IF($B25=FALSE,"",'DC Voltage Meter'!N22)</f>
        <v/>
      </c>
      <c r="K25" s="136" t="str">
        <f>IF($B25=FALSE,"",'DC Voltage Meter'!O22)</f>
        <v/>
      </c>
      <c r="L25" s="136" t="str">
        <f>IF($B25=FALSE,"",'DC Voltage Meter'!P22)</f>
        <v/>
      </c>
      <c r="M25" s="136" t="str">
        <f>IF($B25=FALSE,"",'DC Voltage Meter'!Q22)</f>
        <v/>
      </c>
      <c r="N25" s="136" t="str">
        <f>IF($B25=FALSE,"",'DC Voltage Meter'!R22)</f>
        <v/>
      </c>
      <c r="O25" s="95" t="str">
        <f t="shared" si="13"/>
        <v/>
      </c>
      <c r="P25" s="95" t="str">
        <f t="shared" si="14"/>
        <v/>
      </c>
      <c r="R25" s="95" t="str">
        <f>IF($B25=FALSE,"",'DC Voltage Meter'!V22)</f>
        <v/>
      </c>
      <c r="S25" s="78" t="str">
        <f t="shared" si="0"/>
        <v/>
      </c>
      <c r="T25" s="78" t="str">
        <f>IF($B25=FALSE,"",'DC Voltage Meter'!I22)</f>
        <v/>
      </c>
      <c r="U25" s="78" t="str">
        <f>IF($B25=FALSE,"",측정불확도추정보고서!X25)</f>
        <v/>
      </c>
      <c r="V25" s="95" t="str">
        <f t="shared" si="15"/>
        <v/>
      </c>
      <c r="W25" s="95" t="str">
        <f>IF($B25=FALSE,"",'DC Voltage Meter'!D22*ABS(H25))</f>
        <v/>
      </c>
      <c r="X25" s="95" t="str">
        <f t="shared" si="1"/>
        <v/>
      </c>
      <c r="Y25" s="95" t="str">
        <f t="shared" si="2"/>
        <v/>
      </c>
      <c r="Z25" s="95" t="str">
        <f t="shared" si="3"/>
        <v/>
      </c>
      <c r="AA25" s="95" t="str">
        <f t="shared" si="4"/>
        <v/>
      </c>
      <c r="AB25" s="115" t="str">
        <f t="shared" ca="1" si="5"/>
        <v/>
      </c>
      <c r="AC25" s="115" t="str">
        <f t="shared" ca="1" si="6"/>
        <v/>
      </c>
      <c r="AD25" s="95" t="str">
        <f t="shared" ca="1" si="7"/>
        <v/>
      </c>
      <c r="AE25" s="95" t="str">
        <f t="shared" ca="1" si="8"/>
        <v/>
      </c>
      <c r="AF25" s="95" t="str">
        <f t="shared" ca="1" si="9"/>
        <v/>
      </c>
      <c r="AG25" s="95" t="str">
        <f t="shared" si="10"/>
        <v/>
      </c>
      <c r="AH25" s="95" t="str">
        <f t="shared" si="11"/>
        <v/>
      </c>
      <c r="AI25" s="97"/>
      <c r="AJ25" s="70"/>
      <c r="AK25" s="70"/>
      <c r="AL25" s="70"/>
      <c r="AM25" s="70"/>
      <c r="AN25" s="70"/>
      <c r="AO25"/>
      <c r="AP25" s="95">
        <f>'DC Voltage Meter'!K22</f>
        <v>0</v>
      </c>
      <c r="AQ25" s="95">
        <f>'DC Voltage Meter'!L22</f>
        <v>0</v>
      </c>
      <c r="AR25" s="95" t="str">
        <f t="shared" si="12"/>
        <v/>
      </c>
      <c r="AS25" s="95" t="str">
        <f t="shared" si="16"/>
        <v/>
      </c>
    </row>
    <row r="26" spans="1:45" ht="13.5">
      <c r="A26" s="77"/>
      <c r="B26" s="34" t="b">
        <f>IF('DC Voltage Meter'!B23="",FALSE,TRUE)</f>
        <v>0</v>
      </c>
      <c r="C26" s="136" t="str">
        <f>IF($B26=FALSE,"",IF('DC Voltage Meter'!A23="","",'DC Voltage Meter'!A23))</f>
        <v/>
      </c>
      <c r="D26" s="136"/>
      <c r="E26" s="136"/>
      <c r="F26" s="136"/>
      <c r="G26" s="136"/>
      <c r="H26" s="136" t="str">
        <f>IF($B26=FALSE,"",'DC Voltage Meter'!B23)</f>
        <v/>
      </c>
      <c r="I26" s="95" t="str">
        <f>IF($B26=FALSE,"",'DC Voltage Meter'!C23)</f>
        <v/>
      </c>
      <c r="J26" s="136" t="str">
        <f>IF($B26=FALSE,"",'DC Voltage Meter'!N23)</f>
        <v/>
      </c>
      <c r="K26" s="136" t="str">
        <f>IF($B26=FALSE,"",'DC Voltage Meter'!O23)</f>
        <v/>
      </c>
      <c r="L26" s="136" t="str">
        <f>IF($B26=FALSE,"",'DC Voltage Meter'!P23)</f>
        <v/>
      </c>
      <c r="M26" s="136" t="str">
        <f>IF($B26=FALSE,"",'DC Voltage Meter'!Q23)</f>
        <v/>
      </c>
      <c r="N26" s="136" t="str">
        <f>IF($B26=FALSE,"",'DC Voltage Meter'!R23)</f>
        <v/>
      </c>
      <c r="O26" s="95" t="str">
        <f t="shared" si="13"/>
        <v/>
      </c>
      <c r="P26" s="95" t="str">
        <f t="shared" si="14"/>
        <v/>
      </c>
      <c r="R26" s="95" t="str">
        <f>IF($B26=FALSE,"",'DC Voltage Meter'!V23)</f>
        <v/>
      </c>
      <c r="S26" s="78" t="str">
        <f t="shared" si="0"/>
        <v/>
      </c>
      <c r="T26" s="78" t="str">
        <f>IF($B26=FALSE,"",'DC Voltage Meter'!I23)</f>
        <v/>
      </c>
      <c r="U26" s="78" t="str">
        <f>IF($B26=FALSE,"",측정불확도추정보고서!X26)</f>
        <v/>
      </c>
      <c r="V26" s="95" t="str">
        <f t="shared" si="15"/>
        <v/>
      </c>
      <c r="W26" s="95" t="str">
        <f>IF($B26=FALSE,"",'DC Voltage Meter'!D23*ABS(H26))</f>
        <v/>
      </c>
      <c r="X26" s="95" t="str">
        <f t="shared" si="1"/>
        <v/>
      </c>
      <c r="Y26" s="95" t="str">
        <f t="shared" si="2"/>
        <v/>
      </c>
      <c r="Z26" s="95" t="str">
        <f t="shared" si="3"/>
        <v/>
      </c>
      <c r="AA26" s="95" t="str">
        <f t="shared" si="4"/>
        <v/>
      </c>
      <c r="AB26" s="115" t="str">
        <f t="shared" ca="1" si="5"/>
        <v/>
      </c>
      <c r="AC26" s="115" t="str">
        <f t="shared" ca="1" si="6"/>
        <v/>
      </c>
      <c r="AD26" s="95" t="str">
        <f t="shared" ca="1" si="7"/>
        <v/>
      </c>
      <c r="AE26" s="95" t="str">
        <f t="shared" ca="1" si="8"/>
        <v/>
      </c>
      <c r="AF26" s="95" t="str">
        <f t="shared" ca="1" si="9"/>
        <v/>
      </c>
      <c r="AG26" s="95" t="str">
        <f t="shared" si="10"/>
        <v/>
      </c>
      <c r="AH26" s="95" t="str">
        <f t="shared" si="11"/>
        <v/>
      </c>
      <c r="AI26" s="97"/>
      <c r="AJ26" s="70"/>
      <c r="AK26" s="70"/>
      <c r="AL26" s="70"/>
      <c r="AM26" s="70"/>
      <c r="AN26" s="70"/>
      <c r="AO26"/>
      <c r="AP26" s="95">
        <f>'DC Voltage Meter'!K23</f>
        <v>0</v>
      </c>
      <c r="AQ26" s="95">
        <f>'DC Voltage Meter'!L23</f>
        <v>0</v>
      </c>
      <c r="AR26" s="95" t="str">
        <f t="shared" si="12"/>
        <v/>
      </c>
      <c r="AS26" s="95" t="str">
        <f t="shared" si="16"/>
        <v/>
      </c>
    </row>
    <row r="27" spans="1:45" ht="13.5">
      <c r="A27" s="77"/>
      <c r="B27" s="34" t="b">
        <f>IF('DC Voltage Meter'!B24="",FALSE,TRUE)</f>
        <v>0</v>
      </c>
      <c r="C27" s="136" t="str">
        <f>IF($B27=FALSE,"",IF('DC Voltage Meter'!A24="","",'DC Voltage Meter'!A24))</f>
        <v/>
      </c>
      <c r="D27" s="136"/>
      <c r="E27" s="136"/>
      <c r="F27" s="136"/>
      <c r="G27" s="136"/>
      <c r="H27" s="136" t="str">
        <f>IF($B27=FALSE,"",'DC Voltage Meter'!B24)</f>
        <v/>
      </c>
      <c r="I27" s="95" t="str">
        <f>IF($B27=FALSE,"",'DC Voltage Meter'!C24)</f>
        <v/>
      </c>
      <c r="J27" s="136" t="str">
        <f>IF($B27=FALSE,"",'DC Voltage Meter'!N24)</f>
        <v/>
      </c>
      <c r="K27" s="136" t="str">
        <f>IF($B27=FALSE,"",'DC Voltage Meter'!O24)</f>
        <v/>
      </c>
      <c r="L27" s="136" t="str">
        <f>IF($B27=FALSE,"",'DC Voltage Meter'!P24)</f>
        <v/>
      </c>
      <c r="M27" s="136" t="str">
        <f>IF($B27=FALSE,"",'DC Voltage Meter'!Q24)</f>
        <v/>
      </c>
      <c r="N27" s="136" t="str">
        <f>IF($B27=FALSE,"",'DC Voltage Meter'!R24)</f>
        <v/>
      </c>
      <c r="O27" s="95" t="str">
        <f t="shared" si="13"/>
        <v/>
      </c>
      <c r="P27" s="95" t="str">
        <f t="shared" si="14"/>
        <v/>
      </c>
      <c r="R27" s="95" t="str">
        <f>IF($B27=FALSE,"",'DC Voltage Meter'!V24)</f>
        <v/>
      </c>
      <c r="S27" s="78" t="str">
        <f t="shared" si="0"/>
        <v/>
      </c>
      <c r="T27" s="78" t="str">
        <f>IF($B27=FALSE,"",'DC Voltage Meter'!I24)</f>
        <v/>
      </c>
      <c r="U27" s="78" t="str">
        <f>IF($B27=FALSE,"",측정불확도추정보고서!X27)</f>
        <v/>
      </c>
      <c r="V27" s="95" t="str">
        <f t="shared" si="15"/>
        <v/>
      </c>
      <c r="W27" s="95" t="str">
        <f>IF($B27=FALSE,"",'DC Voltage Meter'!D24*ABS(H27))</f>
        <v/>
      </c>
      <c r="X27" s="95" t="str">
        <f t="shared" si="1"/>
        <v/>
      </c>
      <c r="Y27" s="95" t="str">
        <f t="shared" si="2"/>
        <v/>
      </c>
      <c r="Z27" s="95" t="str">
        <f t="shared" si="3"/>
        <v/>
      </c>
      <c r="AA27" s="95" t="str">
        <f t="shared" si="4"/>
        <v/>
      </c>
      <c r="AB27" s="115" t="str">
        <f t="shared" ca="1" si="5"/>
        <v/>
      </c>
      <c r="AC27" s="115" t="str">
        <f t="shared" ca="1" si="6"/>
        <v/>
      </c>
      <c r="AD27" s="95" t="str">
        <f t="shared" ca="1" si="7"/>
        <v/>
      </c>
      <c r="AE27" s="95" t="str">
        <f t="shared" ca="1" si="8"/>
        <v/>
      </c>
      <c r="AF27" s="95" t="str">
        <f t="shared" ca="1" si="9"/>
        <v/>
      </c>
      <c r="AG27" s="95" t="str">
        <f t="shared" si="10"/>
        <v/>
      </c>
      <c r="AH27" s="95" t="str">
        <f t="shared" si="11"/>
        <v/>
      </c>
      <c r="AI27" s="97"/>
      <c r="AJ27" s="70"/>
      <c r="AK27" s="70"/>
      <c r="AL27" s="70"/>
      <c r="AM27" s="70"/>
      <c r="AN27" s="70"/>
      <c r="AO27"/>
      <c r="AP27" s="95">
        <f>'DC Voltage Meter'!K24</f>
        <v>0</v>
      </c>
      <c r="AQ27" s="95">
        <f>'DC Voltage Meter'!L24</f>
        <v>0</v>
      </c>
      <c r="AR27" s="95" t="str">
        <f t="shared" si="12"/>
        <v/>
      </c>
      <c r="AS27" s="95" t="str">
        <f t="shared" si="16"/>
        <v/>
      </c>
    </row>
    <row r="28" spans="1:45" ht="13.5">
      <c r="A28" s="77"/>
      <c r="B28" s="34" t="b">
        <f>IF('DC Voltage Meter'!B25="",FALSE,TRUE)</f>
        <v>0</v>
      </c>
      <c r="C28" s="136" t="str">
        <f>IF($B28=FALSE,"",IF('DC Voltage Meter'!A25="","",'DC Voltage Meter'!A25))</f>
        <v/>
      </c>
      <c r="D28" s="136"/>
      <c r="E28" s="136"/>
      <c r="F28" s="136"/>
      <c r="G28" s="136"/>
      <c r="H28" s="136" t="str">
        <f>IF($B28=FALSE,"",'DC Voltage Meter'!B25)</f>
        <v/>
      </c>
      <c r="I28" s="95" t="str">
        <f>IF($B28=FALSE,"",'DC Voltage Meter'!C25)</f>
        <v/>
      </c>
      <c r="J28" s="136" t="str">
        <f>IF($B28=FALSE,"",'DC Voltage Meter'!N25)</f>
        <v/>
      </c>
      <c r="K28" s="136" t="str">
        <f>IF($B28=FALSE,"",'DC Voltage Meter'!O25)</f>
        <v/>
      </c>
      <c r="L28" s="136" t="str">
        <f>IF($B28=FALSE,"",'DC Voltage Meter'!P25)</f>
        <v/>
      </c>
      <c r="M28" s="136" t="str">
        <f>IF($B28=FALSE,"",'DC Voltage Meter'!Q25)</f>
        <v/>
      </c>
      <c r="N28" s="136" t="str">
        <f>IF($B28=FALSE,"",'DC Voltage Meter'!R25)</f>
        <v/>
      </c>
      <c r="O28" s="95" t="str">
        <f t="shared" si="13"/>
        <v/>
      </c>
      <c r="P28" s="95" t="str">
        <f t="shared" si="14"/>
        <v/>
      </c>
      <c r="R28" s="95" t="str">
        <f>IF($B28=FALSE,"",'DC Voltage Meter'!V25)</f>
        <v/>
      </c>
      <c r="S28" s="78" t="str">
        <f t="shared" si="0"/>
        <v/>
      </c>
      <c r="T28" s="78" t="str">
        <f>IF($B28=FALSE,"",'DC Voltage Meter'!I25)</f>
        <v/>
      </c>
      <c r="U28" s="78" t="str">
        <f>IF($B28=FALSE,"",측정불확도추정보고서!X28)</f>
        <v/>
      </c>
      <c r="V28" s="95" t="str">
        <f t="shared" si="15"/>
        <v/>
      </c>
      <c r="W28" s="95" t="str">
        <f>IF($B28=FALSE,"",'DC Voltage Meter'!D25*ABS(H28))</f>
        <v/>
      </c>
      <c r="X28" s="95" t="str">
        <f t="shared" si="1"/>
        <v/>
      </c>
      <c r="Y28" s="95" t="str">
        <f t="shared" si="2"/>
        <v/>
      </c>
      <c r="Z28" s="95" t="str">
        <f t="shared" si="3"/>
        <v/>
      </c>
      <c r="AA28" s="95" t="str">
        <f t="shared" si="4"/>
        <v/>
      </c>
      <c r="AB28" s="115" t="str">
        <f t="shared" ca="1" si="5"/>
        <v/>
      </c>
      <c r="AC28" s="115" t="str">
        <f t="shared" ca="1" si="6"/>
        <v/>
      </c>
      <c r="AD28" s="95" t="str">
        <f t="shared" ca="1" si="7"/>
        <v/>
      </c>
      <c r="AE28" s="95" t="str">
        <f t="shared" ca="1" si="8"/>
        <v/>
      </c>
      <c r="AF28" s="95" t="str">
        <f t="shared" ca="1" si="9"/>
        <v/>
      </c>
      <c r="AG28" s="95" t="str">
        <f t="shared" si="10"/>
        <v/>
      </c>
      <c r="AH28" s="95" t="str">
        <f t="shared" si="11"/>
        <v/>
      </c>
      <c r="AI28" s="97"/>
      <c r="AJ28" s="70"/>
      <c r="AK28" s="70"/>
      <c r="AL28" s="70"/>
      <c r="AM28" s="70"/>
      <c r="AN28" s="70"/>
      <c r="AO28"/>
      <c r="AP28" s="95">
        <f>'DC Voltage Meter'!K25</f>
        <v>0</v>
      </c>
      <c r="AQ28" s="95">
        <f>'DC Voltage Meter'!L25</f>
        <v>0</v>
      </c>
      <c r="AR28" s="95" t="str">
        <f t="shared" si="12"/>
        <v/>
      </c>
      <c r="AS28" s="95" t="str">
        <f t="shared" si="16"/>
        <v/>
      </c>
    </row>
    <row r="29" spans="1:45" ht="13.5">
      <c r="A29" s="77"/>
      <c r="B29" s="34" t="b">
        <f>IF('DC Voltage Meter'!B26="",FALSE,TRUE)</f>
        <v>0</v>
      </c>
      <c r="C29" s="136" t="str">
        <f>IF($B29=FALSE,"",IF('DC Voltage Meter'!A26="","",'DC Voltage Meter'!A26))</f>
        <v/>
      </c>
      <c r="D29" s="136"/>
      <c r="E29" s="136"/>
      <c r="F29" s="136"/>
      <c r="G29" s="136"/>
      <c r="H29" s="136" t="str">
        <f>IF($B29=FALSE,"",'DC Voltage Meter'!B26)</f>
        <v/>
      </c>
      <c r="I29" s="95" t="str">
        <f>IF($B29=FALSE,"",'DC Voltage Meter'!C26)</f>
        <v/>
      </c>
      <c r="J29" s="136" t="str">
        <f>IF($B29=FALSE,"",'DC Voltage Meter'!N26)</f>
        <v/>
      </c>
      <c r="K29" s="136" t="str">
        <f>IF($B29=FALSE,"",'DC Voltage Meter'!O26)</f>
        <v/>
      </c>
      <c r="L29" s="136" t="str">
        <f>IF($B29=FALSE,"",'DC Voltage Meter'!P26)</f>
        <v/>
      </c>
      <c r="M29" s="136" t="str">
        <f>IF($B29=FALSE,"",'DC Voltage Meter'!Q26)</f>
        <v/>
      </c>
      <c r="N29" s="136" t="str">
        <f>IF($B29=FALSE,"",'DC Voltage Meter'!R26)</f>
        <v/>
      </c>
      <c r="O29" s="95" t="str">
        <f t="shared" si="13"/>
        <v/>
      </c>
      <c r="P29" s="95" t="str">
        <f t="shared" si="14"/>
        <v/>
      </c>
      <c r="R29" s="95" t="str">
        <f>IF($B29=FALSE,"",'DC Voltage Meter'!V26)</f>
        <v/>
      </c>
      <c r="S29" s="78" t="str">
        <f t="shared" si="0"/>
        <v/>
      </c>
      <c r="T29" s="78" t="str">
        <f>IF($B29=FALSE,"",'DC Voltage Meter'!I26)</f>
        <v/>
      </c>
      <c r="U29" s="78" t="str">
        <f>IF($B29=FALSE,"",측정불확도추정보고서!X29)</f>
        <v/>
      </c>
      <c r="V29" s="95" t="str">
        <f t="shared" si="15"/>
        <v/>
      </c>
      <c r="W29" s="95" t="str">
        <f>IF($B29=FALSE,"",'DC Voltage Meter'!D26*ABS(H29))</f>
        <v/>
      </c>
      <c r="X29" s="95" t="str">
        <f t="shared" si="1"/>
        <v/>
      </c>
      <c r="Y29" s="95" t="str">
        <f t="shared" si="2"/>
        <v/>
      </c>
      <c r="Z29" s="95" t="str">
        <f t="shared" si="3"/>
        <v/>
      </c>
      <c r="AA29" s="95" t="str">
        <f t="shared" si="4"/>
        <v/>
      </c>
      <c r="AB29" s="115" t="str">
        <f t="shared" ca="1" si="5"/>
        <v/>
      </c>
      <c r="AC29" s="115" t="str">
        <f t="shared" ca="1" si="6"/>
        <v/>
      </c>
      <c r="AD29" s="95" t="str">
        <f t="shared" ca="1" si="7"/>
        <v/>
      </c>
      <c r="AE29" s="95" t="str">
        <f t="shared" ca="1" si="8"/>
        <v/>
      </c>
      <c r="AF29" s="95" t="str">
        <f t="shared" ca="1" si="9"/>
        <v/>
      </c>
      <c r="AG29" s="95" t="str">
        <f t="shared" si="10"/>
        <v/>
      </c>
      <c r="AH29" s="95" t="str">
        <f t="shared" si="11"/>
        <v/>
      </c>
      <c r="AI29" s="97"/>
      <c r="AJ29" s="70"/>
      <c r="AK29" s="70"/>
      <c r="AL29" s="70"/>
      <c r="AM29" s="70"/>
      <c r="AN29" s="70"/>
      <c r="AO29"/>
      <c r="AP29" s="95">
        <f>'DC Voltage Meter'!K26</f>
        <v>0</v>
      </c>
      <c r="AQ29" s="95">
        <f>'DC Voltage Meter'!L26</f>
        <v>0</v>
      </c>
      <c r="AR29" s="95" t="str">
        <f t="shared" si="12"/>
        <v/>
      </c>
      <c r="AS29" s="95" t="str">
        <f t="shared" si="16"/>
        <v/>
      </c>
    </row>
    <row r="30" spans="1:45" ht="13.5">
      <c r="A30" s="77"/>
      <c r="B30" s="34" t="b">
        <f>IF('DC Voltage Meter'!B27="",FALSE,TRUE)</f>
        <v>0</v>
      </c>
      <c r="C30" s="136" t="str">
        <f>IF($B30=FALSE,"",IF('DC Voltage Meter'!A27="","",'DC Voltage Meter'!A27))</f>
        <v/>
      </c>
      <c r="D30" s="136"/>
      <c r="E30" s="136"/>
      <c r="F30" s="136"/>
      <c r="G30" s="136"/>
      <c r="H30" s="136" t="str">
        <f>IF($B30=FALSE,"",'DC Voltage Meter'!B27)</f>
        <v/>
      </c>
      <c r="I30" s="95" t="str">
        <f>IF($B30=FALSE,"",'DC Voltage Meter'!C27)</f>
        <v/>
      </c>
      <c r="J30" s="136" t="str">
        <f>IF($B30=FALSE,"",'DC Voltage Meter'!N27)</f>
        <v/>
      </c>
      <c r="K30" s="136" t="str">
        <f>IF($B30=FALSE,"",'DC Voltage Meter'!O27)</f>
        <v/>
      </c>
      <c r="L30" s="136" t="str">
        <f>IF($B30=FALSE,"",'DC Voltage Meter'!P27)</f>
        <v/>
      </c>
      <c r="M30" s="136" t="str">
        <f>IF($B30=FALSE,"",'DC Voltage Meter'!Q27)</f>
        <v/>
      </c>
      <c r="N30" s="136" t="str">
        <f>IF($B30=FALSE,"",'DC Voltage Meter'!R27)</f>
        <v/>
      </c>
      <c r="O30" s="95" t="str">
        <f t="shared" si="13"/>
        <v/>
      </c>
      <c r="P30" s="95" t="str">
        <f t="shared" si="14"/>
        <v/>
      </c>
      <c r="R30" s="95" t="str">
        <f>IF($B30=FALSE,"",'DC Voltage Meter'!V27)</f>
        <v/>
      </c>
      <c r="S30" s="78" t="str">
        <f t="shared" si="0"/>
        <v/>
      </c>
      <c r="T30" s="78" t="str">
        <f>IF($B30=FALSE,"",'DC Voltage Meter'!I27)</f>
        <v/>
      </c>
      <c r="U30" s="78" t="str">
        <f>IF($B30=FALSE,"",측정불확도추정보고서!X30)</f>
        <v/>
      </c>
      <c r="V30" s="95" t="str">
        <f t="shared" si="15"/>
        <v/>
      </c>
      <c r="W30" s="95" t="str">
        <f>IF($B30=FALSE,"",'DC Voltage Meter'!D27*ABS(H30))</f>
        <v/>
      </c>
      <c r="X30" s="95" t="str">
        <f t="shared" si="1"/>
        <v/>
      </c>
      <c r="Y30" s="95" t="str">
        <f t="shared" si="2"/>
        <v/>
      </c>
      <c r="Z30" s="95" t="str">
        <f t="shared" si="3"/>
        <v/>
      </c>
      <c r="AA30" s="95" t="str">
        <f t="shared" si="4"/>
        <v/>
      </c>
      <c r="AB30" s="115" t="str">
        <f t="shared" ca="1" si="5"/>
        <v/>
      </c>
      <c r="AC30" s="115" t="str">
        <f t="shared" ca="1" si="6"/>
        <v/>
      </c>
      <c r="AD30" s="95" t="str">
        <f t="shared" ca="1" si="7"/>
        <v/>
      </c>
      <c r="AE30" s="95" t="str">
        <f t="shared" ca="1" si="8"/>
        <v/>
      </c>
      <c r="AF30" s="95" t="str">
        <f t="shared" ca="1" si="9"/>
        <v/>
      </c>
      <c r="AG30" s="95" t="str">
        <f t="shared" si="10"/>
        <v/>
      </c>
      <c r="AH30" s="95" t="str">
        <f t="shared" si="11"/>
        <v/>
      </c>
      <c r="AI30" s="97"/>
      <c r="AJ30" s="70"/>
      <c r="AK30" s="70"/>
      <c r="AL30" s="70"/>
      <c r="AM30" s="70"/>
      <c r="AN30" s="70"/>
      <c r="AO30"/>
      <c r="AP30" s="95">
        <f>'DC Voltage Meter'!K27</f>
        <v>0</v>
      </c>
      <c r="AQ30" s="95">
        <f>'DC Voltage Meter'!L27</f>
        <v>0</v>
      </c>
      <c r="AR30" s="95" t="str">
        <f t="shared" si="12"/>
        <v/>
      </c>
      <c r="AS30" s="95" t="str">
        <f t="shared" si="16"/>
        <v/>
      </c>
    </row>
    <row r="31" spans="1:45" ht="13.5">
      <c r="A31" s="77"/>
      <c r="B31" s="34" t="b">
        <f>IF('DC Voltage Meter'!B28="",FALSE,TRUE)</f>
        <v>0</v>
      </c>
      <c r="C31" s="136" t="str">
        <f>IF($B31=FALSE,"",IF('DC Voltage Meter'!A28="","",'DC Voltage Meter'!A28))</f>
        <v/>
      </c>
      <c r="D31" s="136"/>
      <c r="E31" s="136"/>
      <c r="F31" s="136"/>
      <c r="G31" s="136"/>
      <c r="H31" s="136" t="str">
        <f>IF($B31=FALSE,"",'DC Voltage Meter'!B28)</f>
        <v/>
      </c>
      <c r="I31" s="95" t="str">
        <f>IF($B31=FALSE,"",'DC Voltage Meter'!C28)</f>
        <v/>
      </c>
      <c r="J31" s="136" t="str">
        <f>IF($B31=FALSE,"",'DC Voltage Meter'!N28)</f>
        <v/>
      </c>
      <c r="K31" s="136" t="str">
        <f>IF($B31=FALSE,"",'DC Voltage Meter'!O28)</f>
        <v/>
      </c>
      <c r="L31" s="136" t="str">
        <f>IF($B31=FALSE,"",'DC Voltage Meter'!P28)</f>
        <v/>
      </c>
      <c r="M31" s="136" t="str">
        <f>IF($B31=FALSE,"",'DC Voltage Meter'!Q28)</f>
        <v/>
      </c>
      <c r="N31" s="136" t="str">
        <f>IF($B31=FALSE,"",'DC Voltage Meter'!R28)</f>
        <v/>
      </c>
      <c r="O31" s="95" t="str">
        <f t="shared" si="13"/>
        <v/>
      </c>
      <c r="P31" s="95" t="str">
        <f t="shared" si="14"/>
        <v/>
      </c>
      <c r="R31" s="95" t="str">
        <f>IF($B31=FALSE,"",'DC Voltage Meter'!V28)</f>
        <v/>
      </c>
      <c r="S31" s="78" t="str">
        <f t="shared" si="0"/>
        <v/>
      </c>
      <c r="T31" s="78" t="str">
        <f>IF($B31=FALSE,"",'DC Voltage Meter'!I28)</f>
        <v/>
      </c>
      <c r="U31" s="78" t="str">
        <f>IF($B31=FALSE,"",측정불확도추정보고서!X31)</f>
        <v/>
      </c>
      <c r="V31" s="95" t="str">
        <f t="shared" si="15"/>
        <v/>
      </c>
      <c r="W31" s="95" t="str">
        <f>IF($B31=FALSE,"",'DC Voltage Meter'!D28*ABS(H31))</f>
        <v/>
      </c>
      <c r="X31" s="95" t="str">
        <f t="shared" si="1"/>
        <v/>
      </c>
      <c r="Y31" s="95" t="str">
        <f t="shared" si="2"/>
        <v/>
      </c>
      <c r="Z31" s="95" t="str">
        <f t="shared" si="3"/>
        <v/>
      </c>
      <c r="AA31" s="95" t="str">
        <f t="shared" si="4"/>
        <v/>
      </c>
      <c r="AB31" s="115" t="str">
        <f t="shared" ca="1" si="5"/>
        <v/>
      </c>
      <c r="AC31" s="115" t="str">
        <f t="shared" ca="1" si="6"/>
        <v/>
      </c>
      <c r="AD31" s="95" t="str">
        <f t="shared" ca="1" si="7"/>
        <v/>
      </c>
      <c r="AE31" s="95" t="str">
        <f t="shared" ca="1" si="8"/>
        <v/>
      </c>
      <c r="AF31" s="95" t="str">
        <f t="shared" ca="1" si="9"/>
        <v/>
      </c>
      <c r="AG31" s="95" t="str">
        <f t="shared" si="10"/>
        <v/>
      </c>
      <c r="AH31" s="95" t="str">
        <f t="shared" si="11"/>
        <v/>
      </c>
      <c r="AI31" s="97"/>
      <c r="AJ31" s="70"/>
      <c r="AK31" s="70"/>
      <c r="AL31" s="70"/>
      <c r="AM31" s="70"/>
      <c r="AN31" s="70"/>
      <c r="AO31"/>
      <c r="AP31" s="95">
        <f>'DC Voltage Meter'!K28</f>
        <v>0</v>
      </c>
      <c r="AQ31" s="95">
        <f>'DC Voltage Meter'!L28</f>
        <v>0</v>
      </c>
      <c r="AR31" s="95" t="str">
        <f t="shared" si="12"/>
        <v/>
      </c>
      <c r="AS31" s="95" t="str">
        <f t="shared" si="16"/>
        <v/>
      </c>
    </row>
    <row r="32" spans="1:45" ht="13.5">
      <c r="A32" s="77"/>
      <c r="B32" s="34" t="b">
        <f>IF('DC Voltage Meter'!B29="",FALSE,TRUE)</f>
        <v>0</v>
      </c>
      <c r="C32" s="136" t="str">
        <f>IF($B32=FALSE,"",IF('DC Voltage Meter'!A29="","",'DC Voltage Meter'!A29))</f>
        <v/>
      </c>
      <c r="D32" s="136"/>
      <c r="E32" s="136"/>
      <c r="F32" s="136"/>
      <c r="G32" s="136"/>
      <c r="H32" s="136" t="str">
        <f>IF($B32=FALSE,"",'DC Voltage Meter'!B29)</f>
        <v/>
      </c>
      <c r="I32" s="95" t="str">
        <f>IF($B32=FALSE,"",'DC Voltage Meter'!C29)</f>
        <v/>
      </c>
      <c r="J32" s="136" t="str">
        <f>IF($B32=FALSE,"",'DC Voltage Meter'!N29)</f>
        <v/>
      </c>
      <c r="K32" s="136" t="str">
        <f>IF($B32=FALSE,"",'DC Voltage Meter'!O29)</f>
        <v/>
      </c>
      <c r="L32" s="136" t="str">
        <f>IF($B32=FALSE,"",'DC Voltage Meter'!P29)</f>
        <v/>
      </c>
      <c r="M32" s="136" t="str">
        <f>IF($B32=FALSE,"",'DC Voltage Meter'!Q29)</f>
        <v/>
      </c>
      <c r="N32" s="136" t="str">
        <f>IF($B32=FALSE,"",'DC Voltage Meter'!R29)</f>
        <v/>
      </c>
      <c r="O32" s="95" t="str">
        <f t="shared" si="13"/>
        <v/>
      </c>
      <c r="P32" s="95" t="str">
        <f t="shared" si="14"/>
        <v/>
      </c>
      <c r="R32" s="95" t="str">
        <f>IF($B32=FALSE,"",'DC Voltage Meter'!V29)</f>
        <v/>
      </c>
      <c r="S32" s="78" t="str">
        <f t="shared" si="0"/>
        <v/>
      </c>
      <c r="T32" s="78" t="str">
        <f>IF($B32=FALSE,"",'DC Voltage Meter'!I29)</f>
        <v/>
      </c>
      <c r="U32" s="78" t="str">
        <f>IF($B32=FALSE,"",측정불확도추정보고서!X32)</f>
        <v/>
      </c>
      <c r="V32" s="95" t="str">
        <f t="shared" si="15"/>
        <v/>
      </c>
      <c r="W32" s="95" t="str">
        <f>IF($B32=FALSE,"",'DC Voltage Meter'!D29*ABS(H32))</f>
        <v/>
      </c>
      <c r="X32" s="95" t="str">
        <f t="shared" si="1"/>
        <v/>
      </c>
      <c r="Y32" s="95" t="str">
        <f t="shared" si="2"/>
        <v/>
      </c>
      <c r="Z32" s="95" t="str">
        <f t="shared" si="3"/>
        <v/>
      </c>
      <c r="AA32" s="95" t="str">
        <f t="shared" si="4"/>
        <v/>
      </c>
      <c r="AB32" s="115" t="str">
        <f t="shared" ca="1" si="5"/>
        <v/>
      </c>
      <c r="AC32" s="115" t="str">
        <f t="shared" ca="1" si="6"/>
        <v/>
      </c>
      <c r="AD32" s="95" t="str">
        <f t="shared" ca="1" si="7"/>
        <v/>
      </c>
      <c r="AE32" s="95" t="str">
        <f t="shared" ca="1" si="8"/>
        <v/>
      </c>
      <c r="AF32" s="95" t="str">
        <f t="shared" ca="1" si="9"/>
        <v/>
      </c>
      <c r="AG32" s="95" t="str">
        <f t="shared" si="10"/>
        <v/>
      </c>
      <c r="AH32" s="95" t="str">
        <f t="shared" si="11"/>
        <v/>
      </c>
      <c r="AI32" s="97"/>
      <c r="AJ32" s="70"/>
      <c r="AK32" s="70"/>
      <c r="AL32" s="70"/>
      <c r="AM32" s="70"/>
      <c r="AN32" s="70"/>
      <c r="AO32"/>
      <c r="AP32" s="95">
        <f>'DC Voltage Meter'!K29</f>
        <v>0</v>
      </c>
      <c r="AQ32" s="95">
        <f>'DC Voltage Meter'!L29</f>
        <v>0</v>
      </c>
      <c r="AR32" s="95" t="str">
        <f t="shared" si="12"/>
        <v/>
      </c>
      <c r="AS32" s="95" t="str">
        <f t="shared" si="16"/>
        <v/>
      </c>
    </row>
    <row r="33" spans="1:45" ht="13.5">
      <c r="A33" s="77"/>
      <c r="B33" s="34" t="b">
        <f>IF('DC Voltage Meter'!B30="",FALSE,TRUE)</f>
        <v>0</v>
      </c>
      <c r="C33" s="136" t="str">
        <f>IF($B33=FALSE,"",IF('DC Voltage Meter'!A30="","",'DC Voltage Meter'!A30))</f>
        <v/>
      </c>
      <c r="D33" s="136"/>
      <c r="E33" s="136"/>
      <c r="F33" s="136"/>
      <c r="G33" s="136"/>
      <c r="H33" s="136" t="str">
        <f>IF($B33=FALSE,"",'DC Voltage Meter'!B30)</f>
        <v/>
      </c>
      <c r="I33" s="95" t="str">
        <f>IF($B33=FALSE,"",'DC Voltage Meter'!C30)</f>
        <v/>
      </c>
      <c r="J33" s="136" t="str">
        <f>IF($B33=FALSE,"",'DC Voltage Meter'!N30)</f>
        <v/>
      </c>
      <c r="K33" s="136" t="str">
        <f>IF($B33=FALSE,"",'DC Voltage Meter'!O30)</f>
        <v/>
      </c>
      <c r="L33" s="136" t="str">
        <f>IF($B33=FALSE,"",'DC Voltage Meter'!P30)</f>
        <v/>
      </c>
      <c r="M33" s="136" t="str">
        <f>IF($B33=FALSE,"",'DC Voltage Meter'!Q30)</f>
        <v/>
      </c>
      <c r="N33" s="136" t="str">
        <f>IF($B33=FALSE,"",'DC Voltage Meter'!R30)</f>
        <v/>
      </c>
      <c r="O33" s="95" t="str">
        <f t="shared" si="13"/>
        <v/>
      </c>
      <c r="P33" s="95" t="str">
        <f t="shared" si="14"/>
        <v/>
      </c>
      <c r="R33" s="95" t="str">
        <f>IF($B33=FALSE,"",'DC Voltage Meter'!V30)</f>
        <v/>
      </c>
      <c r="S33" s="78" t="str">
        <f t="shared" si="0"/>
        <v/>
      </c>
      <c r="T33" s="78" t="str">
        <f>IF($B33=FALSE,"",'DC Voltage Meter'!I30)</f>
        <v/>
      </c>
      <c r="U33" s="78" t="str">
        <f>IF($B33=FALSE,"",측정불확도추정보고서!X33)</f>
        <v/>
      </c>
      <c r="V33" s="95" t="str">
        <f t="shared" si="15"/>
        <v/>
      </c>
      <c r="W33" s="95" t="str">
        <f>IF($B33=FALSE,"",'DC Voltage Meter'!D30*ABS(H33))</f>
        <v/>
      </c>
      <c r="X33" s="95" t="str">
        <f t="shared" si="1"/>
        <v/>
      </c>
      <c r="Y33" s="95" t="str">
        <f t="shared" si="2"/>
        <v/>
      </c>
      <c r="Z33" s="95" t="str">
        <f t="shared" si="3"/>
        <v/>
      </c>
      <c r="AA33" s="95" t="str">
        <f t="shared" si="4"/>
        <v/>
      </c>
      <c r="AB33" s="115" t="str">
        <f t="shared" ca="1" si="5"/>
        <v/>
      </c>
      <c r="AC33" s="115" t="str">
        <f t="shared" ca="1" si="6"/>
        <v/>
      </c>
      <c r="AD33" s="95" t="str">
        <f t="shared" ca="1" si="7"/>
        <v/>
      </c>
      <c r="AE33" s="95" t="str">
        <f t="shared" ca="1" si="8"/>
        <v/>
      </c>
      <c r="AF33" s="95" t="str">
        <f t="shared" ca="1" si="9"/>
        <v/>
      </c>
      <c r="AG33" s="95" t="str">
        <f t="shared" si="10"/>
        <v/>
      </c>
      <c r="AH33" s="95" t="str">
        <f t="shared" si="11"/>
        <v/>
      </c>
      <c r="AI33" s="97"/>
      <c r="AJ33" s="70"/>
      <c r="AK33" s="70"/>
      <c r="AL33" s="70"/>
      <c r="AM33" s="70"/>
      <c r="AN33" s="70"/>
      <c r="AO33"/>
      <c r="AP33" s="95">
        <f>'DC Voltage Meter'!K30</f>
        <v>0</v>
      </c>
      <c r="AQ33" s="95">
        <f>'DC Voltage Meter'!L30</f>
        <v>0</v>
      </c>
      <c r="AR33" s="95" t="str">
        <f t="shared" si="12"/>
        <v/>
      </c>
      <c r="AS33" s="95" t="str">
        <f t="shared" si="16"/>
        <v/>
      </c>
    </row>
    <row r="34" spans="1:45" ht="13.5">
      <c r="A34" s="77"/>
      <c r="B34" s="34" t="b">
        <f>IF('DC Voltage Meter'!B31="",FALSE,TRUE)</f>
        <v>0</v>
      </c>
      <c r="C34" s="136" t="str">
        <f>IF($B34=FALSE,"",IF('DC Voltage Meter'!A31="","",'DC Voltage Meter'!A31))</f>
        <v/>
      </c>
      <c r="D34" s="136"/>
      <c r="E34" s="136"/>
      <c r="F34" s="136"/>
      <c r="G34" s="136"/>
      <c r="H34" s="136" t="str">
        <f>IF($B34=FALSE,"",'DC Voltage Meter'!B31)</f>
        <v/>
      </c>
      <c r="I34" s="95" t="str">
        <f>IF($B34=FALSE,"",'DC Voltage Meter'!C31)</f>
        <v/>
      </c>
      <c r="J34" s="136" t="str">
        <f>IF($B34=FALSE,"",'DC Voltage Meter'!N31)</f>
        <v/>
      </c>
      <c r="K34" s="136" t="str">
        <f>IF($B34=FALSE,"",'DC Voltage Meter'!O31)</f>
        <v/>
      </c>
      <c r="L34" s="136" t="str">
        <f>IF($B34=FALSE,"",'DC Voltage Meter'!P31)</f>
        <v/>
      </c>
      <c r="M34" s="136" t="str">
        <f>IF($B34=FALSE,"",'DC Voltage Meter'!Q31)</f>
        <v/>
      </c>
      <c r="N34" s="136" t="str">
        <f>IF($B34=FALSE,"",'DC Voltage Meter'!R31)</f>
        <v/>
      </c>
      <c r="O34" s="95" t="str">
        <f t="shared" si="13"/>
        <v/>
      </c>
      <c r="P34" s="95" t="str">
        <f t="shared" si="14"/>
        <v/>
      </c>
      <c r="R34" s="95" t="str">
        <f>IF($B34=FALSE,"",'DC Voltage Meter'!V31)</f>
        <v/>
      </c>
      <c r="S34" s="78" t="str">
        <f t="shared" si="0"/>
        <v/>
      </c>
      <c r="T34" s="78" t="str">
        <f>IF($B34=FALSE,"",'DC Voltage Meter'!I31)</f>
        <v/>
      </c>
      <c r="U34" s="78" t="str">
        <f>IF($B34=FALSE,"",측정불확도추정보고서!X34)</f>
        <v/>
      </c>
      <c r="V34" s="95" t="str">
        <f t="shared" si="15"/>
        <v/>
      </c>
      <c r="W34" s="95" t="str">
        <f>IF($B34=FALSE,"",'DC Voltage Meter'!D31*ABS(H34))</f>
        <v/>
      </c>
      <c r="X34" s="95" t="str">
        <f t="shared" si="1"/>
        <v/>
      </c>
      <c r="Y34" s="95" t="str">
        <f t="shared" si="2"/>
        <v/>
      </c>
      <c r="Z34" s="95" t="str">
        <f t="shared" si="3"/>
        <v/>
      </c>
      <c r="AA34" s="95" t="str">
        <f t="shared" si="4"/>
        <v/>
      </c>
      <c r="AB34" s="115" t="str">
        <f t="shared" ca="1" si="5"/>
        <v/>
      </c>
      <c r="AC34" s="115" t="str">
        <f t="shared" ca="1" si="6"/>
        <v/>
      </c>
      <c r="AD34" s="95" t="str">
        <f t="shared" ca="1" si="7"/>
        <v/>
      </c>
      <c r="AE34" s="95" t="str">
        <f t="shared" ca="1" si="8"/>
        <v/>
      </c>
      <c r="AF34" s="95" t="str">
        <f t="shared" ca="1" si="9"/>
        <v/>
      </c>
      <c r="AG34" s="95" t="str">
        <f t="shared" si="10"/>
        <v/>
      </c>
      <c r="AH34" s="95" t="str">
        <f t="shared" si="11"/>
        <v/>
      </c>
      <c r="AI34" s="97"/>
      <c r="AJ34" s="70"/>
      <c r="AK34" s="70"/>
      <c r="AL34" s="70"/>
      <c r="AM34" s="70"/>
      <c r="AN34" s="70"/>
      <c r="AO34"/>
      <c r="AP34" s="95">
        <f>'DC Voltage Meter'!K31</f>
        <v>0</v>
      </c>
      <c r="AQ34" s="95">
        <f>'DC Voltage Meter'!L31</f>
        <v>0</v>
      </c>
      <c r="AR34" s="95" t="str">
        <f t="shared" si="12"/>
        <v/>
      </c>
      <c r="AS34" s="95" t="str">
        <f t="shared" si="16"/>
        <v/>
      </c>
    </row>
    <row r="35" spans="1:45" ht="13.5">
      <c r="A35" s="77"/>
      <c r="B35" s="34" t="b">
        <f>IF('DC Voltage Meter'!B32="",FALSE,TRUE)</f>
        <v>0</v>
      </c>
      <c r="C35" s="136" t="str">
        <f>IF($B35=FALSE,"",IF('DC Voltage Meter'!A32="","",'DC Voltage Meter'!A32))</f>
        <v/>
      </c>
      <c r="D35" s="136"/>
      <c r="E35" s="136"/>
      <c r="F35" s="136"/>
      <c r="G35" s="136"/>
      <c r="H35" s="136" t="str">
        <f>IF($B35=FALSE,"",'DC Voltage Meter'!B32)</f>
        <v/>
      </c>
      <c r="I35" s="95" t="str">
        <f>IF($B35=FALSE,"",'DC Voltage Meter'!C32)</f>
        <v/>
      </c>
      <c r="J35" s="136" t="str">
        <f>IF($B35=FALSE,"",'DC Voltage Meter'!N32)</f>
        <v/>
      </c>
      <c r="K35" s="136" t="str">
        <f>IF($B35=FALSE,"",'DC Voltage Meter'!O32)</f>
        <v/>
      </c>
      <c r="L35" s="136" t="str">
        <f>IF($B35=FALSE,"",'DC Voltage Meter'!P32)</f>
        <v/>
      </c>
      <c r="M35" s="136" t="str">
        <f>IF($B35=FALSE,"",'DC Voltage Meter'!Q32)</f>
        <v/>
      </c>
      <c r="N35" s="136" t="str">
        <f>IF($B35=FALSE,"",'DC Voltage Meter'!R32)</f>
        <v/>
      </c>
      <c r="O35" s="95" t="str">
        <f t="shared" si="13"/>
        <v/>
      </c>
      <c r="P35" s="95" t="str">
        <f t="shared" si="14"/>
        <v/>
      </c>
      <c r="R35" s="95" t="str">
        <f>IF($B35=FALSE,"",'DC Voltage Meter'!V32)</f>
        <v/>
      </c>
      <c r="S35" s="78" t="str">
        <f t="shared" si="0"/>
        <v/>
      </c>
      <c r="T35" s="78" t="str">
        <f>IF($B35=FALSE,"",'DC Voltage Meter'!I32)</f>
        <v/>
      </c>
      <c r="U35" s="78" t="str">
        <f>IF($B35=FALSE,"",측정불확도추정보고서!X35)</f>
        <v/>
      </c>
      <c r="V35" s="95" t="str">
        <f t="shared" si="15"/>
        <v/>
      </c>
      <c r="W35" s="95" t="str">
        <f>IF($B35=FALSE,"",'DC Voltage Meter'!D32*ABS(H35))</f>
        <v/>
      </c>
      <c r="X35" s="95" t="str">
        <f t="shared" si="1"/>
        <v/>
      </c>
      <c r="Y35" s="95" t="str">
        <f t="shared" si="2"/>
        <v/>
      </c>
      <c r="Z35" s="95" t="str">
        <f t="shared" si="3"/>
        <v/>
      </c>
      <c r="AA35" s="95" t="str">
        <f t="shared" si="4"/>
        <v/>
      </c>
      <c r="AB35" s="115" t="str">
        <f t="shared" ca="1" si="5"/>
        <v/>
      </c>
      <c r="AC35" s="115" t="str">
        <f t="shared" ca="1" si="6"/>
        <v/>
      </c>
      <c r="AD35" s="95" t="str">
        <f t="shared" ca="1" si="7"/>
        <v/>
      </c>
      <c r="AE35" s="95" t="str">
        <f t="shared" ca="1" si="8"/>
        <v/>
      </c>
      <c r="AF35" s="95" t="str">
        <f t="shared" ca="1" si="9"/>
        <v/>
      </c>
      <c r="AG35" s="95" t="str">
        <f t="shared" si="10"/>
        <v/>
      </c>
      <c r="AH35" s="95" t="str">
        <f t="shared" si="11"/>
        <v/>
      </c>
      <c r="AI35" s="97"/>
      <c r="AJ35" s="70"/>
      <c r="AK35" s="70"/>
      <c r="AL35" s="70"/>
      <c r="AM35" s="70"/>
      <c r="AN35" s="70"/>
      <c r="AO35"/>
      <c r="AP35" s="95">
        <f>'DC Voltage Meter'!K32</f>
        <v>0</v>
      </c>
      <c r="AQ35" s="95">
        <f>'DC Voltage Meter'!L32</f>
        <v>0</v>
      </c>
      <c r="AR35" s="95" t="str">
        <f t="shared" si="12"/>
        <v/>
      </c>
      <c r="AS35" s="95" t="str">
        <f t="shared" si="16"/>
        <v/>
      </c>
    </row>
    <row r="36" spans="1:45" ht="13.5">
      <c r="A36" s="77"/>
      <c r="B36" s="34" t="b">
        <f>IF('DC Voltage Meter'!B33="",FALSE,TRUE)</f>
        <v>0</v>
      </c>
      <c r="C36" s="136" t="str">
        <f>IF($B36=FALSE,"",IF('DC Voltage Meter'!A33="","",'DC Voltage Meter'!A33))</f>
        <v/>
      </c>
      <c r="D36" s="136"/>
      <c r="E36" s="136"/>
      <c r="F36" s="136"/>
      <c r="G36" s="136"/>
      <c r="H36" s="136" t="str">
        <f>IF($B36=FALSE,"",'DC Voltage Meter'!B33)</f>
        <v/>
      </c>
      <c r="I36" s="95" t="str">
        <f>IF($B36=FALSE,"",'DC Voltage Meter'!C33)</f>
        <v/>
      </c>
      <c r="J36" s="136" t="str">
        <f>IF($B36=FALSE,"",'DC Voltage Meter'!N33)</f>
        <v/>
      </c>
      <c r="K36" s="136" t="str">
        <f>IF($B36=FALSE,"",'DC Voltage Meter'!O33)</f>
        <v/>
      </c>
      <c r="L36" s="136" t="str">
        <f>IF($B36=FALSE,"",'DC Voltage Meter'!P33)</f>
        <v/>
      </c>
      <c r="M36" s="136" t="str">
        <f>IF($B36=FALSE,"",'DC Voltage Meter'!Q33)</f>
        <v/>
      </c>
      <c r="N36" s="136" t="str">
        <f>IF($B36=FALSE,"",'DC Voltage Meter'!R33)</f>
        <v/>
      </c>
      <c r="O36" s="95" t="str">
        <f t="shared" si="13"/>
        <v/>
      </c>
      <c r="P36" s="95" t="str">
        <f t="shared" si="14"/>
        <v/>
      </c>
      <c r="R36" s="95" t="str">
        <f>IF($B36=FALSE,"",'DC Voltage Meter'!V33)</f>
        <v/>
      </c>
      <c r="S36" s="78" t="str">
        <f t="shared" si="0"/>
        <v/>
      </c>
      <c r="T36" s="78" t="str">
        <f>IF($B36=FALSE,"",'DC Voltage Meter'!I33)</f>
        <v/>
      </c>
      <c r="U36" s="78" t="str">
        <f>IF($B36=FALSE,"",측정불확도추정보고서!X36)</f>
        <v/>
      </c>
      <c r="V36" s="95" t="str">
        <f t="shared" si="15"/>
        <v/>
      </c>
      <c r="W36" s="95" t="str">
        <f>IF($B36=FALSE,"",'DC Voltage Meter'!D33*ABS(H36))</f>
        <v/>
      </c>
      <c r="X36" s="95" t="str">
        <f t="shared" si="1"/>
        <v/>
      </c>
      <c r="Y36" s="95" t="str">
        <f t="shared" si="2"/>
        <v/>
      </c>
      <c r="Z36" s="95" t="str">
        <f t="shared" si="3"/>
        <v/>
      </c>
      <c r="AA36" s="95" t="str">
        <f t="shared" si="4"/>
        <v/>
      </c>
      <c r="AB36" s="115" t="str">
        <f t="shared" ca="1" si="5"/>
        <v/>
      </c>
      <c r="AC36" s="115" t="str">
        <f t="shared" ca="1" si="6"/>
        <v/>
      </c>
      <c r="AD36" s="95" t="str">
        <f t="shared" ca="1" si="7"/>
        <v/>
      </c>
      <c r="AE36" s="95" t="str">
        <f t="shared" ca="1" si="8"/>
        <v/>
      </c>
      <c r="AF36" s="95" t="str">
        <f t="shared" ca="1" si="9"/>
        <v/>
      </c>
      <c r="AG36" s="95" t="str">
        <f t="shared" si="10"/>
        <v/>
      </c>
      <c r="AH36" s="95" t="str">
        <f t="shared" si="11"/>
        <v/>
      </c>
      <c r="AI36" s="97"/>
      <c r="AJ36" s="70"/>
      <c r="AK36" s="70"/>
      <c r="AL36" s="70"/>
      <c r="AM36" s="70"/>
      <c r="AN36" s="70"/>
      <c r="AO36"/>
      <c r="AP36" s="95">
        <f>'DC Voltage Meter'!K33</f>
        <v>0</v>
      </c>
      <c r="AQ36" s="95">
        <f>'DC Voltage Meter'!L33</f>
        <v>0</v>
      </c>
      <c r="AR36" s="95" t="str">
        <f t="shared" si="12"/>
        <v/>
      </c>
      <c r="AS36" s="95" t="str">
        <f t="shared" si="16"/>
        <v/>
      </c>
    </row>
    <row r="37" spans="1:45" ht="13.5">
      <c r="A37" s="79"/>
      <c r="B37" s="74"/>
      <c r="C37" s="74"/>
      <c r="D37" s="74"/>
      <c r="E37" s="74"/>
      <c r="F37" s="74"/>
      <c r="G37" s="74"/>
      <c r="H37" s="74"/>
      <c r="I37" s="69"/>
      <c r="J37" s="80"/>
      <c r="K37" s="80"/>
      <c r="L37" s="80"/>
      <c r="M37" s="80"/>
      <c r="N37" s="80"/>
      <c r="R37" s="69"/>
      <c r="S37" s="69"/>
      <c r="T37" s="70"/>
      <c r="U37" s="70"/>
      <c r="V37" s="70"/>
      <c r="W37" s="70"/>
      <c r="X37" s="70"/>
      <c r="Y37" s="70"/>
      <c r="Z37" s="77"/>
      <c r="AA37" s="77"/>
      <c r="AB37" s="77"/>
      <c r="AC37" s="77"/>
      <c r="AD37" s="77"/>
      <c r="AE37" s="77"/>
      <c r="AF37" s="77"/>
      <c r="AG37" s="77"/>
      <c r="AH37" s="132" t="str">
        <f>IF(TYPE(MATCH("초과",AH7:AH36,0))=1,"초과","")</f>
        <v/>
      </c>
      <c r="AI37" s="97"/>
      <c r="AJ37" s="70"/>
      <c r="AK37" s="70"/>
      <c r="AL37" s="70"/>
      <c r="AM37" s="70"/>
      <c r="AN37" s="70"/>
      <c r="AO37" s="70"/>
      <c r="AS37" s="188" t="str">
        <f>IF(TYPE(MATCH("FAIL",AS7:AS36,0))=16,"","FAIL")</f>
        <v/>
      </c>
    </row>
    <row r="38" spans="1:45" ht="13.5">
      <c r="A38" s="79"/>
      <c r="B38" s="74"/>
      <c r="C38" s="74"/>
      <c r="D38" s="74"/>
      <c r="E38" s="74"/>
      <c r="F38" s="74"/>
      <c r="G38" s="74"/>
      <c r="H38" s="74"/>
      <c r="I38" s="69"/>
      <c r="J38" s="80"/>
      <c r="K38" s="80"/>
      <c r="L38" s="80"/>
      <c r="M38" s="80"/>
      <c r="N38" s="80"/>
      <c r="R38" s="69"/>
      <c r="S38" s="69"/>
      <c r="T38" s="70"/>
      <c r="U38" s="70"/>
      <c r="V38" s="70"/>
      <c r="W38" s="70"/>
      <c r="X38" s="70"/>
      <c r="Y38" s="70"/>
      <c r="Z38" s="77"/>
      <c r="AA38" s="77"/>
      <c r="AB38" s="77"/>
      <c r="AC38" s="77"/>
      <c r="AD38" s="77"/>
      <c r="AE38" s="77"/>
      <c r="AF38" s="77"/>
      <c r="AG38" s="77"/>
      <c r="AH38" s="77"/>
      <c r="AI38" s="97"/>
      <c r="AJ38" s="70"/>
      <c r="AK38" s="70"/>
      <c r="AL38" s="70"/>
      <c r="AM38" s="70"/>
      <c r="AN38" s="70"/>
      <c r="AO38" s="70"/>
    </row>
    <row r="39" spans="1:45" ht="13.5">
      <c r="A39" s="79"/>
      <c r="B39" s="74"/>
      <c r="C39" s="74"/>
      <c r="D39" s="74"/>
      <c r="E39" s="74"/>
      <c r="F39" s="74"/>
      <c r="G39" s="74"/>
      <c r="H39" s="74"/>
      <c r="I39" s="69"/>
      <c r="J39" s="80"/>
      <c r="K39" s="80"/>
      <c r="L39" s="80"/>
      <c r="M39" s="80"/>
      <c r="N39" s="80"/>
      <c r="R39" s="69"/>
      <c r="S39" s="69"/>
      <c r="T39" s="70"/>
      <c r="U39" s="70"/>
      <c r="V39" s="70"/>
      <c r="W39" s="70"/>
      <c r="X39" s="70"/>
      <c r="Y39" s="70"/>
      <c r="Z39" s="77"/>
      <c r="AA39" s="77"/>
      <c r="AB39" s="77"/>
      <c r="AC39" s="77"/>
      <c r="AD39" s="77"/>
      <c r="AE39" s="77"/>
      <c r="AF39" s="77"/>
      <c r="AG39" s="77"/>
      <c r="AH39" s="77"/>
      <c r="AI39" s="97"/>
      <c r="AJ39" s="70"/>
      <c r="AK39" s="70"/>
      <c r="AL39" s="70"/>
      <c r="AM39" s="70"/>
      <c r="AN39" s="70"/>
      <c r="AO39" s="70"/>
    </row>
    <row r="40" spans="1:45" ht="13.5">
      <c r="A40" s="71" t="s">
        <v>11</v>
      </c>
      <c r="B40" s="72"/>
      <c r="C40" s="72"/>
      <c r="D40" s="72"/>
      <c r="E40" s="72"/>
      <c r="F40" s="72"/>
      <c r="G40" s="72"/>
      <c r="H40" s="72"/>
      <c r="I40" s="69"/>
      <c r="J40" s="81"/>
      <c r="K40" s="81"/>
      <c r="L40" s="81"/>
      <c r="M40" s="81"/>
      <c r="N40" s="81"/>
      <c r="Q40" s="71"/>
      <c r="R40" s="69"/>
      <c r="S40" s="69"/>
      <c r="AI40" s="97"/>
      <c r="AJ40" s="70"/>
      <c r="AK40" s="70"/>
      <c r="AL40" s="70"/>
      <c r="AM40" s="70"/>
      <c r="AN40" s="70"/>
      <c r="AO40" s="70"/>
    </row>
    <row r="41" spans="1:45" ht="13.5" customHeight="1">
      <c r="A41" s="77"/>
      <c r="B41" s="241" t="s">
        <v>116</v>
      </c>
      <c r="C41" s="238" t="s">
        <v>80</v>
      </c>
      <c r="D41" s="239"/>
      <c r="E41" s="239"/>
      <c r="F41" s="239"/>
      <c r="G41" s="240"/>
      <c r="H41" s="241" t="s">
        <v>83</v>
      </c>
      <c r="I41" s="242" t="s">
        <v>90</v>
      </c>
      <c r="J41" s="269" t="s">
        <v>1</v>
      </c>
      <c r="K41" s="269"/>
      <c r="L41" s="269"/>
      <c r="M41" s="269"/>
      <c r="N41" s="269"/>
      <c r="O41" s="269"/>
      <c r="P41" s="243" t="s">
        <v>84</v>
      </c>
      <c r="R41" s="268" t="s">
        <v>134</v>
      </c>
      <c r="S41" s="268" t="s">
        <v>135</v>
      </c>
      <c r="T41" s="261" t="s">
        <v>136</v>
      </c>
      <c r="U41" s="263" t="s">
        <v>137</v>
      </c>
      <c r="V41" s="264"/>
      <c r="W41" s="264"/>
      <c r="X41" s="265"/>
      <c r="Y41" s="263" t="s">
        <v>138</v>
      </c>
      <c r="Z41" s="264"/>
      <c r="AA41" s="265"/>
      <c r="AB41" s="263" t="s">
        <v>139</v>
      </c>
      <c r="AC41" s="264"/>
      <c r="AD41" s="265"/>
      <c r="AE41" s="263" t="s">
        <v>140</v>
      </c>
      <c r="AF41" s="266"/>
      <c r="AG41" s="267"/>
      <c r="AH41" s="261" t="s">
        <v>141</v>
      </c>
      <c r="AI41" s="97"/>
      <c r="AJ41" s="70"/>
      <c r="AK41" s="70"/>
      <c r="AL41" s="70"/>
      <c r="AM41" s="70"/>
      <c r="AN41" s="70"/>
      <c r="AO41"/>
      <c r="AP41" s="261" t="s">
        <v>152</v>
      </c>
      <c r="AQ41" s="261"/>
      <c r="AR41" s="261" t="s">
        <v>152</v>
      </c>
      <c r="AS41" s="259" t="s">
        <v>153</v>
      </c>
    </row>
    <row r="42" spans="1:45" ht="13.5">
      <c r="A42" s="77"/>
      <c r="B42" s="241"/>
      <c r="C42" s="90" t="s">
        <v>81</v>
      </c>
      <c r="D42" s="90"/>
      <c r="E42" s="135"/>
      <c r="F42" s="135"/>
      <c r="G42" s="135"/>
      <c r="H42" s="241"/>
      <c r="I42" s="243"/>
      <c r="J42" s="91" t="s">
        <v>4</v>
      </c>
      <c r="K42" s="90" t="s">
        <v>2</v>
      </c>
      <c r="L42" s="91" t="s">
        <v>12</v>
      </c>
      <c r="M42" s="90" t="s">
        <v>13</v>
      </c>
      <c r="N42" s="91" t="s">
        <v>14</v>
      </c>
      <c r="O42" s="90" t="s">
        <v>3</v>
      </c>
      <c r="P42" s="243"/>
      <c r="R42" s="262"/>
      <c r="S42" s="262"/>
      <c r="T42" s="262"/>
      <c r="U42" s="148" t="s">
        <v>142</v>
      </c>
      <c r="V42" s="148" t="s">
        <v>143</v>
      </c>
      <c r="W42" s="145" t="s">
        <v>144</v>
      </c>
      <c r="X42" s="149" t="s">
        <v>145</v>
      </c>
      <c r="Y42" s="145" t="s">
        <v>146</v>
      </c>
      <c r="Z42" s="145" t="s">
        <v>147</v>
      </c>
      <c r="AA42" s="145" t="s">
        <v>148</v>
      </c>
      <c r="AB42" s="146" t="s">
        <v>149</v>
      </c>
      <c r="AC42" s="145" t="s">
        <v>150</v>
      </c>
      <c r="AD42" s="145" t="s">
        <v>137</v>
      </c>
      <c r="AE42" s="145" t="s">
        <v>151</v>
      </c>
      <c r="AF42" s="145" t="s">
        <v>150</v>
      </c>
      <c r="AG42" s="145" t="s">
        <v>137</v>
      </c>
      <c r="AH42" s="262"/>
      <c r="AI42" s="97"/>
      <c r="AJ42" s="70"/>
      <c r="AK42" s="70"/>
      <c r="AL42" s="70"/>
      <c r="AM42" s="70"/>
      <c r="AN42" s="70"/>
      <c r="AO42"/>
      <c r="AP42" s="146" t="s">
        <v>154</v>
      </c>
      <c r="AQ42" s="146" t="s">
        <v>155</v>
      </c>
      <c r="AR42" s="262"/>
      <c r="AS42" s="260"/>
    </row>
    <row r="43" spans="1:45" ht="13.5">
      <c r="A43" s="77"/>
      <c r="B43" s="136" t="b">
        <f>IF('DC Current Meter'!B4="",FALSE,TRUE)</f>
        <v>0</v>
      </c>
      <c r="C43" s="136" t="str">
        <f>IF($B43=FALSE,"",IF('DC Current Meter'!A4="","",'DC Current Meter'!A4))</f>
        <v/>
      </c>
      <c r="D43" s="136"/>
      <c r="E43" s="136"/>
      <c r="F43" s="136"/>
      <c r="G43" s="136"/>
      <c r="H43" s="136" t="str">
        <f>IF($B43=FALSE,"",'DC Current Meter'!B4)</f>
        <v/>
      </c>
      <c r="I43" s="95" t="str">
        <f>IF($B43=FALSE,"",'DC Current Meter'!C4)</f>
        <v/>
      </c>
      <c r="J43" s="136" t="str">
        <f>IF($B43=FALSE,"",'DC Current Meter'!N4)</f>
        <v/>
      </c>
      <c r="K43" s="136" t="str">
        <f>IF($B43=FALSE,"",'DC Current Meter'!O4)</f>
        <v/>
      </c>
      <c r="L43" s="136" t="str">
        <f>IF($B43=FALSE,"",'DC Current Meter'!P4)</f>
        <v/>
      </c>
      <c r="M43" s="136" t="str">
        <f>IF($B43=FALSE,"",'DC Current Meter'!Q4)</f>
        <v/>
      </c>
      <c r="N43" s="136" t="str">
        <f>IF($B43=FALSE,"",'DC Current Meter'!R4)</f>
        <v/>
      </c>
      <c r="O43" s="95" t="str">
        <f>IF($B43=FALSE,"",AVERAGE(J43:N43))</f>
        <v/>
      </c>
      <c r="P43" s="95" t="str">
        <f>IF($B43=FALSE,"",STDEV(J43:N43))</f>
        <v/>
      </c>
      <c r="R43" s="95" t="str">
        <f>IF($B43=FALSE,"",'DC Current Meter'!V4)</f>
        <v/>
      </c>
      <c r="S43" s="78" t="str">
        <f t="shared" ref="S43:S72" si="17">IF($B43=FALSE,"",O43+R43)</f>
        <v/>
      </c>
      <c r="T43" s="78" t="str">
        <f>IF($B43=FALSE,"",'DC Current Meter'!I4)</f>
        <v/>
      </c>
      <c r="U43" s="78" t="str">
        <f>IF($B43=FALSE,"",측정불확도추정보고서!X43)</f>
        <v/>
      </c>
      <c r="V43" s="95" t="str">
        <f t="shared" ref="V43:V72" si="18">IF($B43=FALSE,"",ROUNDUP(U43,IF(U43&lt;0.0001,6,IF(U43&lt;0.001,5,IF(U43&lt;0.01,4,IF(U43&lt;0.1,3,IF(U43&lt;1,2,IF(U43&lt;10,1,IF(U43&lt;100,0,-1)))))))))</f>
        <v/>
      </c>
      <c r="W43" s="95" t="str">
        <f>IF($B43=FALSE,"",'DC Current Meter'!D4*ABS(H43))</f>
        <v/>
      </c>
      <c r="X43" s="95" t="str">
        <f t="shared" ref="X43:X72" si="19">IF($B43=FALSE,"",MAX(V43:W43))</f>
        <v/>
      </c>
      <c r="Y43" s="95" t="str">
        <f t="shared" ref="Y43:Y72" si="20">IF($B43=FALSE,"",IF(TYPE(FIND(".",T43))=1,LEN(T43)-FIND(".",T43),0))</f>
        <v/>
      </c>
      <c r="Z43" s="95" t="str">
        <f t="shared" ref="Z43:Z72" si="21">IF($B43=FALSE,"",IF(TYPE(FIND(".",ABS(H43)))=1,FIND(".",ABS(H43))-1,LEN(ABS(H43))))</f>
        <v/>
      </c>
      <c r="AA43" s="95" t="str">
        <f t="shared" ref="AA43:AA72" si="22">IF($B43=FALSE,"",MIN(Y43,IF(X43&lt;0.0001,6,IF(X43&lt;0.001,5,IF(X43&lt;0.01,4,IF(X43&lt;0.1,3,IF(X43&lt;1,2,IF(X43&lt;10,1,IF(X43&lt;100,0,-1)))))))))</f>
        <v/>
      </c>
      <c r="AB43" s="115" t="str">
        <f t="shared" ref="AB43:AB72" ca="1" si="23">IF($B43=FALSE,"",OFFSET(AN$6,MATCH(Z43,AJ$7:AJ$16,0),0)&amp;OFFSET(AL$6,MATCH(Y43,AJ$7:AJ$16,0),0))</f>
        <v/>
      </c>
      <c r="AC43" s="115" t="str">
        <f t="shared" ref="AC43:AC72" ca="1" si="24">IF($B43=FALSE,"",OFFSET(AN$6,MATCH(Z43,AJ$7:AJ$16,0),0)&amp;OFFSET(AL$6,MATCH(AA43,AJ$7:AJ$16,0),0))</f>
        <v/>
      </c>
      <c r="AD43" s="95" t="str">
        <f t="shared" ref="AD43:AD72" ca="1" si="25">IF($B43=FALSE,"",OFFSET(AL$6,MATCH(AA43,AJ$7:AJ$16,0),0))</f>
        <v/>
      </c>
      <c r="AE43" s="95" t="str">
        <f t="shared" ref="AE43:AE72" ca="1" si="26">TEXT(H43,AC43)</f>
        <v/>
      </c>
      <c r="AF43" s="95" t="str">
        <f t="shared" ref="AF43:AF72" ca="1" si="27">TEXT(S43,AC43)</f>
        <v/>
      </c>
      <c r="AG43" s="95" t="str">
        <f t="shared" ref="AG43:AG72" si="28">IF($B43=FALSE,"",TEXT(ROUNDUP(X43,AA43),AD43)&amp;" "&amp;I43)</f>
        <v/>
      </c>
      <c r="AH43" s="95" t="str">
        <f t="shared" ref="AH43:AH72" si="29">IF($B43=FALSE,"",IF(V43=X43,"","초과"))</f>
        <v/>
      </c>
      <c r="AI43" s="97"/>
      <c r="AJ43" s="70"/>
      <c r="AK43" s="70"/>
      <c r="AL43" s="70"/>
      <c r="AM43" s="70"/>
      <c r="AN43" s="70"/>
      <c r="AO43"/>
      <c r="AP43" s="95">
        <f>'DC Current Meter'!K4</f>
        <v>0</v>
      </c>
      <c r="AQ43" s="95">
        <f>'DC Current Meter'!L4</f>
        <v>0</v>
      </c>
      <c r="AR43" s="95" t="str">
        <f t="shared" ref="AR43:AR72" si="30">IF($B43=FALSE,"","± "&amp;TEXT(AQ43-H43,AC43))</f>
        <v/>
      </c>
      <c r="AS43" s="95" t="str">
        <f t="shared" ref="AS43:AS72" si="31">IF($B43=FALSE,"",IF(AND(ROUND(AP43,AA43)&lt;=ROUND(S43,AA43),ROUND(S43,AA43)&lt;=ROUND(AQ43,AA43))=TRUE,"PASS","FAIL"))</f>
        <v/>
      </c>
    </row>
    <row r="44" spans="1:45" ht="13.5">
      <c r="A44" s="77"/>
      <c r="B44" s="136" t="b">
        <f>IF('DC Current Meter'!B5="",FALSE,TRUE)</f>
        <v>0</v>
      </c>
      <c r="C44" s="136" t="str">
        <f>IF($B44=FALSE,"",IF('DC Current Meter'!A5="","",'DC Current Meter'!A5))</f>
        <v/>
      </c>
      <c r="D44" s="136"/>
      <c r="E44" s="136"/>
      <c r="F44" s="136"/>
      <c r="G44" s="136"/>
      <c r="H44" s="136" t="str">
        <f>IF($B44=FALSE,"",'DC Current Meter'!B5)</f>
        <v/>
      </c>
      <c r="I44" s="95" t="str">
        <f>IF($B44=FALSE,"",'DC Current Meter'!C5)</f>
        <v/>
      </c>
      <c r="J44" s="136" t="str">
        <f>IF($B44=FALSE,"",'DC Current Meter'!N5)</f>
        <v/>
      </c>
      <c r="K44" s="136" t="str">
        <f>IF($B44=FALSE,"",'DC Current Meter'!O5)</f>
        <v/>
      </c>
      <c r="L44" s="136" t="str">
        <f>IF($B44=FALSE,"",'DC Current Meter'!P5)</f>
        <v/>
      </c>
      <c r="M44" s="136" t="str">
        <f>IF($B44=FALSE,"",'DC Current Meter'!Q5)</f>
        <v/>
      </c>
      <c r="N44" s="136" t="str">
        <f>IF($B44=FALSE,"",'DC Current Meter'!R5)</f>
        <v/>
      </c>
      <c r="O44" s="95" t="str">
        <f t="shared" ref="O44:O72" si="32">IF($B44=FALSE,"",AVERAGE(J44:N44))</f>
        <v/>
      </c>
      <c r="P44" s="95" t="str">
        <f t="shared" ref="P44:P72" si="33">IF($B44=FALSE,"",STDEV(J44:N44))</f>
        <v/>
      </c>
      <c r="R44" s="95" t="str">
        <f>IF($B44=FALSE,"",'DC Current Meter'!V5)</f>
        <v/>
      </c>
      <c r="S44" s="78" t="str">
        <f t="shared" si="17"/>
        <v/>
      </c>
      <c r="T44" s="78" t="str">
        <f>IF($B44=FALSE,"",'DC Current Meter'!I5)</f>
        <v/>
      </c>
      <c r="U44" s="78" t="str">
        <f>IF($B44=FALSE,"",측정불확도추정보고서!X44)</f>
        <v/>
      </c>
      <c r="V44" s="95" t="str">
        <f t="shared" si="18"/>
        <v/>
      </c>
      <c r="W44" s="95" t="str">
        <f>IF($B44=FALSE,"",'DC Current Meter'!D5*ABS(H44))</f>
        <v/>
      </c>
      <c r="X44" s="95" t="str">
        <f t="shared" si="19"/>
        <v/>
      </c>
      <c r="Y44" s="95" t="str">
        <f t="shared" si="20"/>
        <v/>
      </c>
      <c r="Z44" s="95" t="str">
        <f t="shared" si="21"/>
        <v/>
      </c>
      <c r="AA44" s="95" t="str">
        <f t="shared" si="22"/>
        <v/>
      </c>
      <c r="AB44" s="115" t="str">
        <f t="shared" ca="1" si="23"/>
        <v/>
      </c>
      <c r="AC44" s="115" t="str">
        <f t="shared" ca="1" si="24"/>
        <v/>
      </c>
      <c r="AD44" s="95" t="str">
        <f t="shared" ca="1" si="25"/>
        <v/>
      </c>
      <c r="AE44" s="95" t="str">
        <f t="shared" ca="1" si="26"/>
        <v/>
      </c>
      <c r="AF44" s="95" t="str">
        <f t="shared" ca="1" si="27"/>
        <v/>
      </c>
      <c r="AG44" s="95" t="str">
        <f t="shared" si="28"/>
        <v/>
      </c>
      <c r="AH44" s="95" t="str">
        <f t="shared" si="29"/>
        <v/>
      </c>
      <c r="AI44" s="97"/>
      <c r="AJ44" s="70"/>
      <c r="AK44" s="70"/>
      <c r="AL44" s="70"/>
      <c r="AM44" s="70"/>
      <c r="AN44" s="70"/>
      <c r="AO44"/>
      <c r="AP44" s="95">
        <f>'DC Current Meter'!K5</f>
        <v>0</v>
      </c>
      <c r="AQ44" s="95">
        <f>'DC Current Meter'!L5</f>
        <v>0</v>
      </c>
      <c r="AR44" s="95" t="str">
        <f t="shared" si="30"/>
        <v/>
      </c>
      <c r="AS44" s="95" t="str">
        <f t="shared" si="31"/>
        <v/>
      </c>
    </row>
    <row r="45" spans="1:45" ht="13.5">
      <c r="A45" s="77"/>
      <c r="B45" s="136" t="b">
        <f>IF('DC Current Meter'!B6="",FALSE,TRUE)</f>
        <v>0</v>
      </c>
      <c r="C45" s="136" t="str">
        <f>IF($B45=FALSE,"",IF('DC Current Meter'!A6="","",'DC Current Meter'!A6))</f>
        <v/>
      </c>
      <c r="D45" s="136"/>
      <c r="E45" s="136"/>
      <c r="F45" s="136"/>
      <c r="G45" s="136"/>
      <c r="H45" s="136" t="str">
        <f>IF($B45=FALSE,"",'DC Current Meter'!B6)</f>
        <v/>
      </c>
      <c r="I45" s="95" t="str">
        <f>IF($B45=FALSE,"",'DC Current Meter'!C6)</f>
        <v/>
      </c>
      <c r="J45" s="136" t="str">
        <f>IF($B45=FALSE,"",'DC Current Meter'!N6)</f>
        <v/>
      </c>
      <c r="K45" s="136" t="str">
        <f>IF($B45=FALSE,"",'DC Current Meter'!O6)</f>
        <v/>
      </c>
      <c r="L45" s="136" t="str">
        <f>IF($B45=FALSE,"",'DC Current Meter'!P6)</f>
        <v/>
      </c>
      <c r="M45" s="136" t="str">
        <f>IF($B45=FALSE,"",'DC Current Meter'!Q6)</f>
        <v/>
      </c>
      <c r="N45" s="136" t="str">
        <f>IF($B45=FALSE,"",'DC Current Meter'!R6)</f>
        <v/>
      </c>
      <c r="O45" s="95" t="str">
        <f t="shared" si="32"/>
        <v/>
      </c>
      <c r="P45" s="95" t="str">
        <f t="shared" si="33"/>
        <v/>
      </c>
      <c r="R45" s="95" t="str">
        <f>IF($B45=FALSE,"",'DC Current Meter'!V6)</f>
        <v/>
      </c>
      <c r="S45" s="78" t="str">
        <f t="shared" si="17"/>
        <v/>
      </c>
      <c r="T45" s="78" t="str">
        <f>IF($B45=FALSE,"",'DC Current Meter'!I6)</f>
        <v/>
      </c>
      <c r="U45" s="78" t="str">
        <f>IF($B45=FALSE,"",측정불확도추정보고서!X45)</f>
        <v/>
      </c>
      <c r="V45" s="95" t="str">
        <f t="shared" si="18"/>
        <v/>
      </c>
      <c r="W45" s="95" t="str">
        <f>IF($B45=FALSE,"",'DC Current Meter'!D6*ABS(H45))</f>
        <v/>
      </c>
      <c r="X45" s="95" t="str">
        <f t="shared" si="19"/>
        <v/>
      </c>
      <c r="Y45" s="95" t="str">
        <f t="shared" si="20"/>
        <v/>
      </c>
      <c r="Z45" s="95" t="str">
        <f t="shared" si="21"/>
        <v/>
      </c>
      <c r="AA45" s="95" t="str">
        <f t="shared" si="22"/>
        <v/>
      </c>
      <c r="AB45" s="115" t="str">
        <f t="shared" ca="1" si="23"/>
        <v/>
      </c>
      <c r="AC45" s="115" t="str">
        <f t="shared" ca="1" si="24"/>
        <v/>
      </c>
      <c r="AD45" s="95" t="str">
        <f t="shared" ca="1" si="25"/>
        <v/>
      </c>
      <c r="AE45" s="95" t="str">
        <f t="shared" ca="1" si="26"/>
        <v/>
      </c>
      <c r="AF45" s="95" t="str">
        <f t="shared" ca="1" si="27"/>
        <v/>
      </c>
      <c r="AG45" s="95" t="str">
        <f t="shared" si="28"/>
        <v/>
      </c>
      <c r="AH45" s="95" t="str">
        <f t="shared" si="29"/>
        <v/>
      </c>
      <c r="AI45" s="97"/>
      <c r="AO45"/>
      <c r="AP45" s="95">
        <f>'DC Current Meter'!K6</f>
        <v>0</v>
      </c>
      <c r="AQ45" s="95">
        <f>'DC Current Meter'!L6</f>
        <v>0</v>
      </c>
      <c r="AR45" s="95" t="str">
        <f t="shared" si="30"/>
        <v/>
      </c>
      <c r="AS45" s="95" t="str">
        <f t="shared" si="31"/>
        <v/>
      </c>
    </row>
    <row r="46" spans="1:45" ht="13.5">
      <c r="A46" s="77"/>
      <c r="B46" s="136" t="b">
        <f>IF('DC Current Meter'!B7="",FALSE,TRUE)</f>
        <v>0</v>
      </c>
      <c r="C46" s="136" t="str">
        <f>IF($B46=FALSE,"",IF('DC Current Meter'!A7="","",'DC Current Meter'!A7))</f>
        <v/>
      </c>
      <c r="D46" s="136"/>
      <c r="E46" s="136"/>
      <c r="F46" s="136"/>
      <c r="G46" s="136"/>
      <c r="H46" s="136" t="str">
        <f>IF($B46=FALSE,"",'DC Current Meter'!B7)</f>
        <v/>
      </c>
      <c r="I46" s="95" t="str">
        <f>IF($B46=FALSE,"",'DC Current Meter'!C7)</f>
        <v/>
      </c>
      <c r="J46" s="136" t="str">
        <f>IF($B46=FALSE,"",'DC Current Meter'!N7)</f>
        <v/>
      </c>
      <c r="K46" s="136" t="str">
        <f>IF($B46=FALSE,"",'DC Current Meter'!O7)</f>
        <v/>
      </c>
      <c r="L46" s="136" t="str">
        <f>IF($B46=FALSE,"",'DC Current Meter'!P7)</f>
        <v/>
      </c>
      <c r="M46" s="136" t="str">
        <f>IF($B46=FALSE,"",'DC Current Meter'!Q7)</f>
        <v/>
      </c>
      <c r="N46" s="136" t="str">
        <f>IF($B46=FALSE,"",'DC Current Meter'!R7)</f>
        <v/>
      </c>
      <c r="O46" s="95" t="str">
        <f t="shared" si="32"/>
        <v/>
      </c>
      <c r="P46" s="95" t="str">
        <f t="shared" si="33"/>
        <v/>
      </c>
      <c r="R46" s="95" t="str">
        <f>IF($B46=FALSE,"",'DC Current Meter'!V7)</f>
        <v/>
      </c>
      <c r="S46" s="78" t="str">
        <f t="shared" si="17"/>
        <v/>
      </c>
      <c r="T46" s="78" t="str">
        <f>IF($B46=FALSE,"",'DC Current Meter'!I7)</f>
        <v/>
      </c>
      <c r="U46" s="78" t="str">
        <f>IF($B46=FALSE,"",측정불확도추정보고서!X46)</f>
        <v/>
      </c>
      <c r="V46" s="95" t="str">
        <f t="shared" si="18"/>
        <v/>
      </c>
      <c r="W46" s="95" t="str">
        <f>IF($B46=FALSE,"",'DC Current Meter'!D7*ABS(H46))</f>
        <v/>
      </c>
      <c r="X46" s="95" t="str">
        <f t="shared" si="19"/>
        <v/>
      </c>
      <c r="Y46" s="95" t="str">
        <f t="shared" si="20"/>
        <v/>
      </c>
      <c r="Z46" s="95" t="str">
        <f t="shared" si="21"/>
        <v/>
      </c>
      <c r="AA46" s="95" t="str">
        <f t="shared" si="22"/>
        <v/>
      </c>
      <c r="AB46" s="115" t="str">
        <f t="shared" ca="1" si="23"/>
        <v/>
      </c>
      <c r="AC46" s="115" t="str">
        <f t="shared" ca="1" si="24"/>
        <v/>
      </c>
      <c r="AD46" s="95" t="str">
        <f t="shared" ca="1" si="25"/>
        <v/>
      </c>
      <c r="AE46" s="95" t="str">
        <f t="shared" ca="1" si="26"/>
        <v/>
      </c>
      <c r="AF46" s="95" t="str">
        <f t="shared" ca="1" si="27"/>
        <v/>
      </c>
      <c r="AG46" s="95" t="str">
        <f t="shared" si="28"/>
        <v/>
      </c>
      <c r="AH46" s="95" t="str">
        <f t="shared" si="29"/>
        <v/>
      </c>
      <c r="AI46" s="97"/>
      <c r="AO46"/>
      <c r="AP46" s="95">
        <f>'DC Current Meter'!K7</f>
        <v>0</v>
      </c>
      <c r="AQ46" s="95">
        <f>'DC Current Meter'!L7</f>
        <v>0</v>
      </c>
      <c r="AR46" s="95" t="str">
        <f t="shared" si="30"/>
        <v/>
      </c>
      <c r="AS46" s="95" t="str">
        <f t="shared" si="31"/>
        <v/>
      </c>
    </row>
    <row r="47" spans="1:45" ht="13.5">
      <c r="A47" s="77"/>
      <c r="B47" s="136" t="b">
        <f>IF('DC Current Meter'!B8="",FALSE,TRUE)</f>
        <v>0</v>
      </c>
      <c r="C47" s="136" t="str">
        <f>IF($B47=FALSE,"",IF('DC Current Meter'!A8="","",'DC Current Meter'!A8))</f>
        <v/>
      </c>
      <c r="D47" s="136"/>
      <c r="E47" s="136"/>
      <c r="F47" s="136"/>
      <c r="G47" s="136"/>
      <c r="H47" s="136" t="str">
        <f>IF($B47=FALSE,"",'DC Current Meter'!B8)</f>
        <v/>
      </c>
      <c r="I47" s="95" t="str">
        <f>IF($B47=FALSE,"",'DC Current Meter'!C8)</f>
        <v/>
      </c>
      <c r="J47" s="136" t="str">
        <f>IF($B47=FALSE,"",'DC Current Meter'!N8)</f>
        <v/>
      </c>
      <c r="K47" s="136" t="str">
        <f>IF($B47=FALSE,"",'DC Current Meter'!O8)</f>
        <v/>
      </c>
      <c r="L47" s="136" t="str">
        <f>IF($B47=FALSE,"",'DC Current Meter'!P8)</f>
        <v/>
      </c>
      <c r="M47" s="136" t="str">
        <f>IF($B47=FALSE,"",'DC Current Meter'!Q8)</f>
        <v/>
      </c>
      <c r="N47" s="136" t="str">
        <f>IF($B47=FALSE,"",'DC Current Meter'!R8)</f>
        <v/>
      </c>
      <c r="O47" s="95" t="str">
        <f t="shared" si="32"/>
        <v/>
      </c>
      <c r="P47" s="95" t="str">
        <f t="shared" si="33"/>
        <v/>
      </c>
      <c r="R47" s="95" t="str">
        <f>IF($B47=FALSE,"",'DC Current Meter'!V8)</f>
        <v/>
      </c>
      <c r="S47" s="78" t="str">
        <f t="shared" si="17"/>
        <v/>
      </c>
      <c r="T47" s="78" t="str">
        <f>IF($B47=FALSE,"",'DC Current Meter'!I8)</f>
        <v/>
      </c>
      <c r="U47" s="78" t="str">
        <f>IF($B47=FALSE,"",측정불확도추정보고서!X47)</f>
        <v/>
      </c>
      <c r="V47" s="95" t="str">
        <f t="shared" si="18"/>
        <v/>
      </c>
      <c r="W47" s="95" t="str">
        <f>IF($B47=FALSE,"",'DC Current Meter'!D8*ABS(H47))</f>
        <v/>
      </c>
      <c r="X47" s="95" t="str">
        <f t="shared" si="19"/>
        <v/>
      </c>
      <c r="Y47" s="95" t="str">
        <f t="shared" si="20"/>
        <v/>
      </c>
      <c r="Z47" s="95" t="str">
        <f t="shared" si="21"/>
        <v/>
      </c>
      <c r="AA47" s="95" t="str">
        <f t="shared" si="22"/>
        <v/>
      </c>
      <c r="AB47" s="115" t="str">
        <f t="shared" ca="1" si="23"/>
        <v/>
      </c>
      <c r="AC47" s="115" t="str">
        <f t="shared" ca="1" si="24"/>
        <v/>
      </c>
      <c r="AD47" s="95" t="str">
        <f t="shared" ca="1" si="25"/>
        <v/>
      </c>
      <c r="AE47" s="95" t="str">
        <f t="shared" ca="1" si="26"/>
        <v/>
      </c>
      <c r="AF47" s="95" t="str">
        <f t="shared" ca="1" si="27"/>
        <v/>
      </c>
      <c r="AG47" s="95" t="str">
        <f t="shared" si="28"/>
        <v/>
      </c>
      <c r="AH47" s="95" t="str">
        <f t="shared" si="29"/>
        <v/>
      </c>
      <c r="AI47" s="97"/>
      <c r="AO47"/>
      <c r="AP47" s="95">
        <f>'DC Current Meter'!K8</f>
        <v>0</v>
      </c>
      <c r="AQ47" s="95">
        <f>'DC Current Meter'!L8</f>
        <v>0</v>
      </c>
      <c r="AR47" s="95" t="str">
        <f t="shared" si="30"/>
        <v/>
      </c>
      <c r="AS47" s="95" t="str">
        <f t="shared" si="31"/>
        <v/>
      </c>
    </row>
    <row r="48" spans="1:45" ht="13.5">
      <c r="A48" s="77"/>
      <c r="B48" s="136" t="b">
        <f>IF('DC Current Meter'!B9="",FALSE,TRUE)</f>
        <v>0</v>
      </c>
      <c r="C48" s="136" t="str">
        <f>IF($B48=FALSE,"",IF('DC Current Meter'!A9="","",'DC Current Meter'!A9))</f>
        <v/>
      </c>
      <c r="D48" s="136"/>
      <c r="E48" s="136"/>
      <c r="F48" s="136"/>
      <c r="G48" s="136"/>
      <c r="H48" s="136" t="str">
        <f>IF($B48=FALSE,"",'DC Current Meter'!B9)</f>
        <v/>
      </c>
      <c r="I48" s="95" t="str">
        <f>IF($B48=FALSE,"",'DC Current Meter'!C9)</f>
        <v/>
      </c>
      <c r="J48" s="136" t="str">
        <f>IF($B48=FALSE,"",'DC Current Meter'!N9)</f>
        <v/>
      </c>
      <c r="K48" s="136" t="str">
        <f>IF($B48=FALSE,"",'DC Current Meter'!O9)</f>
        <v/>
      </c>
      <c r="L48" s="136" t="str">
        <f>IF($B48=FALSE,"",'DC Current Meter'!P9)</f>
        <v/>
      </c>
      <c r="M48" s="136" t="str">
        <f>IF($B48=FALSE,"",'DC Current Meter'!Q9)</f>
        <v/>
      </c>
      <c r="N48" s="136" t="str">
        <f>IF($B48=FALSE,"",'DC Current Meter'!R9)</f>
        <v/>
      </c>
      <c r="O48" s="95" t="str">
        <f t="shared" si="32"/>
        <v/>
      </c>
      <c r="P48" s="95" t="str">
        <f t="shared" si="33"/>
        <v/>
      </c>
      <c r="R48" s="95" t="str">
        <f>IF($B48=FALSE,"",'DC Current Meter'!V9)</f>
        <v/>
      </c>
      <c r="S48" s="78" t="str">
        <f t="shared" si="17"/>
        <v/>
      </c>
      <c r="T48" s="78" t="str">
        <f>IF($B48=FALSE,"",'DC Current Meter'!I9)</f>
        <v/>
      </c>
      <c r="U48" s="78" t="str">
        <f>IF($B48=FALSE,"",측정불확도추정보고서!X48)</f>
        <v/>
      </c>
      <c r="V48" s="95" t="str">
        <f t="shared" si="18"/>
        <v/>
      </c>
      <c r="W48" s="95" t="str">
        <f>IF($B48=FALSE,"",'DC Current Meter'!D9*ABS(H48))</f>
        <v/>
      </c>
      <c r="X48" s="95" t="str">
        <f t="shared" si="19"/>
        <v/>
      </c>
      <c r="Y48" s="95" t="str">
        <f t="shared" si="20"/>
        <v/>
      </c>
      <c r="Z48" s="95" t="str">
        <f t="shared" si="21"/>
        <v/>
      </c>
      <c r="AA48" s="95" t="str">
        <f t="shared" si="22"/>
        <v/>
      </c>
      <c r="AB48" s="115" t="str">
        <f t="shared" ca="1" si="23"/>
        <v/>
      </c>
      <c r="AC48" s="115" t="str">
        <f t="shared" ca="1" si="24"/>
        <v/>
      </c>
      <c r="AD48" s="95" t="str">
        <f t="shared" ca="1" si="25"/>
        <v/>
      </c>
      <c r="AE48" s="95" t="str">
        <f t="shared" ca="1" si="26"/>
        <v/>
      </c>
      <c r="AF48" s="95" t="str">
        <f t="shared" ca="1" si="27"/>
        <v/>
      </c>
      <c r="AG48" s="95" t="str">
        <f t="shared" si="28"/>
        <v/>
      </c>
      <c r="AH48" s="95" t="str">
        <f t="shared" si="29"/>
        <v/>
      </c>
      <c r="AI48" s="97"/>
      <c r="AO48"/>
      <c r="AP48" s="95">
        <f>'DC Current Meter'!K9</f>
        <v>0</v>
      </c>
      <c r="AQ48" s="95">
        <f>'DC Current Meter'!L9</f>
        <v>0</v>
      </c>
      <c r="AR48" s="95" t="str">
        <f t="shared" si="30"/>
        <v/>
      </c>
      <c r="AS48" s="95" t="str">
        <f t="shared" si="31"/>
        <v/>
      </c>
    </row>
    <row r="49" spans="1:45" ht="13.5">
      <c r="A49" s="77"/>
      <c r="B49" s="136" t="b">
        <f>IF('DC Current Meter'!B10="",FALSE,TRUE)</f>
        <v>0</v>
      </c>
      <c r="C49" s="136" t="str">
        <f>IF($B49=FALSE,"",IF('DC Current Meter'!A10="","",'DC Current Meter'!A10))</f>
        <v/>
      </c>
      <c r="D49" s="136"/>
      <c r="E49" s="136"/>
      <c r="F49" s="136"/>
      <c r="G49" s="136"/>
      <c r="H49" s="136" t="str">
        <f>IF($B49=FALSE,"",'DC Current Meter'!B10)</f>
        <v/>
      </c>
      <c r="I49" s="95" t="str">
        <f>IF($B49=FALSE,"",'DC Current Meter'!C10)</f>
        <v/>
      </c>
      <c r="J49" s="136" t="str">
        <f>IF($B49=FALSE,"",'DC Current Meter'!N10)</f>
        <v/>
      </c>
      <c r="K49" s="136" t="str">
        <f>IF($B49=FALSE,"",'DC Current Meter'!O10)</f>
        <v/>
      </c>
      <c r="L49" s="136" t="str">
        <f>IF($B49=FALSE,"",'DC Current Meter'!P10)</f>
        <v/>
      </c>
      <c r="M49" s="136" t="str">
        <f>IF($B49=FALSE,"",'DC Current Meter'!Q10)</f>
        <v/>
      </c>
      <c r="N49" s="136" t="str">
        <f>IF($B49=FALSE,"",'DC Current Meter'!R10)</f>
        <v/>
      </c>
      <c r="O49" s="95" t="str">
        <f t="shared" si="32"/>
        <v/>
      </c>
      <c r="P49" s="95" t="str">
        <f t="shared" si="33"/>
        <v/>
      </c>
      <c r="R49" s="95" t="str">
        <f>IF($B49=FALSE,"",'DC Current Meter'!V10)</f>
        <v/>
      </c>
      <c r="S49" s="78" t="str">
        <f t="shared" si="17"/>
        <v/>
      </c>
      <c r="T49" s="78" t="str">
        <f>IF($B49=FALSE,"",'DC Current Meter'!I10)</f>
        <v/>
      </c>
      <c r="U49" s="78" t="str">
        <f>IF($B49=FALSE,"",측정불확도추정보고서!X49)</f>
        <v/>
      </c>
      <c r="V49" s="95" t="str">
        <f t="shared" si="18"/>
        <v/>
      </c>
      <c r="W49" s="95" t="str">
        <f>IF($B49=FALSE,"",'DC Current Meter'!D10*ABS(H49))</f>
        <v/>
      </c>
      <c r="X49" s="95" t="str">
        <f t="shared" si="19"/>
        <v/>
      </c>
      <c r="Y49" s="95" t="str">
        <f t="shared" si="20"/>
        <v/>
      </c>
      <c r="Z49" s="95" t="str">
        <f t="shared" si="21"/>
        <v/>
      </c>
      <c r="AA49" s="95" t="str">
        <f t="shared" si="22"/>
        <v/>
      </c>
      <c r="AB49" s="115" t="str">
        <f t="shared" ca="1" si="23"/>
        <v/>
      </c>
      <c r="AC49" s="115" t="str">
        <f t="shared" ca="1" si="24"/>
        <v/>
      </c>
      <c r="AD49" s="95" t="str">
        <f t="shared" ca="1" si="25"/>
        <v/>
      </c>
      <c r="AE49" s="95" t="str">
        <f t="shared" ca="1" si="26"/>
        <v/>
      </c>
      <c r="AF49" s="95" t="str">
        <f t="shared" ca="1" si="27"/>
        <v/>
      </c>
      <c r="AG49" s="95" t="str">
        <f t="shared" si="28"/>
        <v/>
      </c>
      <c r="AH49" s="95" t="str">
        <f t="shared" si="29"/>
        <v/>
      </c>
      <c r="AI49" s="97"/>
      <c r="AO49"/>
      <c r="AP49" s="95">
        <f>'DC Current Meter'!K10</f>
        <v>0</v>
      </c>
      <c r="AQ49" s="95">
        <f>'DC Current Meter'!L10</f>
        <v>0</v>
      </c>
      <c r="AR49" s="95" t="str">
        <f t="shared" si="30"/>
        <v/>
      </c>
      <c r="AS49" s="95" t="str">
        <f t="shared" si="31"/>
        <v/>
      </c>
    </row>
    <row r="50" spans="1:45" ht="13.5">
      <c r="A50" s="77"/>
      <c r="B50" s="136" t="b">
        <f>IF('DC Current Meter'!B11="",FALSE,TRUE)</f>
        <v>0</v>
      </c>
      <c r="C50" s="136" t="str">
        <f>IF($B50=FALSE,"",IF('DC Current Meter'!A11="","",'DC Current Meter'!A11))</f>
        <v/>
      </c>
      <c r="D50" s="137"/>
      <c r="E50" s="137"/>
      <c r="F50" s="137"/>
      <c r="G50" s="137"/>
      <c r="H50" s="136" t="str">
        <f>IF($B50=FALSE,"",'DC Current Meter'!B11)</f>
        <v/>
      </c>
      <c r="I50" s="95" t="str">
        <f>IF($B50=FALSE,"",'DC Current Meter'!C11)</f>
        <v/>
      </c>
      <c r="J50" s="136" t="str">
        <f>IF($B50=FALSE,"",'DC Current Meter'!N11)</f>
        <v/>
      </c>
      <c r="K50" s="136" t="str">
        <f>IF($B50=FALSE,"",'DC Current Meter'!O11)</f>
        <v/>
      </c>
      <c r="L50" s="136" t="str">
        <f>IF($B50=FALSE,"",'DC Current Meter'!P11)</f>
        <v/>
      </c>
      <c r="M50" s="136" t="str">
        <f>IF($B50=FALSE,"",'DC Current Meter'!Q11)</f>
        <v/>
      </c>
      <c r="N50" s="136" t="str">
        <f>IF($B50=FALSE,"",'DC Current Meter'!R11)</f>
        <v/>
      </c>
      <c r="O50" s="95" t="str">
        <f t="shared" si="32"/>
        <v/>
      </c>
      <c r="P50" s="95" t="str">
        <f t="shared" si="33"/>
        <v/>
      </c>
      <c r="R50" s="95" t="str">
        <f>IF($B50=FALSE,"",'DC Current Meter'!V11)</f>
        <v/>
      </c>
      <c r="S50" s="78" t="str">
        <f t="shared" si="17"/>
        <v/>
      </c>
      <c r="T50" s="78" t="str">
        <f>IF($B50=FALSE,"",'DC Current Meter'!I11)</f>
        <v/>
      </c>
      <c r="U50" s="78" t="str">
        <f>IF($B50=FALSE,"",측정불확도추정보고서!X50)</f>
        <v/>
      </c>
      <c r="V50" s="95" t="str">
        <f t="shared" si="18"/>
        <v/>
      </c>
      <c r="W50" s="95" t="str">
        <f>IF($B50=FALSE,"",'DC Current Meter'!D11*ABS(H50))</f>
        <v/>
      </c>
      <c r="X50" s="95" t="str">
        <f t="shared" si="19"/>
        <v/>
      </c>
      <c r="Y50" s="95" t="str">
        <f t="shared" si="20"/>
        <v/>
      </c>
      <c r="Z50" s="95" t="str">
        <f t="shared" si="21"/>
        <v/>
      </c>
      <c r="AA50" s="95" t="str">
        <f t="shared" si="22"/>
        <v/>
      </c>
      <c r="AB50" s="115" t="str">
        <f t="shared" ca="1" si="23"/>
        <v/>
      </c>
      <c r="AC50" s="115" t="str">
        <f t="shared" ca="1" si="24"/>
        <v/>
      </c>
      <c r="AD50" s="95" t="str">
        <f t="shared" ca="1" si="25"/>
        <v/>
      </c>
      <c r="AE50" s="95" t="str">
        <f t="shared" ca="1" si="26"/>
        <v/>
      </c>
      <c r="AF50" s="95" t="str">
        <f t="shared" ca="1" si="27"/>
        <v/>
      </c>
      <c r="AG50" s="95" t="str">
        <f t="shared" si="28"/>
        <v/>
      </c>
      <c r="AH50" s="95" t="str">
        <f t="shared" si="29"/>
        <v/>
      </c>
      <c r="AI50" s="97"/>
      <c r="AO50"/>
      <c r="AP50" s="95">
        <f>'DC Current Meter'!K11</f>
        <v>0</v>
      </c>
      <c r="AQ50" s="95">
        <f>'DC Current Meter'!L11</f>
        <v>0</v>
      </c>
      <c r="AR50" s="95" t="str">
        <f t="shared" si="30"/>
        <v/>
      </c>
      <c r="AS50" s="95" t="str">
        <f t="shared" si="31"/>
        <v/>
      </c>
    </row>
    <row r="51" spans="1:45" ht="13.5">
      <c r="A51" s="77"/>
      <c r="B51" s="136" t="b">
        <f>IF('DC Current Meter'!B12="",FALSE,TRUE)</f>
        <v>0</v>
      </c>
      <c r="C51" s="136" t="str">
        <f>IF($B51=FALSE,"",IF('DC Current Meter'!A12="","",'DC Current Meter'!A12))</f>
        <v/>
      </c>
      <c r="D51" s="136"/>
      <c r="E51" s="136"/>
      <c r="F51" s="136"/>
      <c r="G51" s="136"/>
      <c r="H51" s="136" t="str">
        <f>IF($B51=FALSE,"",'DC Current Meter'!B12)</f>
        <v/>
      </c>
      <c r="I51" s="95" t="str">
        <f>IF($B51=FALSE,"",'DC Current Meter'!C12)</f>
        <v/>
      </c>
      <c r="J51" s="136" t="str">
        <f>IF($B51=FALSE,"",'DC Current Meter'!N12)</f>
        <v/>
      </c>
      <c r="K51" s="136" t="str">
        <f>IF($B51=FALSE,"",'DC Current Meter'!O12)</f>
        <v/>
      </c>
      <c r="L51" s="136" t="str">
        <f>IF($B51=FALSE,"",'DC Current Meter'!P12)</f>
        <v/>
      </c>
      <c r="M51" s="136" t="str">
        <f>IF($B51=FALSE,"",'DC Current Meter'!Q12)</f>
        <v/>
      </c>
      <c r="N51" s="136" t="str">
        <f>IF($B51=FALSE,"",'DC Current Meter'!R12)</f>
        <v/>
      </c>
      <c r="O51" s="95" t="str">
        <f t="shared" si="32"/>
        <v/>
      </c>
      <c r="P51" s="95" t="str">
        <f t="shared" si="33"/>
        <v/>
      </c>
      <c r="R51" s="95" t="str">
        <f>IF($B51=FALSE,"",'DC Current Meter'!V12)</f>
        <v/>
      </c>
      <c r="S51" s="78" t="str">
        <f t="shared" si="17"/>
        <v/>
      </c>
      <c r="T51" s="78" t="str">
        <f>IF($B51=FALSE,"",'DC Current Meter'!I12)</f>
        <v/>
      </c>
      <c r="U51" s="78" t="str">
        <f>IF($B51=FALSE,"",측정불확도추정보고서!X51)</f>
        <v/>
      </c>
      <c r="V51" s="95" t="str">
        <f t="shared" si="18"/>
        <v/>
      </c>
      <c r="W51" s="95" t="str">
        <f>IF($B51=FALSE,"",'DC Current Meter'!D12*ABS(H51))</f>
        <v/>
      </c>
      <c r="X51" s="95" t="str">
        <f t="shared" si="19"/>
        <v/>
      </c>
      <c r="Y51" s="95" t="str">
        <f t="shared" si="20"/>
        <v/>
      </c>
      <c r="Z51" s="95" t="str">
        <f t="shared" si="21"/>
        <v/>
      </c>
      <c r="AA51" s="95" t="str">
        <f t="shared" si="22"/>
        <v/>
      </c>
      <c r="AB51" s="115" t="str">
        <f t="shared" ca="1" si="23"/>
        <v/>
      </c>
      <c r="AC51" s="115" t="str">
        <f t="shared" ca="1" si="24"/>
        <v/>
      </c>
      <c r="AD51" s="95" t="str">
        <f t="shared" ca="1" si="25"/>
        <v/>
      </c>
      <c r="AE51" s="95" t="str">
        <f t="shared" ca="1" si="26"/>
        <v/>
      </c>
      <c r="AF51" s="95" t="str">
        <f t="shared" ca="1" si="27"/>
        <v/>
      </c>
      <c r="AG51" s="95" t="str">
        <f t="shared" si="28"/>
        <v/>
      </c>
      <c r="AH51" s="95" t="str">
        <f t="shared" si="29"/>
        <v/>
      </c>
      <c r="AI51" s="97"/>
      <c r="AJ51" s="70"/>
      <c r="AK51" s="70"/>
      <c r="AL51" s="70"/>
      <c r="AM51" s="70"/>
      <c r="AN51" s="70"/>
      <c r="AO51"/>
      <c r="AP51" s="95">
        <f>'DC Current Meter'!K12</f>
        <v>0</v>
      </c>
      <c r="AQ51" s="95">
        <f>'DC Current Meter'!L12</f>
        <v>0</v>
      </c>
      <c r="AR51" s="95" t="str">
        <f t="shared" si="30"/>
        <v/>
      </c>
      <c r="AS51" s="95" t="str">
        <f t="shared" si="31"/>
        <v/>
      </c>
    </row>
    <row r="52" spans="1:45" ht="13.5">
      <c r="A52" s="77"/>
      <c r="B52" s="136" t="b">
        <f>IF('DC Current Meter'!B13="",FALSE,TRUE)</f>
        <v>0</v>
      </c>
      <c r="C52" s="136" t="str">
        <f>IF($B52=FALSE,"",IF('DC Current Meter'!A13="","",'DC Current Meter'!A13))</f>
        <v/>
      </c>
      <c r="D52" s="136"/>
      <c r="E52" s="136"/>
      <c r="F52" s="136"/>
      <c r="G52" s="136"/>
      <c r="H52" s="136" t="str">
        <f>IF($B52=FALSE,"",'DC Current Meter'!B13)</f>
        <v/>
      </c>
      <c r="I52" s="95" t="str">
        <f>IF($B52=FALSE,"",'DC Current Meter'!C13)</f>
        <v/>
      </c>
      <c r="J52" s="136" t="str">
        <f>IF($B52=FALSE,"",'DC Current Meter'!N13)</f>
        <v/>
      </c>
      <c r="K52" s="136" t="str">
        <f>IF($B52=FALSE,"",'DC Current Meter'!O13)</f>
        <v/>
      </c>
      <c r="L52" s="136" t="str">
        <f>IF($B52=FALSE,"",'DC Current Meter'!P13)</f>
        <v/>
      </c>
      <c r="M52" s="136" t="str">
        <f>IF($B52=FALSE,"",'DC Current Meter'!Q13)</f>
        <v/>
      </c>
      <c r="N52" s="136" t="str">
        <f>IF($B52=FALSE,"",'DC Current Meter'!R13)</f>
        <v/>
      </c>
      <c r="O52" s="95" t="str">
        <f t="shared" si="32"/>
        <v/>
      </c>
      <c r="P52" s="95" t="str">
        <f t="shared" si="33"/>
        <v/>
      </c>
      <c r="R52" s="95" t="str">
        <f>IF($B52=FALSE,"",'DC Current Meter'!V13)</f>
        <v/>
      </c>
      <c r="S52" s="78" t="str">
        <f t="shared" si="17"/>
        <v/>
      </c>
      <c r="T52" s="78" t="str">
        <f>IF($B52=FALSE,"",'DC Current Meter'!I13)</f>
        <v/>
      </c>
      <c r="U52" s="78" t="str">
        <f>IF($B52=FALSE,"",측정불확도추정보고서!X52)</f>
        <v/>
      </c>
      <c r="V52" s="95" t="str">
        <f t="shared" si="18"/>
        <v/>
      </c>
      <c r="W52" s="95" t="str">
        <f>IF($B52=FALSE,"",'DC Current Meter'!D13*ABS(H52))</f>
        <v/>
      </c>
      <c r="X52" s="95" t="str">
        <f t="shared" si="19"/>
        <v/>
      </c>
      <c r="Y52" s="95" t="str">
        <f t="shared" si="20"/>
        <v/>
      </c>
      <c r="Z52" s="95" t="str">
        <f t="shared" si="21"/>
        <v/>
      </c>
      <c r="AA52" s="95" t="str">
        <f t="shared" si="22"/>
        <v/>
      </c>
      <c r="AB52" s="115" t="str">
        <f t="shared" ca="1" si="23"/>
        <v/>
      </c>
      <c r="AC52" s="115" t="str">
        <f t="shared" ca="1" si="24"/>
        <v/>
      </c>
      <c r="AD52" s="95" t="str">
        <f t="shared" ca="1" si="25"/>
        <v/>
      </c>
      <c r="AE52" s="95" t="str">
        <f t="shared" ca="1" si="26"/>
        <v/>
      </c>
      <c r="AF52" s="95" t="str">
        <f t="shared" ca="1" si="27"/>
        <v/>
      </c>
      <c r="AG52" s="95" t="str">
        <f t="shared" si="28"/>
        <v/>
      </c>
      <c r="AH52" s="95" t="str">
        <f t="shared" si="29"/>
        <v/>
      </c>
      <c r="AI52" s="97"/>
      <c r="AJ52" s="70"/>
      <c r="AK52" s="70"/>
      <c r="AL52" s="77"/>
      <c r="AM52" s="77"/>
      <c r="AN52" s="70"/>
      <c r="AO52"/>
      <c r="AP52" s="95">
        <f>'DC Current Meter'!K13</f>
        <v>0</v>
      </c>
      <c r="AQ52" s="95">
        <f>'DC Current Meter'!L13</f>
        <v>0</v>
      </c>
      <c r="AR52" s="95" t="str">
        <f t="shared" si="30"/>
        <v/>
      </c>
      <c r="AS52" s="95" t="str">
        <f t="shared" si="31"/>
        <v/>
      </c>
    </row>
    <row r="53" spans="1:45" ht="13.5">
      <c r="A53" s="83"/>
      <c r="B53" s="136" t="b">
        <f>IF('DC Current Meter'!B14="",FALSE,TRUE)</f>
        <v>0</v>
      </c>
      <c r="C53" s="136" t="str">
        <f>IF($B53=FALSE,"",IF('DC Current Meter'!A14="","",'DC Current Meter'!A14))</f>
        <v/>
      </c>
      <c r="D53" s="136"/>
      <c r="E53" s="136"/>
      <c r="F53" s="136"/>
      <c r="G53" s="136"/>
      <c r="H53" s="136" t="str">
        <f>IF($B53=FALSE,"",'DC Current Meter'!B14)</f>
        <v/>
      </c>
      <c r="I53" s="95" t="str">
        <f>IF($B53=FALSE,"",'DC Current Meter'!C14)</f>
        <v/>
      </c>
      <c r="J53" s="136" t="str">
        <f>IF($B53=FALSE,"",'DC Current Meter'!N14)</f>
        <v/>
      </c>
      <c r="K53" s="136" t="str">
        <f>IF($B53=FALSE,"",'DC Current Meter'!O14)</f>
        <v/>
      </c>
      <c r="L53" s="136" t="str">
        <f>IF($B53=FALSE,"",'DC Current Meter'!P14)</f>
        <v/>
      </c>
      <c r="M53" s="136" t="str">
        <f>IF($B53=FALSE,"",'DC Current Meter'!Q14)</f>
        <v/>
      </c>
      <c r="N53" s="136" t="str">
        <f>IF($B53=FALSE,"",'DC Current Meter'!R14)</f>
        <v/>
      </c>
      <c r="O53" s="95" t="str">
        <f t="shared" si="32"/>
        <v/>
      </c>
      <c r="P53" s="95" t="str">
        <f t="shared" si="33"/>
        <v/>
      </c>
      <c r="R53" s="95" t="str">
        <f>IF($B53=FALSE,"",'DC Current Meter'!V14)</f>
        <v/>
      </c>
      <c r="S53" s="78" t="str">
        <f t="shared" si="17"/>
        <v/>
      </c>
      <c r="T53" s="78" t="str">
        <f>IF($B53=FALSE,"",'DC Current Meter'!I14)</f>
        <v/>
      </c>
      <c r="U53" s="78" t="str">
        <f>IF($B53=FALSE,"",측정불확도추정보고서!X53)</f>
        <v/>
      </c>
      <c r="V53" s="95" t="str">
        <f t="shared" si="18"/>
        <v/>
      </c>
      <c r="W53" s="95" t="str">
        <f>IF($B53=FALSE,"",'DC Current Meter'!D14*ABS(H53))</f>
        <v/>
      </c>
      <c r="X53" s="95" t="str">
        <f t="shared" si="19"/>
        <v/>
      </c>
      <c r="Y53" s="95" t="str">
        <f t="shared" si="20"/>
        <v/>
      </c>
      <c r="Z53" s="95" t="str">
        <f t="shared" si="21"/>
        <v/>
      </c>
      <c r="AA53" s="95" t="str">
        <f t="shared" si="22"/>
        <v/>
      </c>
      <c r="AB53" s="115" t="str">
        <f t="shared" ca="1" si="23"/>
        <v/>
      </c>
      <c r="AC53" s="115" t="str">
        <f t="shared" ca="1" si="24"/>
        <v/>
      </c>
      <c r="AD53" s="95" t="str">
        <f t="shared" ca="1" si="25"/>
        <v/>
      </c>
      <c r="AE53" s="95" t="str">
        <f t="shared" ca="1" si="26"/>
        <v/>
      </c>
      <c r="AF53" s="95" t="str">
        <f t="shared" ca="1" si="27"/>
        <v/>
      </c>
      <c r="AG53" s="95" t="str">
        <f t="shared" si="28"/>
        <v/>
      </c>
      <c r="AH53" s="95" t="str">
        <f t="shared" si="29"/>
        <v/>
      </c>
      <c r="AI53" s="97"/>
      <c r="AJ53" s="70"/>
      <c r="AK53" s="70"/>
      <c r="AL53" s="70"/>
      <c r="AM53" s="70"/>
      <c r="AN53" s="70"/>
      <c r="AO53"/>
      <c r="AP53" s="95">
        <f>'DC Current Meter'!K14</f>
        <v>0</v>
      </c>
      <c r="AQ53" s="95">
        <f>'DC Current Meter'!L14</f>
        <v>0</v>
      </c>
      <c r="AR53" s="95" t="str">
        <f t="shared" si="30"/>
        <v/>
      </c>
      <c r="AS53" s="95" t="str">
        <f t="shared" si="31"/>
        <v/>
      </c>
    </row>
    <row r="54" spans="1:45" ht="13.5">
      <c r="A54" s="83"/>
      <c r="B54" s="136" t="b">
        <f>IF('DC Current Meter'!B15="",FALSE,TRUE)</f>
        <v>0</v>
      </c>
      <c r="C54" s="136" t="str">
        <f>IF($B54=FALSE,"",IF('DC Current Meter'!A15="","",'DC Current Meter'!A15))</f>
        <v/>
      </c>
      <c r="D54" s="136"/>
      <c r="E54" s="136"/>
      <c r="F54" s="136"/>
      <c r="G54" s="136"/>
      <c r="H54" s="136" t="str">
        <f>IF($B54=FALSE,"",'DC Current Meter'!B15)</f>
        <v/>
      </c>
      <c r="I54" s="95" t="str">
        <f>IF($B54=FALSE,"",'DC Current Meter'!C15)</f>
        <v/>
      </c>
      <c r="J54" s="136" t="str">
        <f>IF($B54=FALSE,"",'DC Current Meter'!N15)</f>
        <v/>
      </c>
      <c r="K54" s="136" t="str">
        <f>IF($B54=FALSE,"",'DC Current Meter'!O15)</f>
        <v/>
      </c>
      <c r="L54" s="136" t="str">
        <f>IF($B54=FALSE,"",'DC Current Meter'!P15)</f>
        <v/>
      </c>
      <c r="M54" s="136" t="str">
        <f>IF($B54=FALSE,"",'DC Current Meter'!Q15)</f>
        <v/>
      </c>
      <c r="N54" s="136" t="str">
        <f>IF($B54=FALSE,"",'DC Current Meter'!R15)</f>
        <v/>
      </c>
      <c r="O54" s="95" t="str">
        <f t="shared" si="32"/>
        <v/>
      </c>
      <c r="P54" s="95" t="str">
        <f t="shared" si="33"/>
        <v/>
      </c>
      <c r="R54" s="95" t="str">
        <f>IF($B54=FALSE,"",'DC Current Meter'!V15)</f>
        <v/>
      </c>
      <c r="S54" s="78" t="str">
        <f t="shared" si="17"/>
        <v/>
      </c>
      <c r="T54" s="78" t="str">
        <f>IF($B54=FALSE,"",'DC Current Meter'!I15)</f>
        <v/>
      </c>
      <c r="U54" s="78" t="str">
        <f>IF($B54=FALSE,"",측정불확도추정보고서!X54)</f>
        <v/>
      </c>
      <c r="V54" s="95" t="str">
        <f t="shared" si="18"/>
        <v/>
      </c>
      <c r="W54" s="95" t="str">
        <f>IF($B54=FALSE,"",'DC Current Meter'!D15*ABS(H54))</f>
        <v/>
      </c>
      <c r="X54" s="95" t="str">
        <f t="shared" si="19"/>
        <v/>
      </c>
      <c r="Y54" s="95" t="str">
        <f t="shared" si="20"/>
        <v/>
      </c>
      <c r="Z54" s="95" t="str">
        <f t="shared" si="21"/>
        <v/>
      </c>
      <c r="AA54" s="95" t="str">
        <f t="shared" si="22"/>
        <v/>
      </c>
      <c r="AB54" s="115" t="str">
        <f t="shared" ca="1" si="23"/>
        <v/>
      </c>
      <c r="AC54" s="115" t="str">
        <f t="shared" ca="1" si="24"/>
        <v/>
      </c>
      <c r="AD54" s="95" t="str">
        <f t="shared" ca="1" si="25"/>
        <v/>
      </c>
      <c r="AE54" s="95" t="str">
        <f t="shared" ca="1" si="26"/>
        <v/>
      </c>
      <c r="AF54" s="95" t="str">
        <f t="shared" ca="1" si="27"/>
        <v/>
      </c>
      <c r="AG54" s="95" t="str">
        <f t="shared" si="28"/>
        <v/>
      </c>
      <c r="AH54" s="95" t="str">
        <f t="shared" si="29"/>
        <v/>
      </c>
      <c r="AI54" s="97"/>
      <c r="AL54" s="70"/>
      <c r="AM54" s="70"/>
      <c r="AN54" s="70"/>
      <c r="AO54"/>
      <c r="AP54" s="95">
        <f>'DC Current Meter'!K15</f>
        <v>0</v>
      </c>
      <c r="AQ54" s="95">
        <f>'DC Current Meter'!L15</f>
        <v>0</v>
      </c>
      <c r="AR54" s="95" t="str">
        <f t="shared" si="30"/>
        <v/>
      </c>
      <c r="AS54" s="95" t="str">
        <f t="shared" si="31"/>
        <v/>
      </c>
    </row>
    <row r="55" spans="1:45" ht="13.5">
      <c r="A55" s="83"/>
      <c r="B55" s="136" t="b">
        <f>IF('DC Current Meter'!B16="",FALSE,TRUE)</f>
        <v>0</v>
      </c>
      <c r="C55" s="136" t="str">
        <f>IF($B55=FALSE,"",IF('DC Current Meter'!A16="","",'DC Current Meter'!A16))</f>
        <v/>
      </c>
      <c r="D55" s="136"/>
      <c r="E55" s="136"/>
      <c r="F55" s="136"/>
      <c r="G55" s="136"/>
      <c r="H55" s="136" t="str">
        <f>IF($B55=FALSE,"",'DC Current Meter'!B16)</f>
        <v/>
      </c>
      <c r="I55" s="95" t="str">
        <f>IF($B55=FALSE,"",'DC Current Meter'!C16)</f>
        <v/>
      </c>
      <c r="J55" s="136" t="str">
        <f>IF($B55=FALSE,"",'DC Current Meter'!N16)</f>
        <v/>
      </c>
      <c r="K55" s="136" t="str">
        <f>IF($B55=FALSE,"",'DC Current Meter'!O16)</f>
        <v/>
      </c>
      <c r="L55" s="136" t="str">
        <f>IF($B55=FALSE,"",'DC Current Meter'!P16)</f>
        <v/>
      </c>
      <c r="M55" s="136" t="str">
        <f>IF($B55=FALSE,"",'DC Current Meter'!Q16)</f>
        <v/>
      </c>
      <c r="N55" s="136" t="str">
        <f>IF($B55=FALSE,"",'DC Current Meter'!R16)</f>
        <v/>
      </c>
      <c r="O55" s="95" t="str">
        <f t="shared" si="32"/>
        <v/>
      </c>
      <c r="P55" s="95" t="str">
        <f t="shared" si="33"/>
        <v/>
      </c>
      <c r="R55" s="95" t="str">
        <f>IF($B55=FALSE,"",'DC Current Meter'!V16)</f>
        <v/>
      </c>
      <c r="S55" s="78" t="str">
        <f t="shared" si="17"/>
        <v/>
      </c>
      <c r="T55" s="78" t="str">
        <f>IF($B55=FALSE,"",'DC Current Meter'!I16)</f>
        <v/>
      </c>
      <c r="U55" s="78" t="str">
        <f>IF($B55=FALSE,"",측정불확도추정보고서!X55)</f>
        <v/>
      </c>
      <c r="V55" s="95" t="str">
        <f t="shared" si="18"/>
        <v/>
      </c>
      <c r="W55" s="95" t="str">
        <f>IF($B55=FALSE,"",'DC Current Meter'!D16*ABS(H55))</f>
        <v/>
      </c>
      <c r="X55" s="95" t="str">
        <f t="shared" si="19"/>
        <v/>
      </c>
      <c r="Y55" s="95" t="str">
        <f t="shared" si="20"/>
        <v/>
      </c>
      <c r="Z55" s="95" t="str">
        <f t="shared" si="21"/>
        <v/>
      </c>
      <c r="AA55" s="95" t="str">
        <f t="shared" si="22"/>
        <v/>
      </c>
      <c r="AB55" s="115" t="str">
        <f t="shared" ca="1" si="23"/>
        <v/>
      </c>
      <c r="AC55" s="115" t="str">
        <f t="shared" ca="1" si="24"/>
        <v/>
      </c>
      <c r="AD55" s="95" t="str">
        <f t="shared" ca="1" si="25"/>
        <v/>
      </c>
      <c r="AE55" s="95" t="str">
        <f t="shared" ca="1" si="26"/>
        <v/>
      </c>
      <c r="AF55" s="95" t="str">
        <f t="shared" ca="1" si="27"/>
        <v/>
      </c>
      <c r="AG55" s="95" t="str">
        <f t="shared" si="28"/>
        <v/>
      </c>
      <c r="AH55" s="95" t="str">
        <f t="shared" si="29"/>
        <v/>
      </c>
      <c r="AI55" s="97"/>
      <c r="AJ55" s="70"/>
      <c r="AK55" s="70"/>
      <c r="AL55" s="70"/>
      <c r="AM55" s="70"/>
      <c r="AN55" s="70"/>
      <c r="AO55"/>
      <c r="AP55" s="95">
        <f>'DC Current Meter'!K16</f>
        <v>0</v>
      </c>
      <c r="AQ55" s="95">
        <f>'DC Current Meter'!L16</f>
        <v>0</v>
      </c>
      <c r="AR55" s="95" t="str">
        <f t="shared" si="30"/>
        <v/>
      </c>
      <c r="AS55" s="95" t="str">
        <f t="shared" si="31"/>
        <v/>
      </c>
    </row>
    <row r="56" spans="1:45" ht="13.5">
      <c r="A56" s="83"/>
      <c r="B56" s="136" t="b">
        <f>IF('DC Current Meter'!B17="",FALSE,TRUE)</f>
        <v>0</v>
      </c>
      <c r="C56" s="136" t="str">
        <f>IF($B56=FALSE,"",IF('DC Current Meter'!A17="","",'DC Current Meter'!A17))</f>
        <v/>
      </c>
      <c r="D56" s="137"/>
      <c r="E56" s="137"/>
      <c r="F56" s="137"/>
      <c r="G56" s="137"/>
      <c r="H56" s="136" t="str">
        <f>IF($B56=FALSE,"",'DC Current Meter'!B17)</f>
        <v/>
      </c>
      <c r="I56" s="95" t="str">
        <f>IF($B56=FALSE,"",'DC Current Meter'!C17)</f>
        <v/>
      </c>
      <c r="J56" s="136" t="str">
        <f>IF($B56=FALSE,"",'DC Current Meter'!N17)</f>
        <v/>
      </c>
      <c r="K56" s="136" t="str">
        <f>IF($B56=FALSE,"",'DC Current Meter'!O17)</f>
        <v/>
      </c>
      <c r="L56" s="136" t="str">
        <f>IF($B56=FALSE,"",'DC Current Meter'!P17)</f>
        <v/>
      </c>
      <c r="M56" s="136" t="str">
        <f>IF($B56=FALSE,"",'DC Current Meter'!Q17)</f>
        <v/>
      </c>
      <c r="N56" s="136" t="str">
        <f>IF($B56=FALSE,"",'DC Current Meter'!R17)</f>
        <v/>
      </c>
      <c r="O56" s="95" t="str">
        <f t="shared" si="32"/>
        <v/>
      </c>
      <c r="P56" s="95" t="str">
        <f t="shared" si="33"/>
        <v/>
      </c>
      <c r="R56" s="95" t="str">
        <f>IF($B56=FALSE,"",'DC Current Meter'!V17)</f>
        <v/>
      </c>
      <c r="S56" s="78" t="str">
        <f t="shared" si="17"/>
        <v/>
      </c>
      <c r="T56" s="78" t="str">
        <f>IF($B56=FALSE,"",'DC Current Meter'!I17)</f>
        <v/>
      </c>
      <c r="U56" s="78" t="str">
        <f>IF($B56=FALSE,"",측정불확도추정보고서!X56)</f>
        <v/>
      </c>
      <c r="V56" s="95" t="str">
        <f t="shared" si="18"/>
        <v/>
      </c>
      <c r="W56" s="95" t="str">
        <f>IF($B56=FALSE,"",'DC Current Meter'!D17*ABS(H56))</f>
        <v/>
      </c>
      <c r="X56" s="95" t="str">
        <f t="shared" si="19"/>
        <v/>
      </c>
      <c r="Y56" s="95" t="str">
        <f t="shared" si="20"/>
        <v/>
      </c>
      <c r="Z56" s="95" t="str">
        <f t="shared" si="21"/>
        <v/>
      </c>
      <c r="AA56" s="95" t="str">
        <f t="shared" si="22"/>
        <v/>
      </c>
      <c r="AB56" s="115" t="str">
        <f t="shared" ca="1" si="23"/>
        <v/>
      </c>
      <c r="AC56" s="115" t="str">
        <f t="shared" ca="1" si="24"/>
        <v/>
      </c>
      <c r="AD56" s="95" t="str">
        <f t="shared" ca="1" si="25"/>
        <v/>
      </c>
      <c r="AE56" s="95" t="str">
        <f t="shared" ca="1" si="26"/>
        <v/>
      </c>
      <c r="AF56" s="95" t="str">
        <f t="shared" ca="1" si="27"/>
        <v/>
      </c>
      <c r="AG56" s="95" t="str">
        <f t="shared" si="28"/>
        <v/>
      </c>
      <c r="AH56" s="95" t="str">
        <f t="shared" si="29"/>
        <v/>
      </c>
      <c r="AI56" s="97"/>
      <c r="AJ56" s="70"/>
      <c r="AK56" s="70"/>
      <c r="AL56" s="70"/>
      <c r="AM56" s="70"/>
      <c r="AN56" s="70"/>
      <c r="AO56"/>
      <c r="AP56" s="95">
        <f>'DC Current Meter'!K17</f>
        <v>0</v>
      </c>
      <c r="AQ56" s="95">
        <f>'DC Current Meter'!L17</f>
        <v>0</v>
      </c>
      <c r="AR56" s="95" t="str">
        <f t="shared" si="30"/>
        <v/>
      </c>
      <c r="AS56" s="95" t="str">
        <f t="shared" si="31"/>
        <v/>
      </c>
    </row>
    <row r="57" spans="1:45" ht="13.5">
      <c r="A57" s="83"/>
      <c r="B57" s="136" t="b">
        <f>IF('DC Current Meter'!B18="",FALSE,TRUE)</f>
        <v>0</v>
      </c>
      <c r="C57" s="136" t="str">
        <f>IF($B57=FALSE,"",IF('DC Current Meter'!A18="","",'DC Current Meter'!A18))</f>
        <v/>
      </c>
      <c r="D57" s="136"/>
      <c r="E57" s="136"/>
      <c r="F57" s="136"/>
      <c r="G57" s="136"/>
      <c r="H57" s="136" t="str">
        <f>IF($B57=FALSE,"",'DC Current Meter'!B18)</f>
        <v/>
      </c>
      <c r="I57" s="95" t="str">
        <f>IF($B57=FALSE,"",'DC Current Meter'!C18)</f>
        <v/>
      </c>
      <c r="J57" s="136" t="str">
        <f>IF($B57=FALSE,"",'DC Current Meter'!N18)</f>
        <v/>
      </c>
      <c r="K57" s="136" t="str">
        <f>IF($B57=FALSE,"",'DC Current Meter'!O18)</f>
        <v/>
      </c>
      <c r="L57" s="136" t="str">
        <f>IF($B57=FALSE,"",'DC Current Meter'!P18)</f>
        <v/>
      </c>
      <c r="M57" s="136" t="str">
        <f>IF($B57=FALSE,"",'DC Current Meter'!Q18)</f>
        <v/>
      </c>
      <c r="N57" s="136" t="str">
        <f>IF($B57=FALSE,"",'DC Current Meter'!R18)</f>
        <v/>
      </c>
      <c r="O57" s="95" t="str">
        <f t="shared" si="32"/>
        <v/>
      </c>
      <c r="P57" s="95" t="str">
        <f t="shared" si="33"/>
        <v/>
      </c>
      <c r="R57" s="95" t="str">
        <f>IF($B57=FALSE,"",'DC Current Meter'!V18)</f>
        <v/>
      </c>
      <c r="S57" s="78" t="str">
        <f t="shared" si="17"/>
        <v/>
      </c>
      <c r="T57" s="78" t="str">
        <f>IF($B57=FALSE,"",'DC Current Meter'!I18)</f>
        <v/>
      </c>
      <c r="U57" s="78" t="str">
        <f>IF($B57=FALSE,"",측정불확도추정보고서!X57)</f>
        <v/>
      </c>
      <c r="V57" s="95" t="str">
        <f t="shared" si="18"/>
        <v/>
      </c>
      <c r="W57" s="95" t="str">
        <f>IF($B57=FALSE,"",'DC Current Meter'!D18*ABS(H57))</f>
        <v/>
      </c>
      <c r="X57" s="95" t="str">
        <f t="shared" si="19"/>
        <v/>
      </c>
      <c r="Y57" s="95" t="str">
        <f t="shared" si="20"/>
        <v/>
      </c>
      <c r="Z57" s="95" t="str">
        <f t="shared" si="21"/>
        <v/>
      </c>
      <c r="AA57" s="95" t="str">
        <f t="shared" si="22"/>
        <v/>
      </c>
      <c r="AB57" s="115" t="str">
        <f t="shared" ca="1" si="23"/>
        <v/>
      </c>
      <c r="AC57" s="115" t="str">
        <f t="shared" ca="1" si="24"/>
        <v/>
      </c>
      <c r="AD57" s="95" t="str">
        <f t="shared" ca="1" si="25"/>
        <v/>
      </c>
      <c r="AE57" s="95" t="str">
        <f t="shared" ca="1" si="26"/>
        <v/>
      </c>
      <c r="AF57" s="95" t="str">
        <f t="shared" ca="1" si="27"/>
        <v/>
      </c>
      <c r="AG57" s="95" t="str">
        <f t="shared" si="28"/>
        <v/>
      </c>
      <c r="AH57" s="95" t="str">
        <f t="shared" si="29"/>
        <v/>
      </c>
      <c r="AI57" s="97"/>
      <c r="AO57"/>
      <c r="AP57" s="95">
        <f>'DC Current Meter'!K18</f>
        <v>0</v>
      </c>
      <c r="AQ57" s="95">
        <f>'DC Current Meter'!L18</f>
        <v>0</v>
      </c>
      <c r="AR57" s="95" t="str">
        <f t="shared" si="30"/>
        <v/>
      </c>
      <c r="AS57" s="95" t="str">
        <f t="shared" si="31"/>
        <v/>
      </c>
    </row>
    <row r="58" spans="1:45" ht="13.5">
      <c r="A58" s="83"/>
      <c r="B58" s="136" t="b">
        <f>IF('DC Current Meter'!B19="",FALSE,TRUE)</f>
        <v>0</v>
      </c>
      <c r="C58" s="136" t="str">
        <f>IF($B58=FALSE,"",IF('DC Current Meter'!A19="","",'DC Current Meter'!A19))</f>
        <v/>
      </c>
      <c r="D58" s="136"/>
      <c r="E58" s="136"/>
      <c r="F58" s="136"/>
      <c r="G58" s="136"/>
      <c r="H58" s="136" t="str">
        <f>IF($B58=FALSE,"",'DC Current Meter'!B19)</f>
        <v/>
      </c>
      <c r="I58" s="95" t="str">
        <f>IF($B58=FALSE,"",'DC Current Meter'!C19)</f>
        <v/>
      </c>
      <c r="J58" s="136" t="str">
        <f>IF($B58=FALSE,"",'DC Current Meter'!N19)</f>
        <v/>
      </c>
      <c r="K58" s="136" t="str">
        <f>IF($B58=FALSE,"",'DC Current Meter'!O19)</f>
        <v/>
      </c>
      <c r="L58" s="136" t="str">
        <f>IF($B58=FALSE,"",'DC Current Meter'!P19)</f>
        <v/>
      </c>
      <c r="M58" s="136" t="str">
        <f>IF($B58=FALSE,"",'DC Current Meter'!Q19)</f>
        <v/>
      </c>
      <c r="N58" s="136" t="str">
        <f>IF($B58=FALSE,"",'DC Current Meter'!R19)</f>
        <v/>
      </c>
      <c r="O58" s="95" t="str">
        <f t="shared" si="32"/>
        <v/>
      </c>
      <c r="P58" s="95" t="str">
        <f t="shared" si="33"/>
        <v/>
      </c>
      <c r="R58" s="95" t="str">
        <f>IF($B58=FALSE,"",'DC Current Meter'!V19)</f>
        <v/>
      </c>
      <c r="S58" s="78" t="str">
        <f t="shared" si="17"/>
        <v/>
      </c>
      <c r="T58" s="78" t="str">
        <f>IF($B58=FALSE,"",'DC Current Meter'!I19)</f>
        <v/>
      </c>
      <c r="U58" s="78" t="str">
        <f>IF($B58=FALSE,"",측정불확도추정보고서!X58)</f>
        <v/>
      </c>
      <c r="V58" s="95" t="str">
        <f t="shared" si="18"/>
        <v/>
      </c>
      <c r="W58" s="95" t="str">
        <f>IF($B58=FALSE,"",'DC Current Meter'!D19*ABS(H58))</f>
        <v/>
      </c>
      <c r="X58" s="95" t="str">
        <f t="shared" si="19"/>
        <v/>
      </c>
      <c r="Y58" s="95" t="str">
        <f t="shared" si="20"/>
        <v/>
      </c>
      <c r="Z58" s="95" t="str">
        <f t="shared" si="21"/>
        <v/>
      </c>
      <c r="AA58" s="95" t="str">
        <f t="shared" si="22"/>
        <v/>
      </c>
      <c r="AB58" s="115" t="str">
        <f t="shared" ca="1" si="23"/>
        <v/>
      </c>
      <c r="AC58" s="115" t="str">
        <f t="shared" ca="1" si="24"/>
        <v/>
      </c>
      <c r="AD58" s="95" t="str">
        <f t="shared" ca="1" si="25"/>
        <v/>
      </c>
      <c r="AE58" s="95" t="str">
        <f t="shared" ca="1" si="26"/>
        <v/>
      </c>
      <c r="AF58" s="95" t="str">
        <f t="shared" ca="1" si="27"/>
        <v/>
      </c>
      <c r="AG58" s="95" t="str">
        <f t="shared" si="28"/>
        <v/>
      </c>
      <c r="AH58" s="95" t="str">
        <f t="shared" si="29"/>
        <v/>
      </c>
      <c r="AI58" s="97"/>
      <c r="AJ58" s="70"/>
      <c r="AK58" s="70"/>
      <c r="AL58" s="70"/>
      <c r="AM58" s="70"/>
      <c r="AN58" s="70"/>
      <c r="AO58"/>
      <c r="AP58" s="95">
        <f>'DC Current Meter'!K19</f>
        <v>0</v>
      </c>
      <c r="AQ58" s="95">
        <f>'DC Current Meter'!L19</f>
        <v>0</v>
      </c>
      <c r="AR58" s="95" t="str">
        <f t="shared" si="30"/>
        <v/>
      </c>
      <c r="AS58" s="95" t="str">
        <f t="shared" si="31"/>
        <v/>
      </c>
    </row>
    <row r="59" spans="1:45" ht="13.5">
      <c r="A59" s="83"/>
      <c r="B59" s="136" t="b">
        <f>IF('DC Current Meter'!B20="",FALSE,TRUE)</f>
        <v>0</v>
      </c>
      <c r="C59" s="136" t="str">
        <f>IF($B59=FALSE,"",IF('DC Current Meter'!A20="","",'DC Current Meter'!A20))</f>
        <v/>
      </c>
      <c r="D59" s="136"/>
      <c r="E59" s="136"/>
      <c r="F59" s="136"/>
      <c r="G59" s="136"/>
      <c r="H59" s="136" t="str">
        <f>IF($B59=FALSE,"",'DC Current Meter'!B20)</f>
        <v/>
      </c>
      <c r="I59" s="95" t="str">
        <f>IF($B59=FALSE,"",'DC Current Meter'!C20)</f>
        <v/>
      </c>
      <c r="J59" s="136" t="str">
        <f>IF($B59=FALSE,"",'DC Current Meter'!N20)</f>
        <v/>
      </c>
      <c r="K59" s="136" t="str">
        <f>IF($B59=FALSE,"",'DC Current Meter'!O20)</f>
        <v/>
      </c>
      <c r="L59" s="136" t="str">
        <f>IF($B59=FALSE,"",'DC Current Meter'!P20)</f>
        <v/>
      </c>
      <c r="M59" s="136" t="str">
        <f>IF($B59=FALSE,"",'DC Current Meter'!Q20)</f>
        <v/>
      </c>
      <c r="N59" s="136" t="str">
        <f>IF($B59=FALSE,"",'DC Current Meter'!R20)</f>
        <v/>
      </c>
      <c r="O59" s="95" t="str">
        <f t="shared" si="32"/>
        <v/>
      </c>
      <c r="P59" s="95" t="str">
        <f t="shared" si="33"/>
        <v/>
      </c>
      <c r="R59" s="95" t="str">
        <f>IF($B59=FALSE,"",'DC Current Meter'!V20)</f>
        <v/>
      </c>
      <c r="S59" s="78" t="str">
        <f t="shared" si="17"/>
        <v/>
      </c>
      <c r="T59" s="78" t="str">
        <f>IF($B59=FALSE,"",'DC Current Meter'!I20)</f>
        <v/>
      </c>
      <c r="U59" s="78" t="str">
        <f>IF($B59=FALSE,"",측정불확도추정보고서!X59)</f>
        <v/>
      </c>
      <c r="V59" s="95" t="str">
        <f t="shared" si="18"/>
        <v/>
      </c>
      <c r="W59" s="95" t="str">
        <f>IF($B59=FALSE,"",'DC Current Meter'!D20*ABS(H59))</f>
        <v/>
      </c>
      <c r="X59" s="95" t="str">
        <f t="shared" si="19"/>
        <v/>
      </c>
      <c r="Y59" s="95" t="str">
        <f t="shared" si="20"/>
        <v/>
      </c>
      <c r="Z59" s="95" t="str">
        <f t="shared" si="21"/>
        <v/>
      </c>
      <c r="AA59" s="95" t="str">
        <f t="shared" si="22"/>
        <v/>
      </c>
      <c r="AB59" s="115" t="str">
        <f t="shared" ca="1" si="23"/>
        <v/>
      </c>
      <c r="AC59" s="115" t="str">
        <f t="shared" ca="1" si="24"/>
        <v/>
      </c>
      <c r="AD59" s="95" t="str">
        <f t="shared" ca="1" si="25"/>
        <v/>
      </c>
      <c r="AE59" s="95" t="str">
        <f t="shared" ca="1" si="26"/>
        <v/>
      </c>
      <c r="AF59" s="95" t="str">
        <f t="shared" ca="1" si="27"/>
        <v/>
      </c>
      <c r="AG59" s="95" t="str">
        <f t="shared" si="28"/>
        <v/>
      </c>
      <c r="AH59" s="95" t="str">
        <f t="shared" si="29"/>
        <v/>
      </c>
      <c r="AI59" s="97"/>
      <c r="AJ59" s="70"/>
      <c r="AK59" s="70"/>
      <c r="AL59" s="70"/>
      <c r="AM59" s="70"/>
      <c r="AN59" s="70"/>
      <c r="AO59"/>
      <c r="AP59" s="95">
        <f>'DC Current Meter'!K20</f>
        <v>0</v>
      </c>
      <c r="AQ59" s="95">
        <f>'DC Current Meter'!L20</f>
        <v>0</v>
      </c>
      <c r="AR59" s="95" t="str">
        <f t="shared" si="30"/>
        <v/>
      </c>
      <c r="AS59" s="95" t="str">
        <f t="shared" si="31"/>
        <v/>
      </c>
    </row>
    <row r="60" spans="1:45" ht="13.5">
      <c r="A60" s="83"/>
      <c r="B60" s="136" t="b">
        <f>IF('DC Current Meter'!B21="",FALSE,TRUE)</f>
        <v>0</v>
      </c>
      <c r="C60" s="136" t="str">
        <f>IF($B60=FALSE,"",IF('DC Current Meter'!A21="","",'DC Current Meter'!A21))</f>
        <v/>
      </c>
      <c r="D60" s="136"/>
      <c r="E60" s="136"/>
      <c r="F60" s="136"/>
      <c r="G60" s="136"/>
      <c r="H60" s="136" t="str">
        <f>IF($B60=FALSE,"",'DC Current Meter'!B21)</f>
        <v/>
      </c>
      <c r="I60" s="95" t="str">
        <f>IF($B60=FALSE,"",'DC Current Meter'!C21)</f>
        <v/>
      </c>
      <c r="J60" s="136" t="str">
        <f>IF($B60=FALSE,"",'DC Current Meter'!N21)</f>
        <v/>
      </c>
      <c r="K60" s="136" t="str">
        <f>IF($B60=FALSE,"",'DC Current Meter'!O21)</f>
        <v/>
      </c>
      <c r="L60" s="136" t="str">
        <f>IF($B60=FALSE,"",'DC Current Meter'!P21)</f>
        <v/>
      </c>
      <c r="M60" s="136" t="str">
        <f>IF($B60=FALSE,"",'DC Current Meter'!Q21)</f>
        <v/>
      </c>
      <c r="N60" s="136" t="str">
        <f>IF($B60=FALSE,"",'DC Current Meter'!R21)</f>
        <v/>
      </c>
      <c r="O60" s="95" t="str">
        <f t="shared" si="32"/>
        <v/>
      </c>
      <c r="P60" s="95" t="str">
        <f t="shared" si="33"/>
        <v/>
      </c>
      <c r="R60" s="95" t="str">
        <f>IF($B60=FALSE,"",'DC Current Meter'!V21)</f>
        <v/>
      </c>
      <c r="S60" s="78" t="str">
        <f t="shared" si="17"/>
        <v/>
      </c>
      <c r="T60" s="78" t="str">
        <f>IF($B60=FALSE,"",'DC Current Meter'!I21)</f>
        <v/>
      </c>
      <c r="U60" s="78" t="str">
        <f>IF($B60=FALSE,"",측정불확도추정보고서!X60)</f>
        <v/>
      </c>
      <c r="V60" s="95" t="str">
        <f t="shared" si="18"/>
        <v/>
      </c>
      <c r="W60" s="95" t="str">
        <f>IF($B60=FALSE,"",'DC Current Meter'!D21*ABS(H60))</f>
        <v/>
      </c>
      <c r="X60" s="95" t="str">
        <f t="shared" si="19"/>
        <v/>
      </c>
      <c r="Y60" s="95" t="str">
        <f t="shared" si="20"/>
        <v/>
      </c>
      <c r="Z60" s="95" t="str">
        <f t="shared" si="21"/>
        <v/>
      </c>
      <c r="AA60" s="95" t="str">
        <f t="shared" si="22"/>
        <v/>
      </c>
      <c r="AB60" s="115" t="str">
        <f t="shared" ca="1" si="23"/>
        <v/>
      </c>
      <c r="AC60" s="115" t="str">
        <f t="shared" ca="1" si="24"/>
        <v/>
      </c>
      <c r="AD60" s="95" t="str">
        <f t="shared" ca="1" si="25"/>
        <v/>
      </c>
      <c r="AE60" s="95" t="str">
        <f t="shared" ca="1" si="26"/>
        <v/>
      </c>
      <c r="AF60" s="95" t="str">
        <f t="shared" ca="1" si="27"/>
        <v/>
      </c>
      <c r="AG60" s="95" t="str">
        <f t="shared" si="28"/>
        <v/>
      </c>
      <c r="AH60" s="95" t="str">
        <f t="shared" si="29"/>
        <v/>
      </c>
      <c r="AI60" s="97"/>
      <c r="AJ60" s="70"/>
      <c r="AK60" s="70"/>
      <c r="AL60" s="70"/>
      <c r="AM60" s="70"/>
      <c r="AN60" s="70"/>
      <c r="AO60"/>
      <c r="AP60" s="95">
        <f>'DC Current Meter'!K21</f>
        <v>0</v>
      </c>
      <c r="AQ60" s="95">
        <f>'DC Current Meter'!L21</f>
        <v>0</v>
      </c>
      <c r="AR60" s="95" t="str">
        <f t="shared" si="30"/>
        <v/>
      </c>
      <c r="AS60" s="95" t="str">
        <f t="shared" si="31"/>
        <v/>
      </c>
    </row>
    <row r="61" spans="1:45" ht="13.5">
      <c r="A61" s="83"/>
      <c r="B61" s="136" t="b">
        <f>IF('DC Current Meter'!B22="",FALSE,TRUE)</f>
        <v>0</v>
      </c>
      <c r="C61" s="136" t="str">
        <f>IF($B61=FALSE,"",IF('DC Current Meter'!A22="","",'DC Current Meter'!A22))</f>
        <v/>
      </c>
      <c r="D61" s="136"/>
      <c r="E61" s="136"/>
      <c r="F61" s="136"/>
      <c r="G61" s="136"/>
      <c r="H61" s="136" t="str">
        <f>IF($B61=FALSE,"",'DC Current Meter'!B22)</f>
        <v/>
      </c>
      <c r="I61" s="95" t="str">
        <f>IF($B61=FALSE,"",'DC Current Meter'!C22)</f>
        <v/>
      </c>
      <c r="J61" s="136" t="str">
        <f>IF($B61=FALSE,"",'DC Current Meter'!N22)</f>
        <v/>
      </c>
      <c r="K61" s="136" t="str">
        <f>IF($B61=FALSE,"",'DC Current Meter'!O22)</f>
        <v/>
      </c>
      <c r="L61" s="136" t="str">
        <f>IF($B61=FALSE,"",'DC Current Meter'!P22)</f>
        <v/>
      </c>
      <c r="M61" s="136" t="str">
        <f>IF($B61=FALSE,"",'DC Current Meter'!Q22)</f>
        <v/>
      </c>
      <c r="N61" s="136" t="str">
        <f>IF($B61=FALSE,"",'DC Current Meter'!R22)</f>
        <v/>
      </c>
      <c r="O61" s="95" t="str">
        <f t="shared" si="32"/>
        <v/>
      </c>
      <c r="P61" s="95" t="str">
        <f t="shared" si="33"/>
        <v/>
      </c>
      <c r="R61" s="95" t="str">
        <f>IF($B61=FALSE,"",'DC Current Meter'!V22)</f>
        <v/>
      </c>
      <c r="S61" s="78" t="str">
        <f t="shared" si="17"/>
        <v/>
      </c>
      <c r="T61" s="78" t="str">
        <f>IF($B61=FALSE,"",'DC Current Meter'!I22)</f>
        <v/>
      </c>
      <c r="U61" s="78" t="str">
        <f>IF($B61=FALSE,"",측정불확도추정보고서!X61)</f>
        <v/>
      </c>
      <c r="V61" s="95" t="str">
        <f t="shared" si="18"/>
        <v/>
      </c>
      <c r="W61" s="95" t="str">
        <f>IF($B61=FALSE,"",'DC Current Meter'!D22*ABS(H61))</f>
        <v/>
      </c>
      <c r="X61" s="95" t="str">
        <f t="shared" si="19"/>
        <v/>
      </c>
      <c r="Y61" s="95" t="str">
        <f t="shared" si="20"/>
        <v/>
      </c>
      <c r="Z61" s="95" t="str">
        <f t="shared" si="21"/>
        <v/>
      </c>
      <c r="AA61" s="95" t="str">
        <f t="shared" si="22"/>
        <v/>
      </c>
      <c r="AB61" s="115" t="str">
        <f t="shared" ca="1" si="23"/>
        <v/>
      </c>
      <c r="AC61" s="115" t="str">
        <f t="shared" ca="1" si="24"/>
        <v/>
      </c>
      <c r="AD61" s="95" t="str">
        <f t="shared" ca="1" si="25"/>
        <v/>
      </c>
      <c r="AE61" s="95" t="str">
        <f t="shared" ca="1" si="26"/>
        <v/>
      </c>
      <c r="AF61" s="95" t="str">
        <f t="shared" ca="1" si="27"/>
        <v/>
      </c>
      <c r="AG61" s="95" t="str">
        <f t="shared" si="28"/>
        <v/>
      </c>
      <c r="AH61" s="95" t="str">
        <f t="shared" si="29"/>
        <v/>
      </c>
      <c r="AI61" s="97"/>
      <c r="AJ61" s="70"/>
      <c r="AK61" s="70"/>
      <c r="AL61" s="70"/>
      <c r="AM61" s="70"/>
      <c r="AN61" s="70"/>
      <c r="AO61"/>
      <c r="AP61" s="95">
        <f>'DC Current Meter'!K22</f>
        <v>0</v>
      </c>
      <c r="AQ61" s="95">
        <f>'DC Current Meter'!L22</f>
        <v>0</v>
      </c>
      <c r="AR61" s="95" t="str">
        <f t="shared" si="30"/>
        <v/>
      </c>
      <c r="AS61" s="95" t="str">
        <f t="shared" si="31"/>
        <v/>
      </c>
    </row>
    <row r="62" spans="1:45" ht="13.5">
      <c r="A62" s="83"/>
      <c r="B62" s="136" t="b">
        <f>IF('DC Current Meter'!B23="",FALSE,TRUE)</f>
        <v>0</v>
      </c>
      <c r="C62" s="136" t="str">
        <f>IF($B62=FALSE,"",IF('DC Current Meter'!A23="","",'DC Current Meter'!A23))</f>
        <v/>
      </c>
      <c r="D62" s="136"/>
      <c r="E62" s="136"/>
      <c r="F62" s="136"/>
      <c r="G62" s="136"/>
      <c r="H62" s="136" t="str">
        <f>IF($B62=FALSE,"",'DC Current Meter'!B23)</f>
        <v/>
      </c>
      <c r="I62" s="95" t="str">
        <f>IF($B62=FALSE,"",'DC Current Meter'!C23)</f>
        <v/>
      </c>
      <c r="J62" s="136" t="str">
        <f>IF($B62=FALSE,"",'DC Current Meter'!N23)</f>
        <v/>
      </c>
      <c r="K62" s="136" t="str">
        <f>IF($B62=FALSE,"",'DC Current Meter'!O23)</f>
        <v/>
      </c>
      <c r="L62" s="136" t="str">
        <f>IF($B62=FALSE,"",'DC Current Meter'!P23)</f>
        <v/>
      </c>
      <c r="M62" s="136" t="str">
        <f>IF($B62=FALSE,"",'DC Current Meter'!Q23)</f>
        <v/>
      </c>
      <c r="N62" s="136" t="str">
        <f>IF($B62=FALSE,"",'DC Current Meter'!R23)</f>
        <v/>
      </c>
      <c r="O62" s="95" t="str">
        <f t="shared" si="32"/>
        <v/>
      </c>
      <c r="P62" s="95" t="str">
        <f t="shared" si="33"/>
        <v/>
      </c>
      <c r="R62" s="95" t="str">
        <f>IF($B62=FALSE,"",'DC Current Meter'!V23)</f>
        <v/>
      </c>
      <c r="S62" s="78" t="str">
        <f t="shared" si="17"/>
        <v/>
      </c>
      <c r="T62" s="78" t="str">
        <f>IF($B62=FALSE,"",'DC Current Meter'!I23)</f>
        <v/>
      </c>
      <c r="U62" s="78" t="str">
        <f>IF($B62=FALSE,"",측정불확도추정보고서!X62)</f>
        <v/>
      </c>
      <c r="V62" s="95" t="str">
        <f t="shared" si="18"/>
        <v/>
      </c>
      <c r="W62" s="95" t="str">
        <f>IF($B62=FALSE,"",'DC Current Meter'!D23*ABS(H62))</f>
        <v/>
      </c>
      <c r="X62" s="95" t="str">
        <f t="shared" si="19"/>
        <v/>
      </c>
      <c r="Y62" s="95" t="str">
        <f t="shared" si="20"/>
        <v/>
      </c>
      <c r="Z62" s="95" t="str">
        <f t="shared" si="21"/>
        <v/>
      </c>
      <c r="AA62" s="95" t="str">
        <f t="shared" si="22"/>
        <v/>
      </c>
      <c r="AB62" s="115" t="str">
        <f t="shared" ca="1" si="23"/>
        <v/>
      </c>
      <c r="AC62" s="115" t="str">
        <f t="shared" ca="1" si="24"/>
        <v/>
      </c>
      <c r="AD62" s="95" t="str">
        <f t="shared" ca="1" si="25"/>
        <v/>
      </c>
      <c r="AE62" s="95" t="str">
        <f t="shared" ca="1" si="26"/>
        <v/>
      </c>
      <c r="AF62" s="95" t="str">
        <f t="shared" ca="1" si="27"/>
        <v/>
      </c>
      <c r="AG62" s="95" t="str">
        <f t="shared" si="28"/>
        <v/>
      </c>
      <c r="AH62" s="95" t="str">
        <f t="shared" si="29"/>
        <v/>
      </c>
      <c r="AI62" s="97"/>
      <c r="AJ62" s="70"/>
      <c r="AK62" s="70"/>
      <c r="AL62" s="70"/>
      <c r="AM62" s="70"/>
      <c r="AN62" s="70"/>
      <c r="AO62"/>
      <c r="AP62" s="95">
        <f>'DC Current Meter'!K23</f>
        <v>0</v>
      </c>
      <c r="AQ62" s="95">
        <f>'DC Current Meter'!L23</f>
        <v>0</v>
      </c>
      <c r="AR62" s="95" t="str">
        <f t="shared" si="30"/>
        <v/>
      </c>
      <c r="AS62" s="95" t="str">
        <f t="shared" si="31"/>
        <v/>
      </c>
    </row>
    <row r="63" spans="1:45" ht="13.5">
      <c r="A63" s="83"/>
      <c r="B63" s="136" t="b">
        <f>IF('DC Current Meter'!B24="",FALSE,TRUE)</f>
        <v>0</v>
      </c>
      <c r="C63" s="136" t="str">
        <f>IF($B63=FALSE,"",IF('DC Current Meter'!A24="","",'DC Current Meter'!A24))</f>
        <v/>
      </c>
      <c r="D63" s="136"/>
      <c r="E63" s="136"/>
      <c r="F63" s="136"/>
      <c r="G63" s="136"/>
      <c r="H63" s="136" t="str">
        <f>IF($B63=FALSE,"",'DC Current Meter'!B24)</f>
        <v/>
      </c>
      <c r="I63" s="95" t="str">
        <f>IF($B63=FALSE,"",'DC Current Meter'!C24)</f>
        <v/>
      </c>
      <c r="J63" s="136" t="str">
        <f>IF($B63=FALSE,"",'DC Current Meter'!N24)</f>
        <v/>
      </c>
      <c r="K63" s="136" t="str">
        <f>IF($B63=FALSE,"",'DC Current Meter'!O24)</f>
        <v/>
      </c>
      <c r="L63" s="136" t="str">
        <f>IF($B63=FALSE,"",'DC Current Meter'!P24)</f>
        <v/>
      </c>
      <c r="M63" s="136" t="str">
        <f>IF($B63=FALSE,"",'DC Current Meter'!Q24)</f>
        <v/>
      </c>
      <c r="N63" s="136" t="str">
        <f>IF($B63=FALSE,"",'DC Current Meter'!R24)</f>
        <v/>
      </c>
      <c r="O63" s="95" t="str">
        <f t="shared" si="32"/>
        <v/>
      </c>
      <c r="P63" s="95" t="str">
        <f t="shared" si="33"/>
        <v/>
      </c>
      <c r="R63" s="95" t="str">
        <f>IF($B63=FALSE,"",'DC Current Meter'!V24)</f>
        <v/>
      </c>
      <c r="S63" s="78" t="str">
        <f t="shared" si="17"/>
        <v/>
      </c>
      <c r="T63" s="78" t="str">
        <f>IF($B63=FALSE,"",'DC Current Meter'!I24)</f>
        <v/>
      </c>
      <c r="U63" s="78" t="str">
        <f>IF($B63=FALSE,"",측정불확도추정보고서!X63)</f>
        <v/>
      </c>
      <c r="V63" s="95" t="str">
        <f t="shared" si="18"/>
        <v/>
      </c>
      <c r="W63" s="95" t="str">
        <f>IF($B63=FALSE,"",'DC Current Meter'!D24*ABS(H63))</f>
        <v/>
      </c>
      <c r="X63" s="95" t="str">
        <f t="shared" si="19"/>
        <v/>
      </c>
      <c r="Y63" s="95" t="str">
        <f t="shared" si="20"/>
        <v/>
      </c>
      <c r="Z63" s="95" t="str">
        <f t="shared" si="21"/>
        <v/>
      </c>
      <c r="AA63" s="95" t="str">
        <f t="shared" si="22"/>
        <v/>
      </c>
      <c r="AB63" s="115" t="str">
        <f t="shared" ca="1" si="23"/>
        <v/>
      </c>
      <c r="AC63" s="115" t="str">
        <f t="shared" ca="1" si="24"/>
        <v/>
      </c>
      <c r="AD63" s="95" t="str">
        <f t="shared" ca="1" si="25"/>
        <v/>
      </c>
      <c r="AE63" s="95" t="str">
        <f t="shared" ca="1" si="26"/>
        <v/>
      </c>
      <c r="AF63" s="95" t="str">
        <f t="shared" ca="1" si="27"/>
        <v/>
      </c>
      <c r="AG63" s="95" t="str">
        <f t="shared" si="28"/>
        <v/>
      </c>
      <c r="AH63" s="95" t="str">
        <f t="shared" si="29"/>
        <v/>
      </c>
      <c r="AI63" s="97"/>
      <c r="AJ63" s="70"/>
      <c r="AK63" s="70"/>
      <c r="AL63" s="70"/>
      <c r="AM63" s="70"/>
      <c r="AN63" s="70"/>
      <c r="AO63"/>
      <c r="AP63" s="95">
        <f>'DC Current Meter'!K24</f>
        <v>0</v>
      </c>
      <c r="AQ63" s="95">
        <f>'DC Current Meter'!L24</f>
        <v>0</v>
      </c>
      <c r="AR63" s="95" t="str">
        <f t="shared" si="30"/>
        <v/>
      </c>
      <c r="AS63" s="95" t="str">
        <f t="shared" si="31"/>
        <v/>
      </c>
    </row>
    <row r="64" spans="1:45" ht="13.5">
      <c r="A64" s="83"/>
      <c r="B64" s="136" t="b">
        <f>IF('DC Current Meter'!B25="",FALSE,TRUE)</f>
        <v>0</v>
      </c>
      <c r="C64" s="136" t="str">
        <f>IF($B64=FALSE,"",IF('DC Current Meter'!A25="","",'DC Current Meter'!A25))</f>
        <v/>
      </c>
      <c r="D64" s="136"/>
      <c r="E64" s="136"/>
      <c r="F64" s="136"/>
      <c r="G64" s="136"/>
      <c r="H64" s="136" t="str">
        <f>IF($B64=FALSE,"",'DC Current Meter'!B25)</f>
        <v/>
      </c>
      <c r="I64" s="95" t="str">
        <f>IF($B64=FALSE,"",'DC Current Meter'!C25)</f>
        <v/>
      </c>
      <c r="J64" s="136" t="str">
        <f>IF($B64=FALSE,"",'DC Current Meter'!N25)</f>
        <v/>
      </c>
      <c r="K64" s="136" t="str">
        <f>IF($B64=FALSE,"",'DC Current Meter'!O25)</f>
        <v/>
      </c>
      <c r="L64" s="136" t="str">
        <f>IF($B64=FALSE,"",'DC Current Meter'!P25)</f>
        <v/>
      </c>
      <c r="M64" s="136" t="str">
        <f>IF($B64=FALSE,"",'DC Current Meter'!Q25)</f>
        <v/>
      </c>
      <c r="N64" s="136" t="str">
        <f>IF($B64=FALSE,"",'DC Current Meter'!R25)</f>
        <v/>
      </c>
      <c r="O64" s="95" t="str">
        <f t="shared" si="32"/>
        <v/>
      </c>
      <c r="P64" s="95" t="str">
        <f t="shared" si="33"/>
        <v/>
      </c>
      <c r="R64" s="95" t="str">
        <f>IF($B64=FALSE,"",'DC Current Meter'!V25)</f>
        <v/>
      </c>
      <c r="S64" s="78" t="str">
        <f t="shared" si="17"/>
        <v/>
      </c>
      <c r="T64" s="78" t="str">
        <f>IF($B64=FALSE,"",'DC Current Meter'!I25)</f>
        <v/>
      </c>
      <c r="U64" s="78" t="str">
        <f>IF($B64=FALSE,"",측정불확도추정보고서!X64)</f>
        <v/>
      </c>
      <c r="V64" s="95" t="str">
        <f t="shared" si="18"/>
        <v/>
      </c>
      <c r="W64" s="95" t="str">
        <f>IF($B64=FALSE,"",'DC Current Meter'!D25*ABS(H64))</f>
        <v/>
      </c>
      <c r="X64" s="95" t="str">
        <f t="shared" si="19"/>
        <v/>
      </c>
      <c r="Y64" s="95" t="str">
        <f t="shared" si="20"/>
        <v/>
      </c>
      <c r="Z64" s="95" t="str">
        <f t="shared" si="21"/>
        <v/>
      </c>
      <c r="AA64" s="95" t="str">
        <f t="shared" si="22"/>
        <v/>
      </c>
      <c r="AB64" s="115" t="str">
        <f t="shared" ca="1" si="23"/>
        <v/>
      </c>
      <c r="AC64" s="115" t="str">
        <f t="shared" ca="1" si="24"/>
        <v/>
      </c>
      <c r="AD64" s="95" t="str">
        <f t="shared" ca="1" si="25"/>
        <v/>
      </c>
      <c r="AE64" s="95" t="str">
        <f t="shared" ca="1" si="26"/>
        <v/>
      </c>
      <c r="AF64" s="95" t="str">
        <f t="shared" ca="1" si="27"/>
        <v/>
      </c>
      <c r="AG64" s="95" t="str">
        <f t="shared" si="28"/>
        <v/>
      </c>
      <c r="AH64" s="95" t="str">
        <f t="shared" si="29"/>
        <v/>
      </c>
      <c r="AI64" s="97"/>
      <c r="AJ64" s="70"/>
      <c r="AK64" s="70"/>
      <c r="AL64" s="70"/>
      <c r="AM64" s="70"/>
      <c r="AN64" s="70"/>
      <c r="AO64"/>
      <c r="AP64" s="95">
        <f>'DC Current Meter'!K25</f>
        <v>0</v>
      </c>
      <c r="AQ64" s="95">
        <f>'DC Current Meter'!L25</f>
        <v>0</v>
      </c>
      <c r="AR64" s="95" t="str">
        <f t="shared" si="30"/>
        <v/>
      </c>
      <c r="AS64" s="95" t="str">
        <f t="shared" si="31"/>
        <v/>
      </c>
    </row>
    <row r="65" spans="1:45" ht="13.5">
      <c r="A65" s="83"/>
      <c r="B65" s="136" t="b">
        <f>IF('DC Current Meter'!B26="",FALSE,TRUE)</f>
        <v>0</v>
      </c>
      <c r="C65" s="136" t="str">
        <f>IF($B65=FALSE,"",IF('DC Current Meter'!A26="","",'DC Current Meter'!A26))</f>
        <v/>
      </c>
      <c r="D65" s="136"/>
      <c r="E65" s="136"/>
      <c r="F65" s="136"/>
      <c r="G65" s="136"/>
      <c r="H65" s="136" t="str">
        <f>IF($B65=FALSE,"",'DC Current Meter'!B26)</f>
        <v/>
      </c>
      <c r="I65" s="95" t="str">
        <f>IF($B65=FALSE,"",'DC Current Meter'!C26)</f>
        <v/>
      </c>
      <c r="J65" s="136" t="str">
        <f>IF($B65=FALSE,"",'DC Current Meter'!N26)</f>
        <v/>
      </c>
      <c r="K65" s="136" t="str">
        <f>IF($B65=FALSE,"",'DC Current Meter'!O26)</f>
        <v/>
      </c>
      <c r="L65" s="136" t="str">
        <f>IF($B65=FALSE,"",'DC Current Meter'!P26)</f>
        <v/>
      </c>
      <c r="M65" s="136" t="str">
        <f>IF($B65=FALSE,"",'DC Current Meter'!Q26)</f>
        <v/>
      </c>
      <c r="N65" s="136" t="str">
        <f>IF($B65=FALSE,"",'DC Current Meter'!R26)</f>
        <v/>
      </c>
      <c r="O65" s="95" t="str">
        <f t="shared" si="32"/>
        <v/>
      </c>
      <c r="P65" s="95" t="str">
        <f t="shared" si="33"/>
        <v/>
      </c>
      <c r="R65" s="95" t="str">
        <f>IF($B65=FALSE,"",'DC Current Meter'!V26)</f>
        <v/>
      </c>
      <c r="S65" s="78" t="str">
        <f t="shared" si="17"/>
        <v/>
      </c>
      <c r="T65" s="78" t="str">
        <f>IF($B65=FALSE,"",'DC Current Meter'!I26)</f>
        <v/>
      </c>
      <c r="U65" s="78" t="str">
        <f>IF($B65=FALSE,"",측정불확도추정보고서!X65)</f>
        <v/>
      </c>
      <c r="V65" s="95" t="str">
        <f t="shared" si="18"/>
        <v/>
      </c>
      <c r="W65" s="95" t="str">
        <f>IF($B65=FALSE,"",'DC Current Meter'!D26*ABS(H65))</f>
        <v/>
      </c>
      <c r="X65" s="95" t="str">
        <f t="shared" si="19"/>
        <v/>
      </c>
      <c r="Y65" s="95" t="str">
        <f t="shared" si="20"/>
        <v/>
      </c>
      <c r="Z65" s="95" t="str">
        <f t="shared" si="21"/>
        <v/>
      </c>
      <c r="AA65" s="95" t="str">
        <f t="shared" si="22"/>
        <v/>
      </c>
      <c r="AB65" s="115" t="str">
        <f t="shared" ca="1" si="23"/>
        <v/>
      </c>
      <c r="AC65" s="115" t="str">
        <f t="shared" ca="1" si="24"/>
        <v/>
      </c>
      <c r="AD65" s="95" t="str">
        <f t="shared" ca="1" si="25"/>
        <v/>
      </c>
      <c r="AE65" s="95" t="str">
        <f t="shared" ca="1" si="26"/>
        <v/>
      </c>
      <c r="AF65" s="95" t="str">
        <f t="shared" ca="1" si="27"/>
        <v/>
      </c>
      <c r="AG65" s="95" t="str">
        <f t="shared" si="28"/>
        <v/>
      </c>
      <c r="AH65" s="95" t="str">
        <f t="shared" si="29"/>
        <v/>
      </c>
      <c r="AI65" s="97"/>
      <c r="AJ65" s="70"/>
      <c r="AK65" s="70"/>
      <c r="AL65" s="70"/>
      <c r="AM65" s="70"/>
      <c r="AN65" s="70"/>
      <c r="AO65"/>
      <c r="AP65" s="95">
        <f>'DC Current Meter'!K26</f>
        <v>0</v>
      </c>
      <c r="AQ65" s="95">
        <f>'DC Current Meter'!L26</f>
        <v>0</v>
      </c>
      <c r="AR65" s="95" t="str">
        <f t="shared" si="30"/>
        <v/>
      </c>
      <c r="AS65" s="95" t="str">
        <f t="shared" si="31"/>
        <v/>
      </c>
    </row>
    <row r="66" spans="1:45" ht="13.5">
      <c r="A66" s="83"/>
      <c r="B66" s="136" t="b">
        <f>IF('DC Current Meter'!B27="",FALSE,TRUE)</f>
        <v>0</v>
      </c>
      <c r="C66" s="136" t="str">
        <f>IF($B66=FALSE,"",IF('DC Current Meter'!A27="","",'DC Current Meter'!A27))</f>
        <v/>
      </c>
      <c r="D66" s="136"/>
      <c r="E66" s="136"/>
      <c r="F66" s="136"/>
      <c r="G66" s="136"/>
      <c r="H66" s="136" t="str">
        <f>IF($B66=FALSE,"",'DC Current Meter'!B27)</f>
        <v/>
      </c>
      <c r="I66" s="95" t="str">
        <f>IF($B66=FALSE,"",'DC Current Meter'!C27)</f>
        <v/>
      </c>
      <c r="J66" s="136" t="str">
        <f>IF($B66=FALSE,"",'DC Current Meter'!N27)</f>
        <v/>
      </c>
      <c r="K66" s="136" t="str">
        <f>IF($B66=FALSE,"",'DC Current Meter'!O27)</f>
        <v/>
      </c>
      <c r="L66" s="136" t="str">
        <f>IF($B66=FALSE,"",'DC Current Meter'!P27)</f>
        <v/>
      </c>
      <c r="M66" s="136" t="str">
        <f>IF($B66=FALSE,"",'DC Current Meter'!Q27)</f>
        <v/>
      </c>
      <c r="N66" s="136" t="str">
        <f>IF($B66=FALSE,"",'DC Current Meter'!R27)</f>
        <v/>
      </c>
      <c r="O66" s="95" t="str">
        <f t="shared" si="32"/>
        <v/>
      </c>
      <c r="P66" s="95" t="str">
        <f t="shared" si="33"/>
        <v/>
      </c>
      <c r="R66" s="95" t="str">
        <f>IF($B66=FALSE,"",'DC Current Meter'!V27)</f>
        <v/>
      </c>
      <c r="S66" s="78" t="str">
        <f t="shared" si="17"/>
        <v/>
      </c>
      <c r="T66" s="78" t="str">
        <f>IF($B66=FALSE,"",'DC Current Meter'!I27)</f>
        <v/>
      </c>
      <c r="U66" s="78" t="str">
        <f>IF($B66=FALSE,"",측정불확도추정보고서!X66)</f>
        <v/>
      </c>
      <c r="V66" s="95" t="str">
        <f t="shared" si="18"/>
        <v/>
      </c>
      <c r="W66" s="95" t="str">
        <f>IF($B66=FALSE,"",'DC Current Meter'!D27*ABS(H66))</f>
        <v/>
      </c>
      <c r="X66" s="95" t="str">
        <f t="shared" si="19"/>
        <v/>
      </c>
      <c r="Y66" s="95" t="str">
        <f t="shared" si="20"/>
        <v/>
      </c>
      <c r="Z66" s="95" t="str">
        <f t="shared" si="21"/>
        <v/>
      </c>
      <c r="AA66" s="95" t="str">
        <f t="shared" si="22"/>
        <v/>
      </c>
      <c r="AB66" s="115" t="str">
        <f t="shared" ca="1" si="23"/>
        <v/>
      </c>
      <c r="AC66" s="115" t="str">
        <f t="shared" ca="1" si="24"/>
        <v/>
      </c>
      <c r="AD66" s="95" t="str">
        <f t="shared" ca="1" si="25"/>
        <v/>
      </c>
      <c r="AE66" s="95" t="str">
        <f t="shared" ca="1" si="26"/>
        <v/>
      </c>
      <c r="AF66" s="95" t="str">
        <f t="shared" ca="1" si="27"/>
        <v/>
      </c>
      <c r="AG66" s="95" t="str">
        <f t="shared" si="28"/>
        <v/>
      </c>
      <c r="AH66" s="95" t="str">
        <f t="shared" si="29"/>
        <v/>
      </c>
      <c r="AI66" s="97"/>
      <c r="AJ66" s="70"/>
      <c r="AK66" s="70"/>
      <c r="AL66" s="70"/>
      <c r="AM66" s="70"/>
      <c r="AN66" s="70"/>
      <c r="AO66"/>
      <c r="AP66" s="95">
        <f>'DC Current Meter'!K27</f>
        <v>0</v>
      </c>
      <c r="AQ66" s="95">
        <f>'DC Current Meter'!L27</f>
        <v>0</v>
      </c>
      <c r="AR66" s="95" t="str">
        <f t="shared" si="30"/>
        <v/>
      </c>
      <c r="AS66" s="95" t="str">
        <f t="shared" si="31"/>
        <v/>
      </c>
    </row>
    <row r="67" spans="1:45" ht="13.5">
      <c r="A67" s="83"/>
      <c r="B67" s="136" t="b">
        <f>IF('DC Current Meter'!B28="",FALSE,TRUE)</f>
        <v>0</v>
      </c>
      <c r="C67" s="136" t="str">
        <f>IF($B67=FALSE,"",IF('DC Current Meter'!A28="","",'DC Current Meter'!A28))</f>
        <v/>
      </c>
      <c r="D67" s="136"/>
      <c r="E67" s="136"/>
      <c r="F67" s="136"/>
      <c r="G67" s="136"/>
      <c r="H67" s="136" t="str">
        <f>IF($B67=FALSE,"",'DC Current Meter'!B28)</f>
        <v/>
      </c>
      <c r="I67" s="95" t="str">
        <f>IF($B67=FALSE,"",'DC Current Meter'!C28)</f>
        <v/>
      </c>
      <c r="J67" s="136" t="str">
        <f>IF($B67=FALSE,"",'DC Current Meter'!N28)</f>
        <v/>
      </c>
      <c r="K67" s="136" t="str">
        <f>IF($B67=FALSE,"",'DC Current Meter'!O28)</f>
        <v/>
      </c>
      <c r="L67" s="136" t="str">
        <f>IF($B67=FALSE,"",'DC Current Meter'!P28)</f>
        <v/>
      </c>
      <c r="M67" s="136" t="str">
        <f>IF($B67=FALSE,"",'DC Current Meter'!Q28)</f>
        <v/>
      </c>
      <c r="N67" s="136" t="str">
        <f>IF($B67=FALSE,"",'DC Current Meter'!R28)</f>
        <v/>
      </c>
      <c r="O67" s="95" t="str">
        <f t="shared" si="32"/>
        <v/>
      </c>
      <c r="P67" s="95" t="str">
        <f t="shared" si="33"/>
        <v/>
      </c>
      <c r="R67" s="95" t="str">
        <f>IF($B67=FALSE,"",'DC Current Meter'!V28)</f>
        <v/>
      </c>
      <c r="S67" s="78" t="str">
        <f t="shared" si="17"/>
        <v/>
      </c>
      <c r="T67" s="78" t="str">
        <f>IF($B67=FALSE,"",'DC Current Meter'!I28)</f>
        <v/>
      </c>
      <c r="U67" s="78" t="str">
        <f>IF($B67=FALSE,"",측정불확도추정보고서!X67)</f>
        <v/>
      </c>
      <c r="V67" s="95" t="str">
        <f t="shared" si="18"/>
        <v/>
      </c>
      <c r="W67" s="95" t="str">
        <f>IF($B67=FALSE,"",'DC Current Meter'!D28*ABS(H67))</f>
        <v/>
      </c>
      <c r="X67" s="95" t="str">
        <f t="shared" si="19"/>
        <v/>
      </c>
      <c r="Y67" s="95" t="str">
        <f t="shared" si="20"/>
        <v/>
      </c>
      <c r="Z67" s="95" t="str">
        <f t="shared" si="21"/>
        <v/>
      </c>
      <c r="AA67" s="95" t="str">
        <f t="shared" si="22"/>
        <v/>
      </c>
      <c r="AB67" s="115" t="str">
        <f t="shared" ca="1" si="23"/>
        <v/>
      </c>
      <c r="AC67" s="115" t="str">
        <f t="shared" ca="1" si="24"/>
        <v/>
      </c>
      <c r="AD67" s="95" t="str">
        <f t="shared" ca="1" si="25"/>
        <v/>
      </c>
      <c r="AE67" s="95" t="str">
        <f t="shared" ca="1" si="26"/>
        <v/>
      </c>
      <c r="AF67" s="95" t="str">
        <f t="shared" ca="1" si="27"/>
        <v/>
      </c>
      <c r="AG67" s="95" t="str">
        <f t="shared" si="28"/>
        <v/>
      </c>
      <c r="AH67" s="95" t="str">
        <f t="shared" si="29"/>
        <v/>
      </c>
      <c r="AI67" s="97"/>
      <c r="AJ67" s="70"/>
      <c r="AK67" s="70"/>
      <c r="AL67" s="70"/>
      <c r="AM67" s="70"/>
      <c r="AN67" s="70"/>
      <c r="AO67"/>
      <c r="AP67" s="95">
        <f>'DC Current Meter'!K28</f>
        <v>0</v>
      </c>
      <c r="AQ67" s="95">
        <f>'DC Current Meter'!L28</f>
        <v>0</v>
      </c>
      <c r="AR67" s="95" t="str">
        <f t="shared" si="30"/>
        <v/>
      </c>
      <c r="AS67" s="95" t="str">
        <f t="shared" si="31"/>
        <v/>
      </c>
    </row>
    <row r="68" spans="1:45" ht="13.5">
      <c r="A68" s="83"/>
      <c r="B68" s="136" t="b">
        <f>IF('DC Current Meter'!B29="",FALSE,TRUE)</f>
        <v>0</v>
      </c>
      <c r="C68" s="136" t="str">
        <f>IF($B68=FALSE,"",IF('DC Current Meter'!A29="","",'DC Current Meter'!A29))</f>
        <v/>
      </c>
      <c r="D68" s="136"/>
      <c r="E68" s="136"/>
      <c r="F68" s="136"/>
      <c r="G68" s="136"/>
      <c r="H68" s="136" t="str">
        <f>IF($B68=FALSE,"",'DC Current Meter'!B29)</f>
        <v/>
      </c>
      <c r="I68" s="95" t="str">
        <f>IF($B68=FALSE,"",'DC Current Meter'!C29)</f>
        <v/>
      </c>
      <c r="J68" s="136" t="str">
        <f>IF($B68=FALSE,"",'DC Current Meter'!N29)</f>
        <v/>
      </c>
      <c r="K68" s="136" t="str">
        <f>IF($B68=FALSE,"",'DC Current Meter'!O29)</f>
        <v/>
      </c>
      <c r="L68" s="136" t="str">
        <f>IF($B68=FALSE,"",'DC Current Meter'!P29)</f>
        <v/>
      </c>
      <c r="M68" s="136" t="str">
        <f>IF($B68=FALSE,"",'DC Current Meter'!Q29)</f>
        <v/>
      </c>
      <c r="N68" s="136" t="str">
        <f>IF($B68=FALSE,"",'DC Current Meter'!R29)</f>
        <v/>
      </c>
      <c r="O68" s="95" t="str">
        <f t="shared" si="32"/>
        <v/>
      </c>
      <c r="P68" s="95" t="str">
        <f t="shared" si="33"/>
        <v/>
      </c>
      <c r="R68" s="95" t="str">
        <f>IF($B68=FALSE,"",'DC Current Meter'!V29)</f>
        <v/>
      </c>
      <c r="S68" s="78" t="str">
        <f t="shared" si="17"/>
        <v/>
      </c>
      <c r="T68" s="78" t="str">
        <f>IF($B68=FALSE,"",'DC Current Meter'!I29)</f>
        <v/>
      </c>
      <c r="U68" s="78" t="str">
        <f>IF($B68=FALSE,"",측정불확도추정보고서!X68)</f>
        <v/>
      </c>
      <c r="V68" s="95" t="str">
        <f t="shared" si="18"/>
        <v/>
      </c>
      <c r="W68" s="95" t="str">
        <f>IF($B68=FALSE,"",'DC Current Meter'!D29*ABS(H68))</f>
        <v/>
      </c>
      <c r="X68" s="95" t="str">
        <f t="shared" si="19"/>
        <v/>
      </c>
      <c r="Y68" s="95" t="str">
        <f t="shared" si="20"/>
        <v/>
      </c>
      <c r="Z68" s="95" t="str">
        <f t="shared" si="21"/>
        <v/>
      </c>
      <c r="AA68" s="95" t="str">
        <f t="shared" si="22"/>
        <v/>
      </c>
      <c r="AB68" s="115" t="str">
        <f t="shared" ca="1" si="23"/>
        <v/>
      </c>
      <c r="AC68" s="115" t="str">
        <f t="shared" ca="1" si="24"/>
        <v/>
      </c>
      <c r="AD68" s="95" t="str">
        <f t="shared" ca="1" si="25"/>
        <v/>
      </c>
      <c r="AE68" s="95" t="str">
        <f t="shared" ca="1" si="26"/>
        <v/>
      </c>
      <c r="AF68" s="95" t="str">
        <f t="shared" ca="1" si="27"/>
        <v/>
      </c>
      <c r="AG68" s="95" t="str">
        <f t="shared" si="28"/>
        <v/>
      </c>
      <c r="AH68" s="95" t="str">
        <f t="shared" si="29"/>
        <v/>
      </c>
      <c r="AI68" s="97"/>
      <c r="AJ68" s="70"/>
      <c r="AK68" s="70"/>
      <c r="AL68" s="70"/>
      <c r="AM68" s="70"/>
      <c r="AN68" s="70"/>
      <c r="AO68"/>
      <c r="AP68" s="95">
        <f>'DC Current Meter'!K29</f>
        <v>0</v>
      </c>
      <c r="AQ68" s="95">
        <f>'DC Current Meter'!L29</f>
        <v>0</v>
      </c>
      <c r="AR68" s="95" t="str">
        <f t="shared" si="30"/>
        <v/>
      </c>
      <c r="AS68" s="95" t="str">
        <f t="shared" si="31"/>
        <v/>
      </c>
    </row>
    <row r="69" spans="1:45" ht="13.5">
      <c r="A69" s="83"/>
      <c r="B69" s="136" t="b">
        <f>IF('DC Current Meter'!B30="",FALSE,TRUE)</f>
        <v>0</v>
      </c>
      <c r="C69" s="136" t="str">
        <f>IF($B69=FALSE,"",IF('DC Current Meter'!A30="","",'DC Current Meter'!A30))</f>
        <v/>
      </c>
      <c r="D69" s="136"/>
      <c r="E69" s="136"/>
      <c r="F69" s="136"/>
      <c r="G69" s="136"/>
      <c r="H69" s="136" t="str">
        <f>IF($B69=FALSE,"",'DC Current Meter'!B30)</f>
        <v/>
      </c>
      <c r="I69" s="95" t="str">
        <f>IF($B69=FALSE,"",'DC Current Meter'!C30)</f>
        <v/>
      </c>
      <c r="J69" s="136" t="str">
        <f>IF($B69=FALSE,"",'DC Current Meter'!N30)</f>
        <v/>
      </c>
      <c r="K69" s="136" t="str">
        <f>IF($B69=FALSE,"",'DC Current Meter'!O30)</f>
        <v/>
      </c>
      <c r="L69" s="136" t="str">
        <f>IF($B69=FALSE,"",'DC Current Meter'!P30)</f>
        <v/>
      </c>
      <c r="M69" s="136" t="str">
        <f>IF($B69=FALSE,"",'DC Current Meter'!Q30)</f>
        <v/>
      </c>
      <c r="N69" s="136" t="str">
        <f>IF($B69=FALSE,"",'DC Current Meter'!R30)</f>
        <v/>
      </c>
      <c r="O69" s="95" t="str">
        <f t="shared" si="32"/>
        <v/>
      </c>
      <c r="P69" s="95" t="str">
        <f t="shared" si="33"/>
        <v/>
      </c>
      <c r="R69" s="95" t="str">
        <f>IF($B69=FALSE,"",'DC Current Meter'!V30)</f>
        <v/>
      </c>
      <c r="S69" s="78" t="str">
        <f t="shared" si="17"/>
        <v/>
      </c>
      <c r="T69" s="78" t="str">
        <f>IF($B69=FALSE,"",'DC Current Meter'!I30)</f>
        <v/>
      </c>
      <c r="U69" s="78" t="str">
        <f>IF($B69=FALSE,"",측정불확도추정보고서!X69)</f>
        <v/>
      </c>
      <c r="V69" s="95" t="str">
        <f t="shared" si="18"/>
        <v/>
      </c>
      <c r="W69" s="95" t="str">
        <f>IF($B69=FALSE,"",'DC Current Meter'!D30*ABS(H69))</f>
        <v/>
      </c>
      <c r="X69" s="95" t="str">
        <f t="shared" si="19"/>
        <v/>
      </c>
      <c r="Y69" s="95" t="str">
        <f t="shared" si="20"/>
        <v/>
      </c>
      <c r="Z69" s="95" t="str">
        <f t="shared" si="21"/>
        <v/>
      </c>
      <c r="AA69" s="95" t="str">
        <f t="shared" si="22"/>
        <v/>
      </c>
      <c r="AB69" s="115" t="str">
        <f t="shared" ca="1" si="23"/>
        <v/>
      </c>
      <c r="AC69" s="115" t="str">
        <f t="shared" ca="1" si="24"/>
        <v/>
      </c>
      <c r="AD69" s="95" t="str">
        <f t="shared" ca="1" si="25"/>
        <v/>
      </c>
      <c r="AE69" s="95" t="str">
        <f t="shared" ca="1" si="26"/>
        <v/>
      </c>
      <c r="AF69" s="95" t="str">
        <f t="shared" ca="1" si="27"/>
        <v/>
      </c>
      <c r="AG69" s="95" t="str">
        <f t="shared" si="28"/>
        <v/>
      </c>
      <c r="AH69" s="95" t="str">
        <f t="shared" si="29"/>
        <v/>
      </c>
      <c r="AI69" s="97"/>
      <c r="AJ69" s="70"/>
      <c r="AK69" s="70"/>
      <c r="AL69" s="70"/>
      <c r="AM69" s="70"/>
      <c r="AN69" s="70"/>
      <c r="AO69"/>
      <c r="AP69" s="95">
        <f>'DC Current Meter'!K30</f>
        <v>0</v>
      </c>
      <c r="AQ69" s="95">
        <f>'DC Current Meter'!L30</f>
        <v>0</v>
      </c>
      <c r="AR69" s="95" t="str">
        <f t="shared" si="30"/>
        <v/>
      </c>
      <c r="AS69" s="95" t="str">
        <f t="shared" si="31"/>
        <v/>
      </c>
    </row>
    <row r="70" spans="1:45" ht="13.5">
      <c r="A70" s="83"/>
      <c r="B70" s="136" t="b">
        <f>IF('DC Current Meter'!B31="",FALSE,TRUE)</f>
        <v>0</v>
      </c>
      <c r="C70" s="136" t="str">
        <f>IF($B70=FALSE,"",IF('DC Current Meter'!A31="","",'DC Current Meter'!A31))</f>
        <v/>
      </c>
      <c r="D70" s="136"/>
      <c r="E70" s="136"/>
      <c r="F70" s="136"/>
      <c r="G70" s="136"/>
      <c r="H70" s="136" t="str">
        <f>IF($B70=FALSE,"",'DC Current Meter'!B31)</f>
        <v/>
      </c>
      <c r="I70" s="95" t="str">
        <f>IF($B70=FALSE,"",'DC Current Meter'!C31)</f>
        <v/>
      </c>
      <c r="J70" s="136" t="str">
        <f>IF($B70=FALSE,"",'DC Current Meter'!N31)</f>
        <v/>
      </c>
      <c r="K70" s="136" t="str">
        <f>IF($B70=FALSE,"",'DC Current Meter'!O31)</f>
        <v/>
      </c>
      <c r="L70" s="136" t="str">
        <f>IF($B70=FALSE,"",'DC Current Meter'!P31)</f>
        <v/>
      </c>
      <c r="M70" s="136" t="str">
        <f>IF($B70=FALSE,"",'DC Current Meter'!Q31)</f>
        <v/>
      </c>
      <c r="N70" s="136" t="str">
        <f>IF($B70=FALSE,"",'DC Current Meter'!R31)</f>
        <v/>
      </c>
      <c r="O70" s="95" t="str">
        <f t="shared" si="32"/>
        <v/>
      </c>
      <c r="P70" s="95" t="str">
        <f t="shared" si="33"/>
        <v/>
      </c>
      <c r="R70" s="95" t="str">
        <f>IF($B70=FALSE,"",'DC Current Meter'!V31)</f>
        <v/>
      </c>
      <c r="S70" s="78" t="str">
        <f t="shared" si="17"/>
        <v/>
      </c>
      <c r="T70" s="78" t="str">
        <f>IF($B70=FALSE,"",'DC Current Meter'!I31)</f>
        <v/>
      </c>
      <c r="U70" s="78" t="str">
        <f>IF($B70=FALSE,"",측정불확도추정보고서!X70)</f>
        <v/>
      </c>
      <c r="V70" s="95" t="str">
        <f t="shared" si="18"/>
        <v/>
      </c>
      <c r="W70" s="95" t="str">
        <f>IF($B70=FALSE,"",'DC Current Meter'!D31*ABS(H70))</f>
        <v/>
      </c>
      <c r="X70" s="95" t="str">
        <f t="shared" si="19"/>
        <v/>
      </c>
      <c r="Y70" s="95" t="str">
        <f t="shared" si="20"/>
        <v/>
      </c>
      <c r="Z70" s="95" t="str">
        <f t="shared" si="21"/>
        <v/>
      </c>
      <c r="AA70" s="95" t="str">
        <f t="shared" si="22"/>
        <v/>
      </c>
      <c r="AB70" s="115" t="str">
        <f t="shared" ca="1" si="23"/>
        <v/>
      </c>
      <c r="AC70" s="115" t="str">
        <f t="shared" ca="1" si="24"/>
        <v/>
      </c>
      <c r="AD70" s="95" t="str">
        <f t="shared" ca="1" si="25"/>
        <v/>
      </c>
      <c r="AE70" s="95" t="str">
        <f t="shared" ca="1" si="26"/>
        <v/>
      </c>
      <c r="AF70" s="95" t="str">
        <f t="shared" ca="1" si="27"/>
        <v/>
      </c>
      <c r="AG70" s="95" t="str">
        <f t="shared" si="28"/>
        <v/>
      </c>
      <c r="AH70" s="95" t="str">
        <f t="shared" si="29"/>
        <v/>
      </c>
      <c r="AI70" s="97"/>
      <c r="AJ70" s="70"/>
      <c r="AK70" s="70"/>
      <c r="AL70" s="70"/>
      <c r="AM70" s="70"/>
      <c r="AN70" s="70"/>
      <c r="AO70"/>
      <c r="AP70" s="95">
        <f>'DC Current Meter'!K31</f>
        <v>0</v>
      </c>
      <c r="AQ70" s="95">
        <f>'DC Current Meter'!L31</f>
        <v>0</v>
      </c>
      <c r="AR70" s="95" t="str">
        <f t="shared" si="30"/>
        <v/>
      </c>
      <c r="AS70" s="95" t="str">
        <f t="shared" si="31"/>
        <v/>
      </c>
    </row>
    <row r="71" spans="1:45" ht="13.5">
      <c r="A71" s="83"/>
      <c r="B71" s="136" t="b">
        <f>IF('DC Current Meter'!B32="",FALSE,TRUE)</f>
        <v>0</v>
      </c>
      <c r="C71" s="136" t="str">
        <f>IF($B71=FALSE,"",IF('DC Current Meter'!A32="","",'DC Current Meter'!A32))</f>
        <v/>
      </c>
      <c r="D71" s="136"/>
      <c r="E71" s="136"/>
      <c r="F71" s="136"/>
      <c r="G71" s="136"/>
      <c r="H71" s="136" t="str">
        <f>IF($B71=FALSE,"",'DC Current Meter'!B32)</f>
        <v/>
      </c>
      <c r="I71" s="95" t="str">
        <f>IF($B71=FALSE,"",'DC Current Meter'!C32)</f>
        <v/>
      </c>
      <c r="J71" s="136" t="str">
        <f>IF($B71=FALSE,"",'DC Current Meter'!N32)</f>
        <v/>
      </c>
      <c r="K71" s="136" t="str">
        <f>IF($B71=FALSE,"",'DC Current Meter'!O32)</f>
        <v/>
      </c>
      <c r="L71" s="136" t="str">
        <f>IF($B71=FALSE,"",'DC Current Meter'!P32)</f>
        <v/>
      </c>
      <c r="M71" s="136" t="str">
        <f>IF($B71=FALSE,"",'DC Current Meter'!Q32)</f>
        <v/>
      </c>
      <c r="N71" s="136" t="str">
        <f>IF($B71=FALSE,"",'DC Current Meter'!R32)</f>
        <v/>
      </c>
      <c r="O71" s="95" t="str">
        <f t="shared" si="32"/>
        <v/>
      </c>
      <c r="P71" s="95" t="str">
        <f t="shared" si="33"/>
        <v/>
      </c>
      <c r="R71" s="95" t="str">
        <f>IF($B71=FALSE,"",'DC Current Meter'!V32)</f>
        <v/>
      </c>
      <c r="S71" s="78" t="str">
        <f t="shared" si="17"/>
        <v/>
      </c>
      <c r="T71" s="78" t="str">
        <f>IF($B71=FALSE,"",'DC Current Meter'!I32)</f>
        <v/>
      </c>
      <c r="U71" s="78" t="str">
        <f>IF($B71=FALSE,"",측정불확도추정보고서!X71)</f>
        <v/>
      </c>
      <c r="V71" s="95" t="str">
        <f t="shared" si="18"/>
        <v/>
      </c>
      <c r="W71" s="95" t="str">
        <f>IF($B71=FALSE,"",'DC Current Meter'!D32*ABS(H71))</f>
        <v/>
      </c>
      <c r="X71" s="95" t="str">
        <f t="shared" si="19"/>
        <v/>
      </c>
      <c r="Y71" s="95" t="str">
        <f t="shared" si="20"/>
        <v/>
      </c>
      <c r="Z71" s="95" t="str">
        <f t="shared" si="21"/>
        <v/>
      </c>
      <c r="AA71" s="95" t="str">
        <f t="shared" si="22"/>
        <v/>
      </c>
      <c r="AB71" s="115" t="str">
        <f t="shared" ca="1" si="23"/>
        <v/>
      </c>
      <c r="AC71" s="115" t="str">
        <f t="shared" ca="1" si="24"/>
        <v/>
      </c>
      <c r="AD71" s="95" t="str">
        <f t="shared" ca="1" si="25"/>
        <v/>
      </c>
      <c r="AE71" s="95" t="str">
        <f t="shared" ca="1" si="26"/>
        <v/>
      </c>
      <c r="AF71" s="95" t="str">
        <f t="shared" ca="1" si="27"/>
        <v/>
      </c>
      <c r="AG71" s="95" t="str">
        <f t="shared" si="28"/>
        <v/>
      </c>
      <c r="AH71" s="95" t="str">
        <f t="shared" si="29"/>
        <v/>
      </c>
      <c r="AI71" s="97"/>
      <c r="AJ71" s="70"/>
      <c r="AK71" s="70"/>
      <c r="AL71" s="70"/>
      <c r="AM71" s="70"/>
      <c r="AN71" s="70"/>
      <c r="AO71"/>
      <c r="AP71" s="95">
        <f>'DC Current Meter'!K32</f>
        <v>0</v>
      </c>
      <c r="AQ71" s="95">
        <f>'DC Current Meter'!L32</f>
        <v>0</v>
      </c>
      <c r="AR71" s="95" t="str">
        <f t="shared" si="30"/>
        <v/>
      </c>
      <c r="AS71" s="95" t="str">
        <f t="shared" si="31"/>
        <v/>
      </c>
    </row>
    <row r="72" spans="1:45" ht="13.5">
      <c r="A72" s="83"/>
      <c r="B72" s="136" t="b">
        <f>IF('DC Current Meter'!B33="",FALSE,TRUE)</f>
        <v>0</v>
      </c>
      <c r="C72" s="136" t="str">
        <f>IF($B72=FALSE,"",IF('DC Current Meter'!A33="","",'DC Current Meter'!A33))</f>
        <v/>
      </c>
      <c r="D72" s="136"/>
      <c r="E72" s="136"/>
      <c r="F72" s="136"/>
      <c r="G72" s="136"/>
      <c r="H72" s="136" t="str">
        <f>IF($B72=FALSE,"",'DC Current Meter'!B33)</f>
        <v/>
      </c>
      <c r="I72" s="95" t="str">
        <f>IF($B72=FALSE,"",'DC Current Meter'!C33)</f>
        <v/>
      </c>
      <c r="J72" s="136" t="str">
        <f>IF($B72=FALSE,"",'DC Current Meter'!N33)</f>
        <v/>
      </c>
      <c r="K72" s="136" t="str">
        <f>IF($B72=FALSE,"",'DC Current Meter'!O33)</f>
        <v/>
      </c>
      <c r="L72" s="136" t="str">
        <f>IF($B72=FALSE,"",'DC Current Meter'!P33)</f>
        <v/>
      </c>
      <c r="M72" s="136" t="str">
        <f>IF($B72=FALSE,"",'DC Current Meter'!Q33)</f>
        <v/>
      </c>
      <c r="N72" s="136" t="str">
        <f>IF($B72=FALSE,"",'DC Current Meter'!R33)</f>
        <v/>
      </c>
      <c r="O72" s="95" t="str">
        <f t="shared" si="32"/>
        <v/>
      </c>
      <c r="P72" s="95" t="str">
        <f t="shared" si="33"/>
        <v/>
      </c>
      <c r="R72" s="95" t="str">
        <f>IF($B72=FALSE,"",'DC Current Meter'!V33)</f>
        <v/>
      </c>
      <c r="S72" s="78" t="str">
        <f t="shared" si="17"/>
        <v/>
      </c>
      <c r="T72" s="78" t="str">
        <f>IF($B72=FALSE,"",'DC Current Meter'!I33)</f>
        <v/>
      </c>
      <c r="U72" s="78" t="str">
        <f>IF($B72=FALSE,"",측정불확도추정보고서!X72)</f>
        <v/>
      </c>
      <c r="V72" s="95" t="str">
        <f t="shared" si="18"/>
        <v/>
      </c>
      <c r="W72" s="95" t="str">
        <f>IF($B72=FALSE,"",'DC Current Meter'!D33*ABS(H72))</f>
        <v/>
      </c>
      <c r="X72" s="95" t="str">
        <f t="shared" si="19"/>
        <v/>
      </c>
      <c r="Y72" s="95" t="str">
        <f t="shared" si="20"/>
        <v/>
      </c>
      <c r="Z72" s="95" t="str">
        <f t="shared" si="21"/>
        <v/>
      </c>
      <c r="AA72" s="95" t="str">
        <f t="shared" si="22"/>
        <v/>
      </c>
      <c r="AB72" s="115" t="str">
        <f t="shared" ca="1" si="23"/>
        <v/>
      </c>
      <c r="AC72" s="115" t="str">
        <f t="shared" ca="1" si="24"/>
        <v/>
      </c>
      <c r="AD72" s="95" t="str">
        <f t="shared" ca="1" si="25"/>
        <v/>
      </c>
      <c r="AE72" s="95" t="str">
        <f t="shared" ca="1" si="26"/>
        <v/>
      </c>
      <c r="AF72" s="95" t="str">
        <f t="shared" ca="1" si="27"/>
        <v/>
      </c>
      <c r="AG72" s="95" t="str">
        <f t="shared" si="28"/>
        <v/>
      </c>
      <c r="AH72" s="95" t="str">
        <f t="shared" si="29"/>
        <v/>
      </c>
      <c r="AI72" s="97"/>
      <c r="AJ72" s="70"/>
      <c r="AK72" s="70"/>
      <c r="AL72" s="70"/>
      <c r="AM72" s="70"/>
      <c r="AN72" s="70"/>
      <c r="AO72"/>
      <c r="AP72" s="95">
        <f>'DC Current Meter'!K33</f>
        <v>0</v>
      </c>
      <c r="AQ72" s="95">
        <f>'DC Current Meter'!L33</f>
        <v>0</v>
      </c>
      <c r="AR72" s="95" t="str">
        <f t="shared" si="30"/>
        <v/>
      </c>
      <c r="AS72" s="95" t="str">
        <f t="shared" si="31"/>
        <v/>
      </c>
    </row>
    <row r="73" spans="1:45" ht="13.5">
      <c r="A73" s="84"/>
      <c r="B73" s="72"/>
      <c r="C73" s="72"/>
      <c r="D73" s="72"/>
      <c r="E73" s="72"/>
      <c r="F73" s="72"/>
      <c r="G73" s="72"/>
      <c r="H73" s="72"/>
      <c r="I73" s="69"/>
      <c r="J73" s="81"/>
      <c r="K73" s="81"/>
      <c r="L73" s="81"/>
      <c r="M73" s="81"/>
      <c r="N73" s="81"/>
      <c r="O73" s="72"/>
      <c r="R73" s="69"/>
      <c r="S73" s="69"/>
      <c r="T73" s="70"/>
      <c r="U73" s="70"/>
      <c r="V73" s="70"/>
      <c r="W73" s="70"/>
      <c r="X73" s="70"/>
      <c r="Y73" s="70"/>
      <c r="Z73" s="77"/>
      <c r="AA73" s="77"/>
      <c r="AB73" s="77"/>
      <c r="AC73" s="77"/>
      <c r="AD73" s="77"/>
      <c r="AE73" s="77"/>
      <c r="AF73" s="77"/>
      <c r="AG73" s="77"/>
      <c r="AH73" s="132" t="str">
        <f>IF(TYPE(MATCH("초과",AH43:AH72,0))=1,"초과","")</f>
        <v/>
      </c>
      <c r="AI73" s="97"/>
      <c r="AJ73" s="70"/>
      <c r="AK73" s="70"/>
      <c r="AL73" s="70"/>
      <c r="AM73" s="70"/>
      <c r="AN73" s="70"/>
      <c r="AO73" s="70"/>
      <c r="AS73" s="188" t="str">
        <f>IF(TYPE(MATCH("FAIL",AS43:AS72,0))=16,"","FAIL")</f>
        <v/>
      </c>
    </row>
    <row r="74" spans="1:45" ht="13.5">
      <c r="A74" s="84"/>
      <c r="B74" s="72"/>
      <c r="C74" s="72"/>
      <c r="D74" s="72"/>
      <c r="E74" s="72"/>
      <c r="F74" s="72"/>
      <c r="G74" s="72"/>
      <c r="H74" s="72"/>
      <c r="I74" s="69"/>
      <c r="J74" s="81"/>
      <c r="K74" s="81"/>
      <c r="L74" s="81"/>
      <c r="M74" s="81"/>
      <c r="N74" s="81"/>
      <c r="O74" s="72"/>
      <c r="R74" s="69"/>
      <c r="S74" s="69"/>
      <c r="T74" s="70"/>
      <c r="U74" s="70"/>
      <c r="V74" s="70"/>
      <c r="W74" s="70"/>
      <c r="X74" s="70"/>
      <c r="Y74" s="70"/>
      <c r="Z74" s="77"/>
      <c r="AA74" s="77"/>
      <c r="AB74" s="77"/>
      <c r="AC74" s="77"/>
      <c r="AD74" s="77"/>
      <c r="AE74" s="77"/>
      <c r="AF74" s="77"/>
      <c r="AG74" s="77"/>
      <c r="AI74" s="97"/>
      <c r="AJ74" s="70"/>
      <c r="AK74" s="70"/>
      <c r="AL74" s="70"/>
      <c r="AM74" s="70"/>
      <c r="AN74" s="70"/>
      <c r="AO74" s="70"/>
    </row>
    <row r="75" spans="1:45" ht="13.5">
      <c r="A75" s="84"/>
      <c r="B75" s="72"/>
      <c r="C75" s="72"/>
      <c r="D75" s="72"/>
      <c r="E75" s="72"/>
      <c r="F75" s="72"/>
      <c r="G75" s="72"/>
      <c r="H75" s="72"/>
      <c r="I75" s="69"/>
      <c r="J75" s="81"/>
      <c r="K75" s="81"/>
      <c r="L75" s="81"/>
      <c r="M75" s="81"/>
      <c r="N75" s="81"/>
      <c r="O75" s="72"/>
      <c r="R75" s="69"/>
      <c r="S75" s="69"/>
      <c r="T75" s="70"/>
      <c r="U75" s="70"/>
      <c r="V75" s="70"/>
      <c r="W75" s="70"/>
      <c r="X75" s="70"/>
      <c r="Y75" s="70"/>
      <c r="Z75" s="77"/>
      <c r="AA75" s="77"/>
      <c r="AB75" s="77"/>
      <c r="AC75" s="77"/>
      <c r="AD75" s="77"/>
      <c r="AE75" s="77"/>
      <c r="AF75" s="77"/>
      <c r="AG75" s="77"/>
      <c r="AH75" s="77"/>
      <c r="AI75" s="97"/>
      <c r="AJ75" s="70"/>
      <c r="AK75" s="70"/>
      <c r="AL75" s="70"/>
      <c r="AM75" s="70"/>
      <c r="AN75" s="70"/>
      <c r="AO75" s="70"/>
    </row>
    <row r="76" spans="1:45" ht="13.5">
      <c r="A76" s="71" t="s">
        <v>8</v>
      </c>
      <c r="B76" s="72"/>
      <c r="C76" s="74"/>
      <c r="D76" s="72"/>
      <c r="E76" s="72"/>
      <c r="F76" s="72"/>
      <c r="G76" s="72"/>
      <c r="H76" s="72"/>
      <c r="I76" s="69"/>
      <c r="J76" s="85"/>
      <c r="K76" s="85"/>
      <c r="L76" s="85"/>
      <c r="M76" s="85"/>
      <c r="N76" s="85"/>
      <c r="Q76" s="71"/>
      <c r="R76" s="69"/>
      <c r="S76" s="69"/>
      <c r="AI76" s="97"/>
      <c r="AJ76" s="70"/>
      <c r="AK76" s="70"/>
      <c r="AL76" s="70"/>
      <c r="AM76" s="70"/>
      <c r="AN76" s="70"/>
      <c r="AO76" s="70"/>
    </row>
    <row r="77" spans="1:45" ht="13.5" customHeight="1">
      <c r="A77" s="77"/>
      <c r="B77" s="241" t="s">
        <v>116</v>
      </c>
      <c r="C77" s="238" t="s">
        <v>80</v>
      </c>
      <c r="D77" s="239"/>
      <c r="E77" s="239"/>
      <c r="F77" s="239"/>
      <c r="G77" s="240"/>
      <c r="H77" s="241" t="s">
        <v>83</v>
      </c>
      <c r="I77" s="242" t="s">
        <v>90</v>
      </c>
      <c r="J77" s="269" t="s">
        <v>1</v>
      </c>
      <c r="K77" s="269"/>
      <c r="L77" s="269"/>
      <c r="M77" s="269"/>
      <c r="N77" s="269"/>
      <c r="O77" s="269"/>
      <c r="P77" s="243" t="s">
        <v>84</v>
      </c>
      <c r="R77" s="268" t="s">
        <v>134</v>
      </c>
      <c r="S77" s="268" t="s">
        <v>135</v>
      </c>
      <c r="T77" s="261" t="s">
        <v>136</v>
      </c>
      <c r="U77" s="263" t="s">
        <v>137</v>
      </c>
      <c r="V77" s="264"/>
      <c r="W77" s="264"/>
      <c r="X77" s="265"/>
      <c r="Y77" s="263" t="s">
        <v>138</v>
      </c>
      <c r="Z77" s="264"/>
      <c r="AA77" s="265"/>
      <c r="AB77" s="263" t="s">
        <v>139</v>
      </c>
      <c r="AC77" s="264"/>
      <c r="AD77" s="265"/>
      <c r="AE77" s="263" t="s">
        <v>140</v>
      </c>
      <c r="AF77" s="266"/>
      <c r="AG77" s="267"/>
      <c r="AH77" s="261" t="s">
        <v>141</v>
      </c>
      <c r="AI77" s="97"/>
      <c r="AJ77" s="70"/>
      <c r="AK77" s="70"/>
      <c r="AL77" s="70"/>
      <c r="AM77" s="70"/>
      <c r="AN77" s="70"/>
      <c r="AO77"/>
      <c r="AP77" s="261" t="s">
        <v>152</v>
      </c>
      <c r="AQ77" s="261"/>
      <c r="AR77" s="261" t="s">
        <v>152</v>
      </c>
      <c r="AS77" s="259" t="s">
        <v>153</v>
      </c>
    </row>
    <row r="78" spans="1:45" ht="13.5">
      <c r="A78" s="77"/>
      <c r="B78" s="241"/>
      <c r="C78" s="90" t="s">
        <v>81</v>
      </c>
      <c r="D78" s="129" t="s">
        <v>104</v>
      </c>
      <c r="E78" s="135"/>
      <c r="F78" s="135"/>
      <c r="G78" s="135"/>
      <c r="H78" s="241"/>
      <c r="I78" s="243"/>
      <c r="J78" s="91" t="s">
        <v>4</v>
      </c>
      <c r="K78" s="90" t="s">
        <v>2</v>
      </c>
      <c r="L78" s="91" t="s">
        <v>12</v>
      </c>
      <c r="M78" s="90" t="s">
        <v>13</v>
      </c>
      <c r="N78" s="91" t="s">
        <v>14</v>
      </c>
      <c r="O78" s="90" t="s">
        <v>3</v>
      </c>
      <c r="P78" s="243"/>
      <c r="R78" s="262"/>
      <c r="S78" s="262"/>
      <c r="T78" s="262"/>
      <c r="U78" s="148" t="s">
        <v>142</v>
      </c>
      <c r="V78" s="148" t="s">
        <v>143</v>
      </c>
      <c r="W78" s="145" t="s">
        <v>144</v>
      </c>
      <c r="X78" s="149" t="s">
        <v>145</v>
      </c>
      <c r="Y78" s="145" t="s">
        <v>146</v>
      </c>
      <c r="Z78" s="145" t="s">
        <v>147</v>
      </c>
      <c r="AA78" s="145" t="s">
        <v>148</v>
      </c>
      <c r="AB78" s="146" t="s">
        <v>149</v>
      </c>
      <c r="AC78" s="145" t="s">
        <v>150</v>
      </c>
      <c r="AD78" s="145" t="s">
        <v>137</v>
      </c>
      <c r="AE78" s="145" t="s">
        <v>151</v>
      </c>
      <c r="AF78" s="145" t="s">
        <v>150</v>
      </c>
      <c r="AG78" s="145" t="s">
        <v>137</v>
      </c>
      <c r="AH78" s="262"/>
      <c r="AI78" s="97"/>
      <c r="AO78"/>
      <c r="AP78" s="146" t="s">
        <v>154</v>
      </c>
      <c r="AQ78" s="146" t="s">
        <v>155</v>
      </c>
      <c r="AR78" s="262"/>
      <c r="AS78" s="260"/>
    </row>
    <row r="79" spans="1:45" ht="13.5">
      <c r="A79" s="77"/>
      <c r="B79" s="136" t="b">
        <f>IF('Resistance Meter'!C4="",FALSE,TRUE)</f>
        <v>0</v>
      </c>
      <c r="C79" s="136" t="str">
        <f>IF($B79=FALSE,"",IF('Resistance Meter'!A4="","",'Resistance Meter'!A4))</f>
        <v/>
      </c>
      <c r="D79" s="136" t="str">
        <f>IF($B79=FALSE,"",IF('Resistance Meter'!B4="","",'Resistance Meter'!B4))</f>
        <v/>
      </c>
      <c r="E79" s="136"/>
      <c r="F79" s="136"/>
      <c r="G79" s="136"/>
      <c r="H79" s="136" t="str">
        <f>IF($B79=FALSE,"",'Resistance Meter'!C4)</f>
        <v/>
      </c>
      <c r="I79" s="95" t="str">
        <f>IF($B79=FALSE,"",'Resistance Meter'!D4)</f>
        <v/>
      </c>
      <c r="J79" s="136" t="str">
        <f>IF($B79=FALSE,"",'Resistance Meter'!O4)</f>
        <v/>
      </c>
      <c r="K79" s="136" t="str">
        <f>IF($B79=FALSE,"",'Resistance Meter'!P4)</f>
        <v/>
      </c>
      <c r="L79" s="136" t="str">
        <f>IF($B79=FALSE,"",'Resistance Meter'!Q4)</f>
        <v/>
      </c>
      <c r="M79" s="136" t="str">
        <f>IF($B79=FALSE,"",'Resistance Meter'!R4)</f>
        <v/>
      </c>
      <c r="N79" s="136" t="str">
        <f>IF($B79=FALSE,"",'Resistance Meter'!S4)</f>
        <v/>
      </c>
      <c r="O79" s="95" t="str">
        <f>IF($B79=FALSE,"",AVERAGE(J79:N79))</f>
        <v/>
      </c>
      <c r="P79" s="95" t="str">
        <f>IF($B79=FALSE,"",STDEV(J79:N79))</f>
        <v/>
      </c>
      <c r="R79" s="95" t="str">
        <f>IF($B79=FALSE,"",'Resistance Meter'!W4)</f>
        <v/>
      </c>
      <c r="S79" s="78" t="str">
        <f t="shared" ref="S79:S108" si="34">IF($B79=FALSE,"",O79+R79)</f>
        <v/>
      </c>
      <c r="T79" s="78" t="str">
        <f>IF($B79=FALSE,"",'Resistance Meter'!I4)</f>
        <v/>
      </c>
      <c r="U79" s="78" t="str">
        <f>IF($B79=FALSE,"",측정불확도추정보고서!X79)</f>
        <v/>
      </c>
      <c r="V79" s="95" t="str">
        <f t="shared" ref="V79:V108" si="35">IF($B79=FALSE,"",ROUNDUP(U79,IF(U79&lt;0.0001,6,IF(U79&lt;0.001,5,IF(U79&lt;0.01,4,IF(U79&lt;0.1,3,IF(U79&lt;1,2,IF(U79&lt;10,1,IF(U79&lt;100,0,-1)))))))))</f>
        <v/>
      </c>
      <c r="W79" s="95" t="str">
        <f>IF($B79=FALSE,"",'Resistance Meter'!E4*ABS(H79))</f>
        <v/>
      </c>
      <c r="X79" s="95" t="str">
        <f t="shared" ref="X79:X108" si="36">IF($B79=FALSE,"",MAX(V79:W79))</f>
        <v/>
      </c>
      <c r="Y79" s="95" t="str">
        <f t="shared" ref="Y79:Y108" si="37">IF($B79=FALSE,"",IF(TYPE(FIND(".",T79))=1,LEN(T79)-FIND(".",T79),0))</f>
        <v/>
      </c>
      <c r="Z79" s="95" t="str">
        <f t="shared" ref="Z79:Z108" si="38">IF($B79=FALSE,"",IF(TYPE(FIND(".",ABS(H79)))=1,FIND(".",ABS(H79))-1,LEN(ABS(H79))))</f>
        <v/>
      </c>
      <c r="AA79" s="95" t="str">
        <f t="shared" ref="AA79:AA108" si="39">IF($B79=FALSE,"",MIN(Y79,IF(X79&lt;0.0001,6,IF(X79&lt;0.001,5,IF(X79&lt;0.01,4,IF(X79&lt;0.1,3,IF(X79&lt;1,2,IF(X79&lt;10,1,IF(X79&lt;100,0,-1)))))))))</f>
        <v/>
      </c>
      <c r="AB79" s="115" t="str">
        <f t="shared" ref="AB79:AB108" ca="1" si="40">IF($B79=FALSE,"",OFFSET(AN$6,MATCH(Z79,AJ$7:AJ$16,0),0)&amp;OFFSET(AL$6,MATCH(Y79,AJ$7:AJ$16,0),0))</f>
        <v/>
      </c>
      <c r="AC79" s="115" t="str">
        <f t="shared" ref="AC79:AC108" ca="1" si="41">IF($B79=FALSE,"",OFFSET(AN$6,MATCH(Z79,AJ$7:AJ$16,0),0)&amp;OFFSET(AL$6,MATCH(AA79,AJ$7:AJ$16,0),0))</f>
        <v/>
      </c>
      <c r="AD79" s="95" t="str">
        <f t="shared" ref="AD79:AD108" ca="1" si="42">IF($B79=FALSE,"",OFFSET(AL$6,MATCH(AA79,AJ$7:AJ$16,0),0))</f>
        <v/>
      </c>
      <c r="AE79" s="95" t="str">
        <f t="shared" ref="AE79:AE108" ca="1" si="43">TEXT(H79,AC79)</f>
        <v/>
      </c>
      <c r="AF79" s="95" t="str">
        <f t="shared" ref="AF79:AF108" ca="1" si="44">TEXT(S79,AC79)</f>
        <v/>
      </c>
      <c r="AG79" s="95" t="str">
        <f t="shared" ref="AG79:AG108" si="45">IF($B79=FALSE,"",TEXT(ROUNDUP(X79,AA79),AD79)&amp;" "&amp;I79)</f>
        <v/>
      </c>
      <c r="AH79" s="95" t="str">
        <f t="shared" ref="AH79:AH108" si="46">IF($B79=FALSE,"",IF(V79=X79,"","초과"))</f>
        <v/>
      </c>
      <c r="AI79" s="97"/>
      <c r="AO79"/>
      <c r="AP79" s="95">
        <f>'Resistance Meter'!L4</f>
        <v>0</v>
      </c>
      <c r="AQ79" s="95">
        <f>'Resistance Meter'!M4</f>
        <v>0</v>
      </c>
      <c r="AR79" s="95" t="str">
        <f t="shared" ref="AR79:AR108" si="47">IF($B79=FALSE,"","± "&amp;TEXT(AQ79-H79,AC79))</f>
        <v/>
      </c>
      <c r="AS79" s="95" t="str">
        <f t="shared" ref="AS79:AS108" si="48">IF($B79=FALSE,"",IF(AND(ROUND(AP79,AA79)&lt;=ROUND(S79,AA79),ROUND(S79,AA79)&lt;=ROUND(AQ79,AA79))=TRUE,"PASS","FAIL"))</f>
        <v/>
      </c>
    </row>
    <row r="80" spans="1:45" ht="13.5">
      <c r="A80" s="77"/>
      <c r="B80" s="136" t="b">
        <f>IF('Resistance Meter'!C5="",FALSE,TRUE)</f>
        <v>0</v>
      </c>
      <c r="C80" s="136" t="str">
        <f>IF($B80=FALSE,"",IF('Resistance Meter'!A5="","",'Resistance Meter'!A5))</f>
        <v/>
      </c>
      <c r="D80" s="136" t="str">
        <f>IF($B80=FALSE,"",IF('Resistance Meter'!B5="","",'Resistance Meter'!B5))</f>
        <v/>
      </c>
      <c r="E80" s="136"/>
      <c r="F80" s="136"/>
      <c r="G80" s="136"/>
      <c r="H80" s="136" t="str">
        <f>IF($B80=FALSE,"",'Resistance Meter'!C5)</f>
        <v/>
      </c>
      <c r="I80" s="95" t="str">
        <f>IF($B80=FALSE,"",'Resistance Meter'!D5)</f>
        <v/>
      </c>
      <c r="J80" s="136" t="str">
        <f>IF($B80=FALSE,"",'Resistance Meter'!O5)</f>
        <v/>
      </c>
      <c r="K80" s="136" t="str">
        <f>IF($B80=FALSE,"",'Resistance Meter'!P5)</f>
        <v/>
      </c>
      <c r="L80" s="136" t="str">
        <f>IF($B80=FALSE,"",'Resistance Meter'!Q5)</f>
        <v/>
      </c>
      <c r="M80" s="136" t="str">
        <f>IF($B80=FALSE,"",'Resistance Meter'!R5)</f>
        <v/>
      </c>
      <c r="N80" s="136" t="str">
        <f>IF($B80=FALSE,"",'Resistance Meter'!S5)</f>
        <v/>
      </c>
      <c r="O80" s="95" t="str">
        <f t="shared" ref="O80:O108" si="49">IF($B80=FALSE,"",AVERAGE(J80:N80))</f>
        <v/>
      </c>
      <c r="P80" s="95" t="str">
        <f t="shared" ref="P80:P108" si="50">IF($B80=FALSE,"",STDEV(J80:N80))</f>
        <v/>
      </c>
      <c r="R80" s="95" t="str">
        <f>IF($B80=FALSE,"",'Resistance Meter'!W5)</f>
        <v/>
      </c>
      <c r="S80" s="78" t="str">
        <f t="shared" si="34"/>
        <v/>
      </c>
      <c r="T80" s="78" t="str">
        <f>IF($B80=FALSE,"",'Resistance Meter'!I5)</f>
        <v/>
      </c>
      <c r="U80" s="78" t="str">
        <f>IF($B80=FALSE,"",측정불확도추정보고서!X80)</f>
        <v/>
      </c>
      <c r="V80" s="95" t="str">
        <f t="shared" si="35"/>
        <v/>
      </c>
      <c r="W80" s="95" t="str">
        <f>IF($B80=FALSE,"",'Resistance Meter'!E5*ABS(H80))</f>
        <v/>
      </c>
      <c r="X80" s="95" t="str">
        <f t="shared" si="36"/>
        <v/>
      </c>
      <c r="Y80" s="95" t="str">
        <f t="shared" si="37"/>
        <v/>
      </c>
      <c r="Z80" s="95" t="str">
        <f t="shared" si="38"/>
        <v/>
      </c>
      <c r="AA80" s="95" t="str">
        <f t="shared" si="39"/>
        <v/>
      </c>
      <c r="AB80" s="115" t="str">
        <f t="shared" ca="1" si="40"/>
        <v/>
      </c>
      <c r="AC80" s="115" t="str">
        <f t="shared" ca="1" si="41"/>
        <v/>
      </c>
      <c r="AD80" s="95" t="str">
        <f t="shared" ca="1" si="42"/>
        <v/>
      </c>
      <c r="AE80" s="95" t="str">
        <f t="shared" ca="1" si="43"/>
        <v/>
      </c>
      <c r="AF80" s="95" t="str">
        <f t="shared" ca="1" si="44"/>
        <v/>
      </c>
      <c r="AG80" s="95" t="str">
        <f t="shared" si="45"/>
        <v/>
      </c>
      <c r="AH80" s="95" t="str">
        <f t="shared" si="46"/>
        <v/>
      </c>
      <c r="AI80" s="97"/>
      <c r="AO80"/>
      <c r="AP80" s="95">
        <f>'Resistance Meter'!L5</f>
        <v>0</v>
      </c>
      <c r="AQ80" s="95">
        <f>'Resistance Meter'!M5</f>
        <v>0</v>
      </c>
      <c r="AR80" s="95" t="str">
        <f t="shared" si="47"/>
        <v/>
      </c>
      <c r="AS80" s="95" t="str">
        <f t="shared" si="48"/>
        <v/>
      </c>
    </row>
    <row r="81" spans="1:45" ht="13.5">
      <c r="A81" s="77"/>
      <c r="B81" s="136" t="b">
        <f>IF('Resistance Meter'!C6="",FALSE,TRUE)</f>
        <v>0</v>
      </c>
      <c r="C81" s="136" t="str">
        <f>IF($B81=FALSE,"",IF('Resistance Meter'!A6="","",'Resistance Meter'!A6))</f>
        <v/>
      </c>
      <c r="D81" s="136" t="str">
        <f>IF($B81=FALSE,"",IF('Resistance Meter'!B6="","",'Resistance Meter'!B6))</f>
        <v/>
      </c>
      <c r="E81" s="136"/>
      <c r="F81" s="136"/>
      <c r="G81" s="136"/>
      <c r="H81" s="136" t="str">
        <f>IF($B81=FALSE,"",'Resistance Meter'!C6)</f>
        <v/>
      </c>
      <c r="I81" s="95" t="str">
        <f>IF($B81=FALSE,"",'Resistance Meter'!D6)</f>
        <v/>
      </c>
      <c r="J81" s="136" t="str">
        <f>IF($B81=FALSE,"",'Resistance Meter'!O6)</f>
        <v/>
      </c>
      <c r="K81" s="136" t="str">
        <f>IF($B81=FALSE,"",'Resistance Meter'!P6)</f>
        <v/>
      </c>
      <c r="L81" s="136" t="str">
        <f>IF($B81=FALSE,"",'Resistance Meter'!Q6)</f>
        <v/>
      </c>
      <c r="M81" s="136" t="str">
        <f>IF($B81=FALSE,"",'Resistance Meter'!R6)</f>
        <v/>
      </c>
      <c r="N81" s="136" t="str">
        <f>IF($B81=FALSE,"",'Resistance Meter'!S6)</f>
        <v/>
      </c>
      <c r="O81" s="95" t="str">
        <f t="shared" si="49"/>
        <v/>
      </c>
      <c r="P81" s="95" t="str">
        <f t="shared" si="50"/>
        <v/>
      </c>
      <c r="R81" s="95" t="str">
        <f>IF($B81=FALSE,"",'Resistance Meter'!W6)</f>
        <v/>
      </c>
      <c r="S81" s="78" t="str">
        <f t="shared" si="34"/>
        <v/>
      </c>
      <c r="T81" s="78" t="str">
        <f>IF($B81=FALSE,"",'Resistance Meter'!I6)</f>
        <v/>
      </c>
      <c r="U81" s="78" t="str">
        <f>IF($B81=FALSE,"",측정불확도추정보고서!X81)</f>
        <v/>
      </c>
      <c r="V81" s="95" t="str">
        <f t="shared" si="35"/>
        <v/>
      </c>
      <c r="W81" s="95" t="str">
        <f>IF($B81=FALSE,"",'Resistance Meter'!E6*ABS(H81))</f>
        <v/>
      </c>
      <c r="X81" s="95" t="str">
        <f t="shared" si="36"/>
        <v/>
      </c>
      <c r="Y81" s="95" t="str">
        <f t="shared" si="37"/>
        <v/>
      </c>
      <c r="Z81" s="95" t="str">
        <f t="shared" si="38"/>
        <v/>
      </c>
      <c r="AA81" s="95" t="str">
        <f t="shared" si="39"/>
        <v/>
      </c>
      <c r="AB81" s="115" t="str">
        <f t="shared" ca="1" si="40"/>
        <v/>
      </c>
      <c r="AC81" s="115" t="str">
        <f t="shared" ca="1" si="41"/>
        <v/>
      </c>
      <c r="AD81" s="95" t="str">
        <f t="shared" ca="1" si="42"/>
        <v/>
      </c>
      <c r="AE81" s="95" t="str">
        <f t="shared" ca="1" si="43"/>
        <v/>
      </c>
      <c r="AF81" s="95" t="str">
        <f t="shared" ca="1" si="44"/>
        <v/>
      </c>
      <c r="AG81" s="95" t="str">
        <f t="shared" si="45"/>
        <v/>
      </c>
      <c r="AH81" s="95" t="str">
        <f t="shared" si="46"/>
        <v/>
      </c>
      <c r="AI81" s="97"/>
      <c r="AJ81" s="59"/>
      <c r="AK81" s="59"/>
      <c r="AL81" s="59"/>
      <c r="AM81" s="59"/>
      <c r="AN81" s="59"/>
      <c r="AO81"/>
      <c r="AP81" s="95">
        <f>'Resistance Meter'!L6</f>
        <v>0</v>
      </c>
      <c r="AQ81" s="95">
        <f>'Resistance Meter'!M6</f>
        <v>0</v>
      </c>
      <c r="AR81" s="95" t="str">
        <f t="shared" si="47"/>
        <v/>
      </c>
      <c r="AS81" s="95" t="str">
        <f t="shared" si="48"/>
        <v/>
      </c>
    </row>
    <row r="82" spans="1:45" ht="13.5">
      <c r="A82" s="77"/>
      <c r="B82" s="136" t="b">
        <f>IF('Resistance Meter'!C7="",FALSE,TRUE)</f>
        <v>0</v>
      </c>
      <c r="C82" s="136" t="str">
        <f>IF($B82=FALSE,"",IF('Resistance Meter'!A7="","",'Resistance Meter'!A7))</f>
        <v/>
      </c>
      <c r="D82" s="136" t="str">
        <f>IF($B82=FALSE,"",IF('Resistance Meter'!B7="","",'Resistance Meter'!B7))</f>
        <v/>
      </c>
      <c r="E82" s="136"/>
      <c r="F82" s="136"/>
      <c r="G82" s="136"/>
      <c r="H82" s="136" t="str">
        <f>IF($B82=FALSE,"",'Resistance Meter'!C7)</f>
        <v/>
      </c>
      <c r="I82" s="95" t="str">
        <f>IF($B82=FALSE,"",'Resistance Meter'!D7)</f>
        <v/>
      </c>
      <c r="J82" s="136" t="str">
        <f>IF($B82=FALSE,"",'Resistance Meter'!O7)</f>
        <v/>
      </c>
      <c r="K82" s="136" t="str">
        <f>IF($B82=FALSE,"",'Resistance Meter'!P7)</f>
        <v/>
      </c>
      <c r="L82" s="136" t="str">
        <f>IF($B82=FALSE,"",'Resistance Meter'!Q7)</f>
        <v/>
      </c>
      <c r="M82" s="136" t="str">
        <f>IF($B82=FALSE,"",'Resistance Meter'!R7)</f>
        <v/>
      </c>
      <c r="N82" s="136" t="str">
        <f>IF($B82=FALSE,"",'Resistance Meter'!S7)</f>
        <v/>
      </c>
      <c r="O82" s="95" t="str">
        <f t="shared" si="49"/>
        <v/>
      </c>
      <c r="P82" s="95" t="str">
        <f t="shared" si="50"/>
        <v/>
      </c>
      <c r="R82" s="95" t="str">
        <f>IF($B82=FALSE,"",'Resistance Meter'!W7)</f>
        <v/>
      </c>
      <c r="S82" s="78" t="str">
        <f t="shared" si="34"/>
        <v/>
      </c>
      <c r="T82" s="78" t="str">
        <f>IF($B82=FALSE,"",'Resistance Meter'!I7)</f>
        <v/>
      </c>
      <c r="U82" s="78" t="str">
        <f>IF($B82=FALSE,"",측정불확도추정보고서!X82)</f>
        <v/>
      </c>
      <c r="V82" s="95" t="str">
        <f t="shared" si="35"/>
        <v/>
      </c>
      <c r="W82" s="95" t="str">
        <f>IF($B82=FALSE,"",'Resistance Meter'!E7*ABS(H82))</f>
        <v/>
      </c>
      <c r="X82" s="95" t="str">
        <f t="shared" si="36"/>
        <v/>
      </c>
      <c r="Y82" s="95" t="str">
        <f t="shared" si="37"/>
        <v/>
      </c>
      <c r="Z82" s="95" t="str">
        <f t="shared" si="38"/>
        <v/>
      </c>
      <c r="AA82" s="95" t="str">
        <f t="shared" si="39"/>
        <v/>
      </c>
      <c r="AB82" s="115" t="str">
        <f t="shared" ca="1" si="40"/>
        <v/>
      </c>
      <c r="AC82" s="115" t="str">
        <f t="shared" ca="1" si="41"/>
        <v/>
      </c>
      <c r="AD82" s="95" t="str">
        <f t="shared" ca="1" si="42"/>
        <v/>
      </c>
      <c r="AE82" s="95" t="str">
        <f t="shared" ca="1" si="43"/>
        <v/>
      </c>
      <c r="AF82" s="95" t="str">
        <f t="shared" ca="1" si="44"/>
        <v/>
      </c>
      <c r="AG82" s="95" t="str">
        <f t="shared" si="45"/>
        <v/>
      </c>
      <c r="AH82" s="95" t="str">
        <f t="shared" si="46"/>
        <v/>
      </c>
      <c r="AI82" s="97"/>
      <c r="AJ82" s="59"/>
      <c r="AK82" s="59"/>
      <c r="AL82" s="59"/>
      <c r="AM82" s="59"/>
      <c r="AN82" s="59"/>
      <c r="AO82"/>
      <c r="AP82" s="95">
        <f>'Resistance Meter'!L7</f>
        <v>0</v>
      </c>
      <c r="AQ82" s="95">
        <f>'Resistance Meter'!M7</f>
        <v>0</v>
      </c>
      <c r="AR82" s="95" t="str">
        <f t="shared" si="47"/>
        <v/>
      </c>
      <c r="AS82" s="95" t="str">
        <f t="shared" si="48"/>
        <v/>
      </c>
    </row>
    <row r="83" spans="1:45" ht="13.5">
      <c r="A83" s="77"/>
      <c r="B83" s="136" t="b">
        <f>IF('Resistance Meter'!C8="",FALSE,TRUE)</f>
        <v>0</v>
      </c>
      <c r="C83" s="136" t="str">
        <f>IF($B83=FALSE,"",IF('Resistance Meter'!A8="","",'Resistance Meter'!A8))</f>
        <v/>
      </c>
      <c r="D83" s="136" t="str">
        <f>IF($B83=FALSE,"",IF('Resistance Meter'!B8="","",'Resistance Meter'!B8))</f>
        <v/>
      </c>
      <c r="E83" s="136"/>
      <c r="F83" s="136"/>
      <c r="G83" s="136"/>
      <c r="H83" s="136" t="str">
        <f>IF($B83=FALSE,"",'Resistance Meter'!C8)</f>
        <v/>
      </c>
      <c r="I83" s="95" t="str">
        <f>IF($B83=FALSE,"",'Resistance Meter'!D8)</f>
        <v/>
      </c>
      <c r="J83" s="136" t="str">
        <f>IF($B83=FALSE,"",'Resistance Meter'!O8)</f>
        <v/>
      </c>
      <c r="K83" s="136" t="str">
        <f>IF($B83=FALSE,"",'Resistance Meter'!P8)</f>
        <v/>
      </c>
      <c r="L83" s="136" t="str">
        <f>IF($B83=FALSE,"",'Resistance Meter'!Q8)</f>
        <v/>
      </c>
      <c r="M83" s="136" t="str">
        <f>IF($B83=FALSE,"",'Resistance Meter'!R8)</f>
        <v/>
      </c>
      <c r="N83" s="136" t="str">
        <f>IF($B83=FALSE,"",'Resistance Meter'!S8)</f>
        <v/>
      </c>
      <c r="O83" s="95" t="str">
        <f t="shared" si="49"/>
        <v/>
      </c>
      <c r="P83" s="95" t="str">
        <f t="shared" si="50"/>
        <v/>
      </c>
      <c r="R83" s="95" t="str">
        <f>IF($B83=FALSE,"",'Resistance Meter'!W8)</f>
        <v/>
      </c>
      <c r="S83" s="78" t="str">
        <f t="shared" si="34"/>
        <v/>
      </c>
      <c r="T83" s="78" t="str">
        <f>IF($B83=FALSE,"",'Resistance Meter'!I8)</f>
        <v/>
      </c>
      <c r="U83" s="78" t="str">
        <f>IF($B83=FALSE,"",측정불확도추정보고서!X83)</f>
        <v/>
      </c>
      <c r="V83" s="95" t="str">
        <f t="shared" si="35"/>
        <v/>
      </c>
      <c r="W83" s="95" t="str">
        <f>IF($B83=FALSE,"",'Resistance Meter'!E8*ABS(H83))</f>
        <v/>
      </c>
      <c r="X83" s="95" t="str">
        <f t="shared" si="36"/>
        <v/>
      </c>
      <c r="Y83" s="95" t="str">
        <f t="shared" si="37"/>
        <v/>
      </c>
      <c r="Z83" s="95" t="str">
        <f t="shared" si="38"/>
        <v/>
      </c>
      <c r="AA83" s="95" t="str">
        <f t="shared" si="39"/>
        <v/>
      </c>
      <c r="AB83" s="115" t="str">
        <f t="shared" ca="1" si="40"/>
        <v/>
      </c>
      <c r="AC83" s="115" t="str">
        <f t="shared" ca="1" si="41"/>
        <v/>
      </c>
      <c r="AD83" s="95" t="str">
        <f t="shared" ca="1" si="42"/>
        <v/>
      </c>
      <c r="AE83" s="95" t="str">
        <f t="shared" ca="1" si="43"/>
        <v/>
      </c>
      <c r="AF83" s="95" t="str">
        <f t="shared" ca="1" si="44"/>
        <v/>
      </c>
      <c r="AG83" s="95" t="str">
        <f t="shared" si="45"/>
        <v/>
      </c>
      <c r="AH83" s="95" t="str">
        <f t="shared" si="46"/>
        <v/>
      </c>
      <c r="AI83" s="97"/>
      <c r="AJ83" s="59"/>
      <c r="AK83" s="59"/>
      <c r="AL83" s="59"/>
      <c r="AM83" s="59"/>
      <c r="AN83" s="59"/>
      <c r="AO83"/>
      <c r="AP83" s="95">
        <f>'Resistance Meter'!L8</f>
        <v>0</v>
      </c>
      <c r="AQ83" s="95">
        <f>'Resistance Meter'!M8</f>
        <v>0</v>
      </c>
      <c r="AR83" s="95" t="str">
        <f t="shared" si="47"/>
        <v/>
      </c>
      <c r="AS83" s="95" t="str">
        <f t="shared" si="48"/>
        <v/>
      </c>
    </row>
    <row r="84" spans="1:45" ht="13.5">
      <c r="A84" s="77"/>
      <c r="B84" s="136" t="b">
        <f>IF('Resistance Meter'!C9="",FALSE,TRUE)</f>
        <v>0</v>
      </c>
      <c r="C84" s="136" t="str">
        <f>IF($B84=FALSE,"",IF('Resistance Meter'!A9="","",'Resistance Meter'!A9))</f>
        <v/>
      </c>
      <c r="D84" s="136" t="str">
        <f>IF($B84=FALSE,"",IF('Resistance Meter'!B9="","",'Resistance Meter'!B9))</f>
        <v/>
      </c>
      <c r="E84" s="136"/>
      <c r="F84" s="136"/>
      <c r="G84" s="136"/>
      <c r="H84" s="136" t="str">
        <f>IF($B84=FALSE,"",'Resistance Meter'!C9)</f>
        <v/>
      </c>
      <c r="I84" s="95" t="str">
        <f>IF($B84=FALSE,"",'Resistance Meter'!D9)</f>
        <v/>
      </c>
      <c r="J84" s="136" t="str">
        <f>IF($B84=FALSE,"",'Resistance Meter'!O9)</f>
        <v/>
      </c>
      <c r="K84" s="136" t="str">
        <f>IF($B84=FALSE,"",'Resistance Meter'!P9)</f>
        <v/>
      </c>
      <c r="L84" s="136" t="str">
        <f>IF($B84=FALSE,"",'Resistance Meter'!Q9)</f>
        <v/>
      </c>
      <c r="M84" s="136" t="str">
        <f>IF($B84=FALSE,"",'Resistance Meter'!R9)</f>
        <v/>
      </c>
      <c r="N84" s="136" t="str">
        <f>IF($B84=FALSE,"",'Resistance Meter'!S9)</f>
        <v/>
      </c>
      <c r="O84" s="95" t="str">
        <f t="shared" si="49"/>
        <v/>
      </c>
      <c r="P84" s="95" t="str">
        <f t="shared" si="50"/>
        <v/>
      </c>
      <c r="R84" s="95" t="str">
        <f>IF($B84=FALSE,"",'Resistance Meter'!W9)</f>
        <v/>
      </c>
      <c r="S84" s="78" t="str">
        <f t="shared" si="34"/>
        <v/>
      </c>
      <c r="T84" s="78" t="str">
        <f>IF($B84=FALSE,"",'Resistance Meter'!I9)</f>
        <v/>
      </c>
      <c r="U84" s="78" t="str">
        <f>IF($B84=FALSE,"",측정불확도추정보고서!X84)</f>
        <v/>
      </c>
      <c r="V84" s="95" t="str">
        <f t="shared" si="35"/>
        <v/>
      </c>
      <c r="W84" s="95" t="str">
        <f>IF($B84=FALSE,"",'Resistance Meter'!E9*ABS(H84))</f>
        <v/>
      </c>
      <c r="X84" s="95" t="str">
        <f t="shared" si="36"/>
        <v/>
      </c>
      <c r="Y84" s="95" t="str">
        <f t="shared" si="37"/>
        <v/>
      </c>
      <c r="Z84" s="95" t="str">
        <f t="shared" si="38"/>
        <v/>
      </c>
      <c r="AA84" s="95" t="str">
        <f t="shared" si="39"/>
        <v/>
      </c>
      <c r="AB84" s="115" t="str">
        <f t="shared" ca="1" si="40"/>
        <v/>
      </c>
      <c r="AC84" s="115" t="str">
        <f t="shared" ca="1" si="41"/>
        <v/>
      </c>
      <c r="AD84" s="95" t="str">
        <f t="shared" ca="1" si="42"/>
        <v/>
      </c>
      <c r="AE84" s="95" t="str">
        <f t="shared" ca="1" si="43"/>
        <v/>
      </c>
      <c r="AF84" s="95" t="str">
        <f t="shared" ca="1" si="44"/>
        <v/>
      </c>
      <c r="AG84" s="95" t="str">
        <f t="shared" si="45"/>
        <v/>
      </c>
      <c r="AH84" s="95" t="str">
        <f t="shared" si="46"/>
        <v/>
      </c>
      <c r="AI84" s="97"/>
      <c r="AJ84" s="59"/>
      <c r="AK84" s="59"/>
      <c r="AL84" s="59"/>
      <c r="AM84" s="59"/>
      <c r="AN84" s="59"/>
      <c r="AO84"/>
      <c r="AP84" s="95">
        <f>'Resistance Meter'!L9</f>
        <v>0</v>
      </c>
      <c r="AQ84" s="95">
        <f>'Resistance Meter'!M9</f>
        <v>0</v>
      </c>
      <c r="AR84" s="95" t="str">
        <f t="shared" si="47"/>
        <v/>
      </c>
      <c r="AS84" s="95" t="str">
        <f t="shared" si="48"/>
        <v/>
      </c>
    </row>
    <row r="85" spans="1:45" ht="13.5">
      <c r="A85" s="77"/>
      <c r="B85" s="136" t="b">
        <f>IF('Resistance Meter'!C10="",FALSE,TRUE)</f>
        <v>0</v>
      </c>
      <c r="C85" s="136" t="str">
        <f>IF($B85=FALSE,"",IF('Resistance Meter'!A10="","",'Resistance Meter'!A10))</f>
        <v/>
      </c>
      <c r="D85" s="136" t="str">
        <f>IF($B85=FALSE,"",IF('Resistance Meter'!B10="","",'Resistance Meter'!B10))</f>
        <v/>
      </c>
      <c r="E85" s="136"/>
      <c r="F85" s="136"/>
      <c r="G85" s="136"/>
      <c r="H85" s="136" t="str">
        <f>IF($B85=FALSE,"",'Resistance Meter'!C10)</f>
        <v/>
      </c>
      <c r="I85" s="95" t="str">
        <f>IF($B85=FALSE,"",'Resistance Meter'!D10)</f>
        <v/>
      </c>
      <c r="J85" s="136" t="str">
        <f>IF($B85=FALSE,"",'Resistance Meter'!O10)</f>
        <v/>
      </c>
      <c r="K85" s="136" t="str">
        <f>IF($B85=FALSE,"",'Resistance Meter'!P10)</f>
        <v/>
      </c>
      <c r="L85" s="136" t="str">
        <f>IF($B85=FALSE,"",'Resistance Meter'!Q10)</f>
        <v/>
      </c>
      <c r="M85" s="136" t="str">
        <f>IF($B85=FALSE,"",'Resistance Meter'!R10)</f>
        <v/>
      </c>
      <c r="N85" s="136" t="str">
        <f>IF($B85=FALSE,"",'Resistance Meter'!S10)</f>
        <v/>
      </c>
      <c r="O85" s="95" t="str">
        <f t="shared" si="49"/>
        <v/>
      </c>
      <c r="P85" s="95" t="str">
        <f t="shared" si="50"/>
        <v/>
      </c>
      <c r="R85" s="95" t="str">
        <f>IF($B85=FALSE,"",'Resistance Meter'!W10)</f>
        <v/>
      </c>
      <c r="S85" s="78" t="str">
        <f t="shared" si="34"/>
        <v/>
      </c>
      <c r="T85" s="78" t="str">
        <f>IF($B85=FALSE,"",'Resistance Meter'!I10)</f>
        <v/>
      </c>
      <c r="U85" s="78" t="str">
        <f>IF($B85=FALSE,"",측정불확도추정보고서!X85)</f>
        <v/>
      </c>
      <c r="V85" s="95" t="str">
        <f t="shared" si="35"/>
        <v/>
      </c>
      <c r="W85" s="95" t="str">
        <f>IF($B85=FALSE,"",'Resistance Meter'!E10*ABS(H85))</f>
        <v/>
      </c>
      <c r="X85" s="95" t="str">
        <f t="shared" si="36"/>
        <v/>
      </c>
      <c r="Y85" s="95" t="str">
        <f t="shared" si="37"/>
        <v/>
      </c>
      <c r="Z85" s="95" t="str">
        <f t="shared" si="38"/>
        <v/>
      </c>
      <c r="AA85" s="95" t="str">
        <f t="shared" si="39"/>
        <v/>
      </c>
      <c r="AB85" s="115" t="str">
        <f t="shared" ca="1" si="40"/>
        <v/>
      </c>
      <c r="AC85" s="115" t="str">
        <f t="shared" ca="1" si="41"/>
        <v/>
      </c>
      <c r="AD85" s="95" t="str">
        <f t="shared" ca="1" si="42"/>
        <v/>
      </c>
      <c r="AE85" s="95" t="str">
        <f t="shared" ca="1" si="43"/>
        <v/>
      </c>
      <c r="AF85" s="95" t="str">
        <f t="shared" ca="1" si="44"/>
        <v/>
      </c>
      <c r="AG85" s="95" t="str">
        <f t="shared" si="45"/>
        <v/>
      </c>
      <c r="AH85" s="95" t="str">
        <f t="shared" si="46"/>
        <v/>
      </c>
      <c r="AI85" s="97"/>
      <c r="AJ85" s="59"/>
      <c r="AK85" s="59"/>
      <c r="AL85" s="59"/>
      <c r="AM85" s="59"/>
      <c r="AN85" s="59"/>
      <c r="AO85"/>
      <c r="AP85" s="95">
        <f>'Resistance Meter'!L10</f>
        <v>0</v>
      </c>
      <c r="AQ85" s="95">
        <f>'Resistance Meter'!M10</f>
        <v>0</v>
      </c>
      <c r="AR85" s="95" t="str">
        <f t="shared" si="47"/>
        <v/>
      </c>
      <c r="AS85" s="95" t="str">
        <f t="shared" si="48"/>
        <v/>
      </c>
    </row>
    <row r="86" spans="1:45" ht="13.5">
      <c r="A86" s="77"/>
      <c r="B86" s="136" t="b">
        <f>IF('Resistance Meter'!C11="",FALSE,TRUE)</f>
        <v>0</v>
      </c>
      <c r="C86" s="136" t="str">
        <f>IF($B86=FALSE,"",IF('Resistance Meter'!A11="","",'Resistance Meter'!A11))</f>
        <v/>
      </c>
      <c r="D86" s="136" t="str">
        <f>IF($B86=FALSE,"",IF('Resistance Meter'!B11="","",'Resistance Meter'!B11))</f>
        <v/>
      </c>
      <c r="E86" s="136"/>
      <c r="F86" s="136"/>
      <c r="G86" s="136"/>
      <c r="H86" s="136" t="str">
        <f>IF($B86=FALSE,"",'Resistance Meter'!C11)</f>
        <v/>
      </c>
      <c r="I86" s="95" t="str">
        <f>IF($B86=FALSE,"",'Resistance Meter'!D11)</f>
        <v/>
      </c>
      <c r="J86" s="136" t="str">
        <f>IF($B86=FALSE,"",'Resistance Meter'!O11)</f>
        <v/>
      </c>
      <c r="K86" s="136" t="str">
        <f>IF($B86=FALSE,"",'Resistance Meter'!P11)</f>
        <v/>
      </c>
      <c r="L86" s="136" t="str">
        <f>IF($B86=FALSE,"",'Resistance Meter'!Q11)</f>
        <v/>
      </c>
      <c r="M86" s="136" t="str">
        <f>IF($B86=FALSE,"",'Resistance Meter'!R11)</f>
        <v/>
      </c>
      <c r="N86" s="136" t="str">
        <f>IF($B86=FALSE,"",'Resistance Meter'!S11)</f>
        <v/>
      </c>
      <c r="O86" s="95" t="str">
        <f t="shared" si="49"/>
        <v/>
      </c>
      <c r="P86" s="95" t="str">
        <f t="shared" si="50"/>
        <v/>
      </c>
      <c r="R86" s="95" t="str">
        <f>IF($B86=FALSE,"",'Resistance Meter'!W11)</f>
        <v/>
      </c>
      <c r="S86" s="78" t="str">
        <f t="shared" si="34"/>
        <v/>
      </c>
      <c r="T86" s="78" t="str">
        <f>IF($B86=FALSE,"",'Resistance Meter'!I11)</f>
        <v/>
      </c>
      <c r="U86" s="78" t="str">
        <f>IF($B86=FALSE,"",측정불확도추정보고서!X86)</f>
        <v/>
      </c>
      <c r="V86" s="95" t="str">
        <f t="shared" si="35"/>
        <v/>
      </c>
      <c r="W86" s="95" t="str">
        <f>IF($B86=FALSE,"",'Resistance Meter'!E11*ABS(H86))</f>
        <v/>
      </c>
      <c r="X86" s="95" t="str">
        <f t="shared" si="36"/>
        <v/>
      </c>
      <c r="Y86" s="95" t="str">
        <f t="shared" si="37"/>
        <v/>
      </c>
      <c r="Z86" s="95" t="str">
        <f t="shared" si="38"/>
        <v/>
      </c>
      <c r="AA86" s="95" t="str">
        <f t="shared" si="39"/>
        <v/>
      </c>
      <c r="AB86" s="115" t="str">
        <f t="shared" ca="1" si="40"/>
        <v/>
      </c>
      <c r="AC86" s="115" t="str">
        <f t="shared" ca="1" si="41"/>
        <v/>
      </c>
      <c r="AD86" s="95" t="str">
        <f t="shared" ca="1" si="42"/>
        <v/>
      </c>
      <c r="AE86" s="95" t="str">
        <f t="shared" ca="1" si="43"/>
        <v/>
      </c>
      <c r="AF86" s="95" t="str">
        <f t="shared" ca="1" si="44"/>
        <v/>
      </c>
      <c r="AG86" s="95" t="str">
        <f t="shared" si="45"/>
        <v/>
      </c>
      <c r="AH86" s="95" t="str">
        <f t="shared" si="46"/>
        <v/>
      </c>
      <c r="AI86" s="97"/>
      <c r="AJ86" s="59"/>
      <c r="AK86" s="59"/>
      <c r="AL86" s="59"/>
      <c r="AM86" s="59"/>
      <c r="AN86" s="59"/>
      <c r="AO86"/>
      <c r="AP86" s="95">
        <f>'Resistance Meter'!L11</f>
        <v>0</v>
      </c>
      <c r="AQ86" s="95">
        <f>'Resistance Meter'!M11</f>
        <v>0</v>
      </c>
      <c r="AR86" s="95" t="str">
        <f t="shared" si="47"/>
        <v/>
      </c>
      <c r="AS86" s="95" t="str">
        <f t="shared" si="48"/>
        <v/>
      </c>
    </row>
    <row r="87" spans="1:45" ht="13.5">
      <c r="A87" s="77"/>
      <c r="B87" s="136" t="b">
        <f>IF('Resistance Meter'!C12="",FALSE,TRUE)</f>
        <v>0</v>
      </c>
      <c r="C87" s="136" t="str">
        <f>IF($B87=FALSE,"",IF('Resistance Meter'!A12="","",'Resistance Meter'!A12))</f>
        <v/>
      </c>
      <c r="D87" s="136" t="str">
        <f>IF($B87=FALSE,"",IF('Resistance Meter'!B12="","",'Resistance Meter'!B12))</f>
        <v/>
      </c>
      <c r="E87" s="136"/>
      <c r="F87" s="136"/>
      <c r="G87" s="136"/>
      <c r="H87" s="136" t="str">
        <f>IF($B87=FALSE,"",'Resistance Meter'!C12)</f>
        <v/>
      </c>
      <c r="I87" s="95" t="str">
        <f>IF($B87=FALSE,"",'Resistance Meter'!D12)</f>
        <v/>
      </c>
      <c r="J87" s="136" t="str">
        <f>IF($B87=FALSE,"",'Resistance Meter'!O12)</f>
        <v/>
      </c>
      <c r="K87" s="136" t="str">
        <f>IF($B87=FALSE,"",'Resistance Meter'!P12)</f>
        <v/>
      </c>
      <c r="L87" s="136" t="str">
        <f>IF($B87=FALSE,"",'Resistance Meter'!Q12)</f>
        <v/>
      </c>
      <c r="M87" s="136" t="str">
        <f>IF($B87=FALSE,"",'Resistance Meter'!R12)</f>
        <v/>
      </c>
      <c r="N87" s="136" t="str">
        <f>IF($B87=FALSE,"",'Resistance Meter'!S12)</f>
        <v/>
      </c>
      <c r="O87" s="95" t="str">
        <f t="shared" si="49"/>
        <v/>
      </c>
      <c r="P87" s="95" t="str">
        <f t="shared" si="50"/>
        <v/>
      </c>
      <c r="R87" s="95" t="str">
        <f>IF($B87=FALSE,"",'Resistance Meter'!W12)</f>
        <v/>
      </c>
      <c r="S87" s="78" t="str">
        <f t="shared" si="34"/>
        <v/>
      </c>
      <c r="T87" s="78" t="str">
        <f>IF($B87=FALSE,"",'Resistance Meter'!I12)</f>
        <v/>
      </c>
      <c r="U87" s="78" t="str">
        <f>IF($B87=FALSE,"",측정불확도추정보고서!X87)</f>
        <v/>
      </c>
      <c r="V87" s="95" t="str">
        <f t="shared" si="35"/>
        <v/>
      </c>
      <c r="W87" s="95" t="str">
        <f>IF($B87=FALSE,"",'Resistance Meter'!E12*ABS(H87))</f>
        <v/>
      </c>
      <c r="X87" s="95" t="str">
        <f t="shared" si="36"/>
        <v/>
      </c>
      <c r="Y87" s="95" t="str">
        <f t="shared" si="37"/>
        <v/>
      </c>
      <c r="Z87" s="95" t="str">
        <f t="shared" si="38"/>
        <v/>
      </c>
      <c r="AA87" s="95" t="str">
        <f t="shared" si="39"/>
        <v/>
      </c>
      <c r="AB87" s="115" t="str">
        <f t="shared" ca="1" si="40"/>
        <v/>
      </c>
      <c r="AC87" s="115" t="str">
        <f t="shared" ca="1" si="41"/>
        <v/>
      </c>
      <c r="AD87" s="95" t="str">
        <f t="shared" ca="1" si="42"/>
        <v/>
      </c>
      <c r="AE87" s="95" t="str">
        <f t="shared" ca="1" si="43"/>
        <v/>
      </c>
      <c r="AF87" s="95" t="str">
        <f t="shared" ca="1" si="44"/>
        <v/>
      </c>
      <c r="AG87" s="95" t="str">
        <f t="shared" si="45"/>
        <v/>
      </c>
      <c r="AH87" s="95" t="str">
        <f t="shared" si="46"/>
        <v/>
      </c>
      <c r="AI87" s="97"/>
      <c r="AL87" s="70"/>
      <c r="AM87" s="70"/>
      <c r="AN87" s="70"/>
      <c r="AO87"/>
      <c r="AP87" s="95">
        <f>'Resistance Meter'!L12</f>
        <v>0</v>
      </c>
      <c r="AQ87" s="95">
        <f>'Resistance Meter'!M12</f>
        <v>0</v>
      </c>
      <c r="AR87" s="95" t="str">
        <f t="shared" si="47"/>
        <v/>
      </c>
      <c r="AS87" s="95" t="str">
        <f t="shared" si="48"/>
        <v/>
      </c>
    </row>
    <row r="88" spans="1:45" ht="13.5">
      <c r="A88" s="77"/>
      <c r="B88" s="136" t="b">
        <f>IF('Resistance Meter'!C13="",FALSE,TRUE)</f>
        <v>0</v>
      </c>
      <c r="C88" s="136" t="str">
        <f>IF($B88=FALSE,"",IF('Resistance Meter'!A13="","",'Resistance Meter'!A13))</f>
        <v/>
      </c>
      <c r="D88" s="136" t="str">
        <f>IF($B88=FALSE,"",IF('Resistance Meter'!B13="","",'Resistance Meter'!B13))</f>
        <v/>
      </c>
      <c r="E88" s="136"/>
      <c r="F88" s="136"/>
      <c r="G88" s="136"/>
      <c r="H88" s="136" t="str">
        <f>IF($B88=FALSE,"",'Resistance Meter'!C13)</f>
        <v/>
      </c>
      <c r="I88" s="95" t="str">
        <f>IF($B88=FALSE,"",'Resistance Meter'!D13)</f>
        <v/>
      </c>
      <c r="J88" s="136" t="str">
        <f>IF($B88=FALSE,"",'Resistance Meter'!O13)</f>
        <v/>
      </c>
      <c r="K88" s="136" t="str">
        <f>IF($B88=FALSE,"",'Resistance Meter'!P13)</f>
        <v/>
      </c>
      <c r="L88" s="136" t="str">
        <f>IF($B88=FALSE,"",'Resistance Meter'!Q13)</f>
        <v/>
      </c>
      <c r="M88" s="136" t="str">
        <f>IF($B88=FALSE,"",'Resistance Meter'!R13)</f>
        <v/>
      </c>
      <c r="N88" s="136" t="str">
        <f>IF($B88=FALSE,"",'Resistance Meter'!S13)</f>
        <v/>
      </c>
      <c r="O88" s="95" t="str">
        <f t="shared" si="49"/>
        <v/>
      </c>
      <c r="P88" s="95" t="str">
        <f t="shared" si="50"/>
        <v/>
      </c>
      <c r="R88" s="95" t="str">
        <f>IF($B88=FALSE,"",'Resistance Meter'!W13)</f>
        <v/>
      </c>
      <c r="S88" s="78" t="str">
        <f t="shared" si="34"/>
        <v/>
      </c>
      <c r="T88" s="78" t="str">
        <f>IF($B88=FALSE,"",'Resistance Meter'!I13)</f>
        <v/>
      </c>
      <c r="U88" s="78" t="str">
        <f>IF($B88=FALSE,"",측정불확도추정보고서!X88)</f>
        <v/>
      </c>
      <c r="V88" s="95" t="str">
        <f t="shared" si="35"/>
        <v/>
      </c>
      <c r="W88" s="95" t="str">
        <f>IF($B88=FALSE,"",'Resistance Meter'!E13*ABS(H88))</f>
        <v/>
      </c>
      <c r="X88" s="95" t="str">
        <f t="shared" si="36"/>
        <v/>
      </c>
      <c r="Y88" s="95" t="str">
        <f t="shared" si="37"/>
        <v/>
      </c>
      <c r="Z88" s="95" t="str">
        <f t="shared" si="38"/>
        <v/>
      </c>
      <c r="AA88" s="95" t="str">
        <f t="shared" si="39"/>
        <v/>
      </c>
      <c r="AB88" s="115" t="str">
        <f t="shared" ca="1" si="40"/>
        <v/>
      </c>
      <c r="AC88" s="115" t="str">
        <f t="shared" ca="1" si="41"/>
        <v/>
      </c>
      <c r="AD88" s="95" t="str">
        <f t="shared" ca="1" si="42"/>
        <v/>
      </c>
      <c r="AE88" s="95" t="str">
        <f t="shared" ca="1" si="43"/>
        <v/>
      </c>
      <c r="AF88" s="95" t="str">
        <f t="shared" ca="1" si="44"/>
        <v/>
      </c>
      <c r="AG88" s="95" t="str">
        <f t="shared" si="45"/>
        <v/>
      </c>
      <c r="AH88" s="95" t="str">
        <f t="shared" si="46"/>
        <v/>
      </c>
      <c r="AI88" s="97"/>
      <c r="AL88" s="70"/>
      <c r="AM88" s="70"/>
      <c r="AN88" s="70"/>
      <c r="AO88"/>
      <c r="AP88" s="95">
        <f>'Resistance Meter'!L13</f>
        <v>0</v>
      </c>
      <c r="AQ88" s="95">
        <f>'Resistance Meter'!M13</f>
        <v>0</v>
      </c>
      <c r="AR88" s="95" t="str">
        <f t="shared" si="47"/>
        <v/>
      </c>
      <c r="AS88" s="95" t="str">
        <f t="shared" si="48"/>
        <v/>
      </c>
    </row>
    <row r="89" spans="1:45" ht="13.5">
      <c r="A89" s="77"/>
      <c r="B89" s="136" t="b">
        <f>IF('Resistance Meter'!C14="",FALSE,TRUE)</f>
        <v>0</v>
      </c>
      <c r="C89" s="136" t="str">
        <f>IF($B89=FALSE,"",IF('Resistance Meter'!A14="","",'Resistance Meter'!A14))</f>
        <v/>
      </c>
      <c r="D89" s="136" t="str">
        <f>IF($B89=FALSE,"",IF('Resistance Meter'!B14="","",'Resistance Meter'!B14))</f>
        <v/>
      </c>
      <c r="E89" s="136"/>
      <c r="F89" s="136"/>
      <c r="G89" s="136"/>
      <c r="H89" s="136" t="str">
        <f>IF($B89=FALSE,"",'Resistance Meter'!C14)</f>
        <v/>
      </c>
      <c r="I89" s="95" t="str">
        <f>IF($B89=FALSE,"",'Resistance Meter'!D14)</f>
        <v/>
      </c>
      <c r="J89" s="136" t="str">
        <f>IF($B89=FALSE,"",'Resistance Meter'!O14)</f>
        <v/>
      </c>
      <c r="K89" s="136" t="str">
        <f>IF($B89=FALSE,"",'Resistance Meter'!P14)</f>
        <v/>
      </c>
      <c r="L89" s="136" t="str">
        <f>IF($B89=FALSE,"",'Resistance Meter'!Q14)</f>
        <v/>
      </c>
      <c r="M89" s="136" t="str">
        <f>IF($B89=FALSE,"",'Resistance Meter'!R14)</f>
        <v/>
      </c>
      <c r="N89" s="136" t="str">
        <f>IF($B89=FALSE,"",'Resistance Meter'!S14)</f>
        <v/>
      </c>
      <c r="O89" s="95" t="str">
        <f t="shared" si="49"/>
        <v/>
      </c>
      <c r="P89" s="95" t="str">
        <f t="shared" si="50"/>
        <v/>
      </c>
      <c r="R89" s="95" t="str">
        <f>IF($B89=FALSE,"",'Resistance Meter'!W14)</f>
        <v/>
      </c>
      <c r="S89" s="78" t="str">
        <f t="shared" si="34"/>
        <v/>
      </c>
      <c r="T89" s="78" t="str">
        <f>IF($B89=FALSE,"",'Resistance Meter'!I14)</f>
        <v/>
      </c>
      <c r="U89" s="78" t="str">
        <f>IF($B89=FALSE,"",측정불확도추정보고서!X89)</f>
        <v/>
      </c>
      <c r="V89" s="95" t="str">
        <f t="shared" si="35"/>
        <v/>
      </c>
      <c r="W89" s="95" t="str">
        <f>IF($B89=FALSE,"",'Resistance Meter'!E14*ABS(H89))</f>
        <v/>
      </c>
      <c r="X89" s="95" t="str">
        <f t="shared" si="36"/>
        <v/>
      </c>
      <c r="Y89" s="95" t="str">
        <f t="shared" si="37"/>
        <v/>
      </c>
      <c r="Z89" s="95" t="str">
        <f t="shared" si="38"/>
        <v/>
      </c>
      <c r="AA89" s="95" t="str">
        <f t="shared" si="39"/>
        <v/>
      </c>
      <c r="AB89" s="115" t="str">
        <f t="shared" ca="1" si="40"/>
        <v/>
      </c>
      <c r="AC89" s="115" t="str">
        <f t="shared" ca="1" si="41"/>
        <v/>
      </c>
      <c r="AD89" s="95" t="str">
        <f t="shared" ca="1" si="42"/>
        <v/>
      </c>
      <c r="AE89" s="95" t="str">
        <f t="shared" ca="1" si="43"/>
        <v/>
      </c>
      <c r="AF89" s="95" t="str">
        <f t="shared" ca="1" si="44"/>
        <v/>
      </c>
      <c r="AG89" s="95" t="str">
        <f t="shared" si="45"/>
        <v/>
      </c>
      <c r="AH89" s="95" t="str">
        <f t="shared" si="46"/>
        <v/>
      </c>
      <c r="AI89" s="97"/>
      <c r="AL89" s="70"/>
      <c r="AM89" s="70"/>
      <c r="AN89" s="70"/>
      <c r="AO89"/>
      <c r="AP89" s="95">
        <f>'Resistance Meter'!L14</f>
        <v>0</v>
      </c>
      <c r="AQ89" s="95">
        <f>'Resistance Meter'!M14</f>
        <v>0</v>
      </c>
      <c r="AR89" s="95" t="str">
        <f t="shared" si="47"/>
        <v/>
      </c>
      <c r="AS89" s="95" t="str">
        <f t="shared" si="48"/>
        <v/>
      </c>
    </row>
    <row r="90" spans="1:45" ht="13.5">
      <c r="A90" s="77"/>
      <c r="B90" s="136" t="b">
        <f>IF('Resistance Meter'!C15="",FALSE,TRUE)</f>
        <v>0</v>
      </c>
      <c r="C90" s="136" t="str">
        <f>IF($B90=FALSE,"",IF('Resistance Meter'!A15="","",'Resistance Meter'!A15))</f>
        <v/>
      </c>
      <c r="D90" s="136" t="str">
        <f>IF($B90=FALSE,"",IF('Resistance Meter'!B15="","",'Resistance Meter'!B15))</f>
        <v/>
      </c>
      <c r="E90" s="136"/>
      <c r="F90" s="136"/>
      <c r="G90" s="136"/>
      <c r="H90" s="136" t="str">
        <f>IF($B90=FALSE,"",'Resistance Meter'!C15)</f>
        <v/>
      </c>
      <c r="I90" s="95" t="str">
        <f>IF($B90=FALSE,"",'Resistance Meter'!D15)</f>
        <v/>
      </c>
      <c r="J90" s="136" t="str">
        <f>IF($B90=FALSE,"",'Resistance Meter'!O15)</f>
        <v/>
      </c>
      <c r="K90" s="136" t="str">
        <f>IF($B90=FALSE,"",'Resistance Meter'!P15)</f>
        <v/>
      </c>
      <c r="L90" s="136" t="str">
        <f>IF($B90=FALSE,"",'Resistance Meter'!Q15)</f>
        <v/>
      </c>
      <c r="M90" s="136" t="str">
        <f>IF($B90=FALSE,"",'Resistance Meter'!R15)</f>
        <v/>
      </c>
      <c r="N90" s="136" t="str">
        <f>IF($B90=FALSE,"",'Resistance Meter'!S15)</f>
        <v/>
      </c>
      <c r="O90" s="95" t="str">
        <f t="shared" si="49"/>
        <v/>
      </c>
      <c r="P90" s="95" t="str">
        <f t="shared" si="50"/>
        <v/>
      </c>
      <c r="R90" s="95" t="str">
        <f>IF($B90=FALSE,"",'Resistance Meter'!W15)</f>
        <v/>
      </c>
      <c r="S90" s="78" t="str">
        <f t="shared" si="34"/>
        <v/>
      </c>
      <c r="T90" s="78" t="str">
        <f>IF($B90=FALSE,"",'Resistance Meter'!I15)</f>
        <v/>
      </c>
      <c r="U90" s="78" t="str">
        <f>IF($B90=FALSE,"",측정불확도추정보고서!X90)</f>
        <v/>
      </c>
      <c r="V90" s="95" t="str">
        <f t="shared" si="35"/>
        <v/>
      </c>
      <c r="W90" s="95" t="str">
        <f>IF($B90=FALSE,"",'Resistance Meter'!E15*ABS(H90))</f>
        <v/>
      </c>
      <c r="X90" s="95" t="str">
        <f t="shared" si="36"/>
        <v/>
      </c>
      <c r="Y90" s="95" t="str">
        <f t="shared" si="37"/>
        <v/>
      </c>
      <c r="Z90" s="95" t="str">
        <f t="shared" si="38"/>
        <v/>
      </c>
      <c r="AA90" s="95" t="str">
        <f t="shared" si="39"/>
        <v/>
      </c>
      <c r="AB90" s="115" t="str">
        <f t="shared" ca="1" si="40"/>
        <v/>
      </c>
      <c r="AC90" s="115" t="str">
        <f t="shared" ca="1" si="41"/>
        <v/>
      </c>
      <c r="AD90" s="95" t="str">
        <f t="shared" ca="1" si="42"/>
        <v/>
      </c>
      <c r="AE90" s="95" t="str">
        <f t="shared" ca="1" si="43"/>
        <v/>
      </c>
      <c r="AF90" s="95" t="str">
        <f t="shared" ca="1" si="44"/>
        <v/>
      </c>
      <c r="AG90" s="95" t="str">
        <f t="shared" si="45"/>
        <v/>
      </c>
      <c r="AH90" s="95" t="str">
        <f t="shared" si="46"/>
        <v/>
      </c>
      <c r="AI90" s="97"/>
      <c r="AJ90" s="59"/>
      <c r="AK90" s="59"/>
      <c r="AL90" s="70"/>
      <c r="AM90" s="70"/>
      <c r="AN90" s="70"/>
      <c r="AO90"/>
      <c r="AP90" s="95">
        <f>'Resistance Meter'!L15</f>
        <v>0</v>
      </c>
      <c r="AQ90" s="95">
        <f>'Resistance Meter'!M15</f>
        <v>0</v>
      </c>
      <c r="AR90" s="95" t="str">
        <f t="shared" si="47"/>
        <v/>
      </c>
      <c r="AS90" s="95" t="str">
        <f t="shared" si="48"/>
        <v/>
      </c>
    </row>
    <row r="91" spans="1:45" ht="13.5">
      <c r="A91" s="77"/>
      <c r="B91" s="136" t="b">
        <f>IF('Resistance Meter'!C16="",FALSE,TRUE)</f>
        <v>0</v>
      </c>
      <c r="C91" s="136" t="str">
        <f>IF($B91=FALSE,"",IF('Resistance Meter'!A16="","",'Resistance Meter'!A16))</f>
        <v/>
      </c>
      <c r="D91" s="136" t="str">
        <f>IF($B91=FALSE,"",IF('Resistance Meter'!B16="","",'Resistance Meter'!B16))</f>
        <v/>
      </c>
      <c r="E91" s="136"/>
      <c r="F91" s="136"/>
      <c r="G91" s="136"/>
      <c r="H91" s="136" t="str">
        <f>IF($B91=FALSE,"",'Resistance Meter'!C16)</f>
        <v/>
      </c>
      <c r="I91" s="95" t="str">
        <f>IF($B91=FALSE,"",'Resistance Meter'!D16)</f>
        <v/>
      </c>
      <c r="J91" s="136" t="str">
        <f>IF($B91=FALSE,"",'Resistance Meter'!O16)</f>
        <v/>
      </c>
      <c r="K91" s="136" t="str">
        <f>IF($B91=FALSE,"",'Resistance Meter'!P16)</f>
        <v/>
      </c>
      <c r="L91" s="136" t="str">
        <f>IF($B91=FALSE,"",'Resistance Meter'!Q16)</f>
        <v/>
      </c>
      <c r="M91" s="136" t="str">
        <f>IF($B91=FALSE,"",'Resistance Meter'!R16)</f>
        <v/>
      </c>
      <c r="N91" s="136" t="str">
        <f>IF($B91=FALSE,"",'Resistance Meter'!S16)</f>
        <v/>
      </c>
      <c r="O91" s="95" t="str">
        <f t="shared" si="49"/>
        <v/>
      </c>
      <c r="P91" s="95" t="str">
        <f t="shared" si="50"/>
        <v/>
      </c>
      <c r="R91" s="95" t="str">
        <f>IF($B91=FALSE,"",'Resistance Meter'!W16)</f>
        <v/>
      </c>
      <c r="S91" s="78" t="str">
        <f t="shared" si="34"/>
        <v/>
      </c>
      <c r="T91" s="78" t="str">
        <f>IF($B91=FALSE,"",'Resistance Meter'!I16)</f>
        <v/>
      </c>
      <c r="U91" s="78" t="str">
        <f>IF($B91=FALSE,"",측정불확도추정보고서!X91)</f>
        <v/>
      </c>
      <c r="V91" s="95" t="str">
        <f t="shared" si="35"/>
        <v/>
      </c>
      <c r="W91" s="95" t="str">
        <f>IF($B91=FALSE,"",'Resistance Meter'!E16*ABS(H91))</f>
        <v/>
      </c>
      <c r="X91" s="95" t="str">
        <f t="shared" si="36"/>
        <v/>
      </c>
      <c r="Y91" s="95" t="str">
        <f t="shared" si="37"/>
        <v/>
      </c>
      <c r="Z91" s="95" t="str">
        <f t="shared" si="38"/>
        <v/>
      </c>
      <c r="AA91" s="95" t="str">
        <f t="shared" si="39"/>
        <v/>
      </c>
      <c r="AB91" s="115" t="str">
        <f t="shared" ca="1" si="40"/>
        <v/>
      </c>
      <c r="AC91" s="115" t="str">
        <f t="shared" ca="1" si="41"/>
        <v/>
      </c>
      <c r="AD91" s="95" t="str">
        <f t="shared" ca="1" si="42"/>
        <v/>
      </c>
      <c r="AE91" s="95" t="str">
        <f t="shared" ca="1" si="43"/>
        <v/>
      </c>
      <c r="AF91" s="95" t="str">
        <f t="shared" ca="1" si="44"/>
        <v/>
      </c>
      <c r="AG91" s="95" t="str">
        <f t="shared" si="45"/>
        <v/>
      </c>
      <c r="AH91" s="95" t="str">
        <f t="shared" si="46"/>
        <v/>
      </c>
      <c r="AI91" s="97"/>
      <c r="AJ91" s="70"/>
      <c r="AK91" s="70"/>
      <c r="AL91" s="70"/>
      <c r="AM91" s="70"/>
      <c r="AN91" s="70"/>
      <c r="AO91"/>
      <c r="AP91" s="95">
        <f>'Resistance Meter'!L16</f>
        <v>0</v>
      </c>
      <c r="AQ91" s="95">
        <f>'Resistance Meter'!M16</f>
        <v>0</v>
      </c>
      <c r="AR91" s="95" t="str">
        <f t="shared" si="47"/>
        <v/>
      </c>
      <c r="AS91" s="95" t="str">
        <f t="shared" si="48"/>
        <v/>
      </c>
    </row>
    <row r="92" spans="1:45" ht="13.5">
      <c r="A92" s="77"/>
      <c r="B92" s="136" t="b">
        <f>IF('Resistance Meter'!C17="",FALSE,TRUE)</f>
        <v>0</v>
      </c>
      <c r="C92" s="136" t="str">
        <f>IF($B92=FALSE,"",IF('Resistance Meter'!A17="","",'Resistance Meter'!A17))</f>
        <v/>
      </c>
      <c r="D92" s="136" t="str">
        <f>IF($B92=FALSE,"",IF('Resistance Meter'!B17="","",'Resistance Meter'!B17))</f>
        <v/>
      </c>
      <c r="E92" s="136"/>
      <c r="F92" s="136"/>
      <c r="G92" s="136"/>
      <c r="H92" s="136" t="str">
        <f>IF($B92=FALSE,"",'Resistance Meter'!C17)</f>
        <v/>
      </c>
      <c r="I92" s="95" t="str">
        <f>IF($B92=FALSE,"",'Resistance Meter'!D17)</f>
        <v/>
      </c>
      <c r="J92" s="136" t="str">
        <f>IF($B92=FALSE,"",'Resistance Meter'!O17)</f>
        <v/>
      </c>
      <c r="K92" s="136" t="str">
        <f>IF($B92=FALSE,"",'Resistance Meter'!P17)</f>
        <v/>
      </c>
      <c r="L92" s="136" t="str">
        <f>IF($B92=FALSE,"",'Resistance Meter'!Q17)</f>
        <v/>
      </c>
      <c r="M92" s="136" t="str">
        <f>IF($B92=FALSE,"",'Resistance Meter'!R17)</f>
        <v/>
      </c>
      <c r="N92" s="136" t="str">
        <f>IF($B92=FALSE,"",'Resistance Meter'!S17)</f>
        <v/>
      </c>
      <c r="O92" s="95" t="str">
        <f t="shared" si="49"/>
        <v/>
      </c>
      <c r="P92" s="95" t="str">
        <f t="shared" si="50"/>
        <v/>
      </c>
      <c r="R92" s="95" t="str">
        <f>IF($B92=FALSE,"",'Resistance Meter'!W17)</f>
        <v/>
      </c>
      <c r="S92" s="78" t="str">
        <f t="shared" si="34"/>
        <v/>
      </c>
      <c r="T92" s="78" t="str">
        <f>IF($B92=FALSE,"",'Resistance Meter'!I17)</f>
        <v/>
      </c>
      <c r="U92" s="78" t="str">
        <f>IF($B92=FALSE,"",측정불확도추정보고서!X92)</f>
        <v/>
      </c>
      <c r="V92" s="95" t="str">
        <f t="shared" si="35"/>
        <v/>
      </c>
      <c r="W92" s="95" t="str">
        <f>IF($B92=FALSE,"",'Resistance Meter'!E17*ABS(H92))</f>
        <v/>
      </c>
      <c r="X92" s="95" t="str">
        <f t="shared" si="36"/>
        <v/>
      </c>
      <c r="Y92" s="95" t="str">
        <f t="shared" si="37"/>
        <v/>
      </c>
      <c r="Z92" s="95" t="str">
        <f t="shared" si="38"/>
        <v/>
      </c>
      <c r="AA92" s="95" t="str">
        <f t="shared" si="39"/>
        <v/>
      </c>
      <c r="AB92" s="115" t="str">
        <f t="shared" ca="1" si="40"/>
        <v/>
      </c>
      <c r="AC92" s="115" t="str">
        <f t="shared" ca="1" si="41"/>
        <v/>
      </c>
      <c r="AD92" s="95" t="str">
        <f t="shared" ca="1" si="42"/>
        <v/>
      </c>
      <c r="AE92" s="95" t="str">
        <f t="shared" ca="1" si="43"/>
        <v/>
      </c>
      <c r="AF92" s="95" t="str">
        <f t="shared" ca="1" si="44"/>
        <v/>
      </c>
      <c r="AG92" s="95" t="str">
        <f t="shared" si="45"/>
        <v/>
      </c>
      <c r="AH92" s="95" t="str">
        <f t="shared" si="46"/>
        <v/>
      </c>
      <c r="AI92" s="97"/>
      <c r="AJ92" s="70"/>
      <c r="AK92" s="70"/>
      <c r="AL92" s="70"/>
      <c r="AM92" s="70"/>
      <c r="AN92" s="70"/>
      <c r="AO92"/>
      <c r="AP92" s="95">
        <f>'Resistance Meter'!L17</f>
        <v>0</v>
      </c>
      <c r="AQ92" s="95">
        <f>'Resistance Meter'!M17</f>
        <v>0</v>
      </c>
      <c r="AR92" s="95" t="str">
        <f t="shared" si="47"/>
        <v/>
      </c>
      <c r="AS92" s="95" t="str">
        <f t="shared" si="48"/>
        <v/>
      </c>
    </row>
    <row r="93" spans="1:45" ht="13.5">
      <c r="A93" s="77"/>
      <c r="B93" s="136" t="b">
        <f>IF('Resistance Meter'!C18="",FALSE,TRUE)</f>
        <v>0</v>
      </c>
      <c r="C93" s="136" t="str">
        <f>IF($B93=FALSE,"",IF('Resistance Meter'!A18="","",'Resistance Meter'!A18))</f>
        <v/>
      </c>
      <c r="D93" s="136" t="str">
        <f>IF($B93=FALSE,"",IF('Resistance Meter'!B18="","",'Resistance Meter'!B18))</f>
        <v/>
      </c>
      <c r="E93" s="136"/>
      <c r="F93" s="136"/>
      <c r="G93" s="136"/>
      <c r="H93" s="136" t="str">
        <f>IF($B93=FALSE,"",'Resistance Meter'!C18)</f>
        <v/>
      </c>
      <c r="I93" s="95" t="str">
        <f>IF($B93=FALSE,"",'Resistance Meter'!D18)</f>
        <v/>
      </c>
      <c r="J93" s="136" t="str">
        <f>IF($B93=FALSE,"",'Resistance Meter'!O18)</f>
        <v/>
      </c>
      <c r="K93" s="136" t="str">
        <f>IF($B93=FALSE,"",'Resistance Meter'!P18)</f>
        <v/>
      </c>
      <c r="L93" s="136" t="str">
        <f>IF($B93=FALSE,"",'Resistance Meter'!Q18)</f>
        <v/>
      </c>
      <c r="M93" s="136" t="str">
        <f>IF($B93=FALSE,"",'Resistance Meter'!R18)</f>
        <v/>
      </c>
      <c r="N93" s="136" t="str">
        <f>IF($B93=FALSE,"",'Resistance Meter'!S18)</f>
        <v/>
      </c>
      <c r="O93" s="95" t="str">
        <f t="shared" si="49"/>
        <v/>
      </c>
      <c r="P93" s="95" t="str">
        <f t="shared" si="50"/>
        <v/>
      </c>
      <c r="R93" s="95" t="str">
        <f>IF($B93=FALSE,"",'Resistance Meter'!W18)</f>
        <v/>
      </c>
      <c r="S93" s="78" t="str">
        <f t="shared" si="34"/>
        <v/>
      </c>
      <c r="T93" s="78" t="str">
        <f>IF($B93=FALSE,"",'Resistance Meter'!I18)</f>
        <v/>
      </c>
      <c r="U93" s="78" t="str">
        <f>IF($B93=FALSE,"",측정불확도추정보고서!X93)</f>
        <v/>
      </c>
      <c r="V93" s="95" t="str">
        <f t="shared" si="35"/>
        <v/>
      </c>
      <c r="W93" s="95" t="str">
        <f>IF($B93=FALSE,"",'Resistance Meter'!E18*ABS(H93))</f>
        <v/>
      </c>
      <c r="X93" s="95" t="str">
        <f t="shared" si="36"/>
        <v/>
      </c>
      <c r="Y93" s="95" t="str">
        <f t="shared" si="37"/>
        <v/>
      </c>
      <c r="Z93" s="95" t="str">
        <f t="shared" si="38"/>
        <v/>
      </c>
      <c r="AA93" s="95" t="str">
        <f t="shared" si="39"/>
        <v/>
      </c>
      <c r="AB93" s="115" t="str">
        <f t="shared" ca="1" si="40"/>
        <v/>
      </c>
      <c r="AC93" s="115" t="str">
        <f t="shared" ca="1" si="41"/>
        <v/>
      </c>
      <c r="AD93" s="95" t="str">
        <f t="shared" ca="1" si="42"/>
        <v/>
      </c>
      <c r="AE93" s="95" t="str">
        <f t="shared" ca="1" si="43"/>
        <v/>
      </c>
      <c r="AF93" s="95" t="str">
        <f t="shared" ca="1" si="44"/>
        <v/>
      </c>
      <c r="AG93" s="95" t="str">
        <f t="shared" si="45"/>
        <v/>
      </c>
      <c r="AH93" s="95" t="str">
        <f t="shared" si="46"/>
        <v/>
      </c>
      <c r="AI93" s="97"/>
      <c r="AO93"/>
      <c r="AP93" s="95">
        <f>'Resistance Meter'!L18</f>
        <v>0</v>
      </c>
      <c r="AQ93" s="95">
        <f>'Resistance Meter'!M18</f>
        <v>0</v>
      </c>
      <c r="AR93" s="95" t="str">
        <f t="shared" si="47"/>
        <v/>
      </c>
      <c r="AS93" s="95" t="str">
        <f t="shared" si="48"/>
        <v/>
      </c>
    </row>
    <row r="94" spans="1:45" ht="13.5">
      <c r="A94" s="77"/>
      <c r="B94" s="136" t="b">
        <f>IF('Resistance Meter'!C19="",FALSE,TRUE)</f>
        <v>0</v>
      </c>
      <c r="C94" s="136" t="str">
        <f>IF($B94=FALSE,"",IF('Resistance Meter'!A19="","",'Resistance Meter'!A19))</f>
        <v/>
      </c>
      <c r="D94" s="136" t="str">
        <f>IF($B94=FALSE,"",IF('Resistance Meter'!B19="","",'Resistance Meter'!B19))</f>
        <v/>
      </c>
      <c r="E94" s="136"/>
      <c r="F94" s="136"/>
      <c r="G94" s="136"/>
      <c r="H94" s="136" t="str">
        <f>IF($B94=FALSE,"",'Resistance Meter'!C19)</f>
        <v/>
      </c>
      <c r="I94" s="95" t="str">
        <f>IF($B94=FALSE,"",'Resistance Meter'!D19)</f>
        <v/>
      </c>
      <c r="J94" s="136" t="str">
        <f>IF($B94=FALSE,"",'Resistance Meter'!O19)</f>
        <v/>
      </c>
      <c r="K94" s="136" t="str">
        <f>IF($B94=FALSE,"",'Resistance Meter'!P19)</f>
        <v/>
      </c>
      <c r="L94" s="136" t="str">
        <f>IF($B94=FALSE,"",'Resistance Meter'!Q19)</f>
        <v/>
      </c>
      <c r="M94" s="136" t="str">
        <f>IF($B94=FALSE,"",'Resistance Meter'!R19)</f>
        <v/>
      </c>
      <c r="N94" s="136" t="str">
        <f>IF($B94=FALSE,"",'Resistance Meter'!S19)</f>
        <v/>
      </c>
      <c r="O94" s="95" t="str">
        <f t="shared" si="49"/>
        <v/>
      </c>
      <c r="P94" s="95" t="str">
        <f t="shared" si="50"/>
        <v/>
      </c>
      <c r="R94" s="95" t="str">
        <f>IF($B94=FALSE,"",'Resistance Meter'!W19)</f>
        <v/>
      </c>
      <c r="S94" s="78" t="str">
        <f t="shared" si="34"/>
        <v/>
      </c>
      <c r="T94" s="78" t="str">
        <f>IF($B94=FALSE,"",'Resistance Meter'!I19)</f>
        <v/>
      </c>
      <c r="U94" s="78" t="str">
        <f>IF($B94=FALSE,"",측정불확도추정보고서!X94)</f>
        <v/>
      </c>
      <c r="V94" s="95" t="str">
        <f t="shared" si="35"/>
        <v/>
      </c>
      <c r="W94" s="95" t="str">
        <f>IF($B94=FALSE,"",'Resistance Meter'!E19*ABS(H94))</f>
        <v/>
      </c>
      <c r="X94" s="95" t="str">
        <f t="shared" si="36"/>
        <v/>
      </c>
      <c r="Y94" s="95" t="str">
        <f t="shared" si="37"/>
        <v/>
      </c>
      <c r="Z94" s="95" t="str">
        <f t="shared" si="38"/>
        <v/>
      </c>
      <c r="AA94" s="95" t="str">
        <f t="shared" si="39"/>
        <v/>
      </c>
      <c r="AB94" s="115" t="str">
        <f t="shared" ca="1" si="40"/>
        <v/>
      </c>
      <c r="AC94" s="115" t="str">
        <f t="shared" ca="1" si="41"/>
        <v/>
      </c>
      <c r="AD94" s="95" t="str">
        <f t="shared" ca="1" si="42"/>
        <v/>
      </c>
      <c r="AE94" s="95" t="str">
        <f t="shared" ca="1" si="43"/>
        <v/>
      </c>
      <c r="AF94" s="95" t="str">
        <f t="shared" ca="1" si="44"/>
        <v/>
      </c>
      <c r="AG94" s="95" t="str">
        <f t="shared" si="45"/>
        <v/>
      </c>
      <c r="AH94" s="95" t="str">
        <f t="shared" si="46"/>
        <v/>
      </c>
      <c r="AI94" s="97"/>
      <c r="AO94"/>
      <c r="AP94" s="95">
        <f>'Resistance Meter'!L19</f>
        <v>0</v>
      </c>
      <c r="AQ94" s="95">
        <f>'Resistance Meter'!M19</f>
        <v>0</v>
      </c>
      <c r="AR94" s="95" t="str">
        <f t="shared" si="47"/>
        <v/>
      </c>
      <c r="AS94" s="95" t="str">
        <f t="shared" si="48"/>
        <v/>
      </c>
    </row>
    <row r="95" spans="1:45" ht="13.5">
      <c r="A95" s="77"/>
      <c r="B95" s="136" t="b">
        <f>IF('Resistance Meter'!C20="",FALSE,TRUE)</f>
        <v>0</v>
      </c>
      <c r="C95" s="136" t="str">
        <f>IF($B95=FALSE,"",IF('Resistance Meter'!A20="","",'Resistance Meter'!A20))</f>
        <v/>
      </c>
      <c r="D95" s="136" t="str">
        <f>IF($B95=FALSE,"",IF('Resistance Meter'!B20="","",'Resistance Meter'!B20))</f>
        <v/>
      </c>
      <c r="E95" s="136"/>
      <c r="F95" s="136"/>
      <c r="G95" s="136"/>
      <c r="H95" s="136" t="str">
        <f>IF($B95=FALSE,"",'Resistance Meter'!C20)</f>
        <v/>
      </c>
      <c r="I95" s="95" t="str">
        <f>IF($B95=FALSE,"",'Resistance Meter'!D20)</f>
        <v/>
      </c>
      <c r="J95" s="136" t="str">
        <f>IF($B95=FALSE,"",'Resistance Meter'!O20)</f>
        <v/>
      </c>
      <c r="K95" s="136" t="str">
        <f>IF($B95=FALSE,"",'Resistance Meter'!P20)</f>
        <v/>
      </c>
      <c r="L95" s="136" t="str">
        <f>IF($B95=FALSE,"",'Resistance Meter'!Q20)</f>
        <v/>
      </c>
      <c r="M95" s="136" t="str">
        <f>IF($B95=FALSE,"",'Resistance Meter'!R20)</f>
        <v/>
      </c>
      <c r="N95" s="136" t="str">
        <f>IF($B95=FALSE,"",'Resistance Meter'!S20)</f>
        <v/>
      </c>
      <c r="O95" s="95" t="str">
        <f t="shared" si="49"/>
        <v/>
      </c>
      <c r="P95" s="95" t="str">
        <f t="shared" si="50"/>
        <v/>
      </c>
      <c r="R95" s="95" t="str">
        <f>IF($B95=FALSE,"",'Resistance Meter'!W20)</f>
        <v/>
      </c>
      <c r="S95" s="78" t="str">
        <f t="shared" si="34"/>
        <v/>
      </c>
      <c r="T95" s="78" t="str">
        <f>IF($B95=FALSE,"",'Resistance Meter'!I20)</f>
        <v/>
      </c>
      <c r="U95" s="78" t="str">
        <f>IF($B95=FALSE,"",측정불확도추정보고서!X95)</f>
        <v/>
      </c>
      <c r="V95" s="95" t="str">
        <f t="shared" si="35"/>
        <v/>
      </c>
      <c r="W95" s="95" t="str">
        <f>IF($B95=FALSE,"",'Resistance Meter'!E20*ABS(H95))</f>
        <v/>
      </c>
      <c r="X95" s="95" t="str">
        <f t="shared" si="36"/>
        <v/>
      </c>
      <c r="Y95" s="95" t="str">
        <f t="shared" si="37"/>
        <v/>
      </c>
      <c r="Z95" s="95" t="str">
        <f t="shared" si="38"/>
        <v/>
      </c>
      <c r="AA95" s="95" t="str">
        <f t="shared" si="39"/>
        <v/>
      </c>
      <c r="AB95" s="115" t="str">
        <f t="shared" ca="1" si="40"/>
        <v/>
      </c>
      <c r="AC95" s="115" t="str">
        <f t="shared" ca="1" si="41"/>
        <v/>
      </c>
      <c r="AD95" s="95" t="str">
        <f t="shared" ca="1" si="42"/>
        <v/>
      </c>
      <c r="AE95" s="95" t="str">
        <f t="shared" ca="1" si="43"/>
        <v/>
      </c>
      <c r="AF95" s="95" t="str">
        <f t="shared" ca="1" si="44"/>
        <v/>
      </c>
      <c r="AG95" s="95" t="str">
        <f t="shared" si="45"/>
        <v/>
      </c>
      <c r="AH95" s="95" t="str">
        <f t="shared" si="46"/>
        <v/>
      </c>
      <c r="AI95" s="97"/>
      <c r="AO95"/>
      <c r="AP95" s="95">
        <f>'Resistance Meter'!L20</f>
        <v>0</v>
      </c>
      <c r="AQ95" s="95">
        <f>'Resistance Meter'!M20</f>
        <v>0</v>
      </c>
      <c r="AR95" s="95" t="str">
        <f t="shared" si="47"/>
        <v/>
      </c>
      <c r="AS95" s="95" t="str">
        <f t="shared" si="48"/>
        <v/>
      </c>
    </row>
    <row r="96" spans="1:45" ht="13.5">
      <c r="A96" s="77"/>
      <c r="B96" s="136" t="b">
        <f>IF('Resistance Meter'!C21="",FALSE,TRUE)</f>
        <v>0</v>
      </c>
      <c r="C96" s="136" t="str">
        <f>IF($B96=FALSE,"",IF('Resistance Meter'!A21="","",'Resistance Meter'!A21))</f>
        <v/>
      </c>
      <c r="D96" s="136" t="str">
        <f>IF($B96=FALSE,"",IF('Resistance Meter'!B21="","",'Resistance Meter'!B21))</f>
        <v/>
      </c>
      <c r="E96" s="136"/>
      <c r="F96" s="136"/>
      <c r="G96" s="136"/>
      <c r="H96" s="136" t="str">
        <f>IF($B96=FALSE,"",'Resistance Meter'!C21)</f>
        <v/>
      </c>
      <c r="I96" s="95" t="str">
        <f>IF($B96=FALSE,"",'Resistance Meter'!D21)</f>
        <v/>
      </c>
      <c r="J96" s="136" t="str">
        <f>IF($B96=FALSE,"",'Resistance Meter'!O21)</f>
        <v/>
      </c>
      <c r="K96" s="136" t="str">
        <f>IF($B96=FALSE,"",'Resistance Meter'!P21)</f>
        <v/>
      </c>
      <c r="L96" s="136" t="str">
        <f>IF($B96=FALSE,"",'Resistance Meter'!Q21)</f>
        <v/>
      </c>
      <c r="M96" s="136" t="str">
        <f>IF($B96=FALSE,"",'Resistance Meter'!R21)</f>
        <v/>
      </c>
      <c r="N96" s="136" t="str">
        <f>IF($B96=FALSE,"",'Resistance Meter'!S21)</f>
        <v/>
      </c>
      <c r="O96" s="95" t="str">
        <f t="shared" si="49"/>
        <v/>
      </c>
      <c r="P96" s="95" t="str">
        <f t="shared" si="50"/>
        <v/>
      </c>
      <c r="R96" s="95" t="str">
        <f>IF($B96=FALSE,"",'Resistance Meter'!W21)</f>
        <v/>
      </c>
      <c r="S96" s="78" t="str">
        <f t="shared" si="34"/>
        <v/>
      </c>
      <c r="T96" s="78" t="str">
        <f>IF($B96=FALSE,"",'Resistance Meter'!I21)</f>
        <v/>
      </c>
      <c r="U96" s="78" t="str">
        <f>IF($B96=FALSE,"",측정불확도추정보고서!X96)</f>
        <v/>
      </c>
      <c r="V96" s="95" t="str">
        <f t="shared" si="35"/>
        <v/>
      </c>
      <c r="W96" s="95" t="str">
        <f>IF($B96=FALSE,"",'Resistance Meter'!E21*ABS(H96))</f>
        <v/>
      </c>
      <c r="X96" s="95" t="str">
        <f t="shared" si="36"/>
        <v/>
      </c>
      <c r="Y96" s="95" t="str">
        <f t="shared" si="37"/>
        <v/>
      </c>
      <c r="Z96" s="95" t="str">
        <f t="shared" si="38"/>
        <v/>
      </c>
      <c r="AA96" s="95" t="str">
        <f t="shared" si="39"/>
        <v/>
      </c>
      <c r="AB96" s="115" t="str">
        <f t="shared" ca="1" si="40"/>
        <v/>
      </c>
      <c r="AC96" s="115" t="str">
        <f t="shared" ca="1" si="41"/>
        <v/>
      </c>
      <c r="AD96" s="95" t="str">
        <f t="shared" ca="1" si="42"/>
        <v/>
      </c>
      <c r="AE96" s="95" t="str">
        <f t="shared" ca="1" si="43"/>
        <v/>
      </c>
      <c r="AF96" s="95" t="str">
        <f t="shared" ca="1" si="44"/>
        <v/>
      </c>
      <c r="AG96" s="95" t="str">
        <f t="shared" si="45"/>
        <v/>
      </c>
      <c r="AH96" s="95" t="str">
        <f t="shared" si="46"/>
        <v/>
      </c>
      <c r="AI96" s="97"/>
      <c r="AO96"/>
      <c r="AP96" s="95">
        <f>'Resistance Meter'!L21</f>
        <v>0</v>
      </c>
      <c r="AQ96" s="95">
        <f>'Resistance Meter'!M21</f>
        <v>0</v>
      </c>
      <c r="AR96" s="95" t="str">
        <f t="shared" si="47"/>
        <v/>
      </c>
      <c r="AS96" s="95" t="str">
        <f t="shared" si="48"/>
        <v/>
      </c>
    </row>
    <row r="97" spans="1:45" ht="13.5">
      <c r="A97" s="77"/>
      <c r="B97" s="136" t="b">
        <f>IF('Resistance Meter'!C22="",FALSE,TRUE)</f>
        <v>0</v>
      </c>
      <c r="C97" s="136" t="str">
        <f>IF($B97=FALSE,"",IF('Resistance Meter'!A22="","",'Resistance Meter'!A22))</f>
        <v/>
      </c>
      <c r="D97" s="136" t="str">
        <f>IF($B97=FALSE,"",IF('Resistance Meter'!B22="","",'Resistance Meter'!B22))</f>
        <v/>
      </c>
      <c r="E97" s="136"/>
      <c r="F97" s="136"/>
      <c r="G97" s="136"/>
      <c r="H97" s="136" t="str">
        <f>IF($B97=FALSE,"",'Resistance Meter'!C22)</f>
        <v/>
      </c>
      <c r="I97" s="95" t="str">
        <f>IF($B97=FALSE,"",'Resistance Meter'!D22)</f>
        <v/>
      </c>
      <c r="J97" s="136" t="str">
        <f>IF($B97=FALSE,"",'Resistance Meter'!O22)</f>
        <v/>
      </c>
      <c r="K97" s="136" t="str">
        <f>IF($B97=FALSE,"",'Resistance Meter'!P22)</f>
        <v/>
      </c>
      <c r="L97" s="136" t="str">
        <f>IF($B97=FALSE,"",'Resistance Meter'!Q22)</f>
        <v/>
      </c>
      <c r="M97" s="136" t="str">
        <f>IF($B97=FALSE,"",'Resistance Meter'!R22)</f>
        <v/>
      </c>
      <c r="N97" s="136" t="str">
        <f>IF($B97=FALSE,"",'Resistance Meter'!S22)</f>
        <v/>
      </c>
      <c r="O97" s="95" t="str">
        <f t="shared" si="49"/>
        <v/>
      </c>
      <c r="P97" s="95" t="str">
        <f t="shared" si="50"/>
        <v/>
      </c>
      <c r="R97" s="95" t="str">
        <f>IF($B97=FALSE,"",'Resistance Meter'!W22)</f>
        <v/>
      </c>
      <c r="S97" s="78" t="str">
        <f t="shared" si="34"/>
        <v/>
      </c>
      <c r="T97" s="78" t="str">
        <f>IF($B97=FALSE,"",'Resistance Meter'!I22)</f>
        <v/>
      </c>
      <c r="U97" s="78" t="str">
        <f>IF($B97=FALSE,"",측정불확도추정보고서!X97)</f>
        <v/>
      </c>
      <c r="V97" s="95" t="str">
        <f t="shared" si="35"/>
        <v/>
      </c>
      <c r="W97" s="95" t="str">
        <f>IF($B97=FALSE,"",'Resistance Meter'!E22*ABS(H97))</f>
        <v/>
      </c>
      <c r="X97" s="95" t="str">
        <f t="shared" si="36"/>
        <v/>
      </c>
      <c r="Y97" s="95" t="str">
        <f t="shared" si="37"/>
        <v/>
      </c>
      <c r="Z97" s="95" t="str">
        <f t="shared" si="38"/>
        <v/>
      </c>
      <c r="AA97" s="95" t="str">
        <f t="shared" si="39"/>
        <v/>
      </c>
      <c r="AB97" s="115" t="str">
        <f t="shared" ca="1" si="40"/>
        <v/>
      </c>
      <c r="AC97" s="115" t="str">
        <f t="shared" ca="1" si="41"/>
        <v/>
      </c>
      <c r="AD97" s="95" t="str">
        <f t="shared" ca="1" si="42"/>
        <v/>
      </c>
      <c r="AE97" s="95" t="str">
        <f t="shared" ca="1" si="43"/>
        <v/>
      </c>
      <c r="AF97" s="95" t="str">
        <f t="shared" ca="1" si="44"/>
        <v/>
      </c>
      <c r="AG97" s="95" t="str">
        <f t="shared" si="45"/>
        <v/>
      </c>
      <c r="AH97" s="95" t="str">
        <f t="shared" si="46"/>
        <v/>
      </c>
      <c r="AI97" s="97"/>
      <c r="AO97"/>
      <c r="AP97" s="95">
        <f>'Resistance Meter'!L22</f>
        <v>0</v>
      </c>
      <c r="AQ97" s="95">
        <f>'Resistance Meter'!M22</f>
        <v>0</v>
      </c>
      <c r="AR97" s="95" t="str">
        <f t="shared" si="47"/>
        <v/>
      </c>
      <c r="AS97" s="95" t="str">
        <f t="shared" si="48"/>
        <v/>
      </c>
    </row>
    <row r="98" spans="1:45" ht="13.5">
      <c r="A98" s="77"/>
      <c r="B98" s="136" t="b">
        <f>IF('Resistance Meter'!C23="",FALSE,TRUE)</f>
        <v>0</v>
      </c>
      <c r="C98" s="136" t="str">
        <f>IF($B98=FALSE,"",IF('Resistance Meter'!A23="","",'Resistance Meter'!A23))</f>
        <v/>
      </c>
      <c r="D98" s="136" t="str">
        <f>IF($B98=FALSE,"",IF('Resistance Meter'!B23="","",'Resistance Meter'!B23))</f>
        <v/>
      </c>
      <c r="E98" s="136"/>
      <c r="F98" s="136"/>
      <c r="G98" s="136"/>
      <c r="H98" s="136" t="str">
        <f>IF($B98=FALSE,"",'Resistance Meter'!C23)</f>
        <v/>
      </c>
      <c r="I98" s="95" t="str">
        <f>IF($B98=FALSE,"",'Resistance Meter'!D23)</f>
        <v/>
      </c>
      <c r="J98" s="136" t="str">
        <f>IF($B98=FALSE,"",'Resistance Meter'!O23)</f>
        <v/>
      </c>
      <c r="K98" s="136" t="str">
        <f>IF($B98=FALSE,"",'Resistance Meter'!P23)</f>
        <v/>
      </c>
      <c r="L98" s="136" t="str">
        <f>IF($B98=FALSE,"",'Resistance Meter'!Q23)</f>
        <v/>
      </c>
      <c r="M98" s="136" t="str">
        <f>IF($B98=FALSE,"",'Resistance Meter'!R23)</f>
        <v/>
      </c>
      <c r="N98" s="136" t="str">
        <f>IF($B98=FALSE,"",'Resistance Meter'!S23)</f>
        <v/>
      </c>
      <c r="O98" s="95" t="str">
        <f t="shared" si="49"/>
        <v/>
      </c>
      <c r="P98" s="95" t="str">
        <f t="shared" si="50"/>
        <v/>
      </c>
      <c r="R98" s="95" t="str">
        <f>IF($B98=FALSE,"",'Resistance Meter'!W23)</f>
        <v/>
      </c>
      <c r="S98" s="78" t="str">
        <f t="shared" si="34"/>
        <v/>
      </c>
      <c r="T98" s="78" t="str">
        <f>IF($B98=FALSE,"",'Resistance Meter'!I23)</f>
        <v/>
      </c>
      <c r="U98" s="78" t="str">
        <f>IF($B98=FALSE,"",측정불확도추정보고서!X98)</f>
        <v/>
      </c>
      <c r="V98" s="95" t="str">
        <f t="shared" si="35"/>
        <v/>
      </c>
      <c r="W98" s="95" t="str">
        <f>IF($B98=FALSE,"",'Resistance Meter'!E23*ABS(H98))</f>
        <v/>
      </c>
      <c r="X98" s="95" t="str">
        <f t="shared" si="36"/>
        <v/>
      </c>
      <c r="Y98" s="95" t="str">
        <f t="shared" si="37"/>
        <v/>
      </c>
      <c r="Z98" s="95" t="str">
        <f t="shared" si="38"/>
        <v/>
      </c>
      <c r="AA98" s="95" t="str">
        <f t="shared" si="39"/>
        <v/>
      </c>
      <c r="AB98" s="115" t="str">
        <f t="shared" ca="1" si="40"/>
        <v/>
      </c>
      <c r="AC98" s="115" t="str">
        <f t="shared" ca="1" si="41"/>
        <v/>
      </c>
      <c r="AD98" s="95" t="str">
        <f t="shared" ca="1" si="42"/>
        <v/>
      </c>
      <c r="AE98" s="95" t="str">
        <f t="shared" ca="1" si="43"/>
        <v/>
      </c>
      <c r="AF98" s="95" t="str">
        <f t="shared" ca="1" si="44"/>
        <v/>
      </c>
      <c r="AG98" s="95" t="str">
        <f t="shared" si="45"/>
        <v/>
      </c>
      <c r="AH98" s="95" t="str">
        <f t="shared" si="46"/>
        <v/>
      </c>
      <c r="AI98" s="97"/>
      <c r="AO98"/>
      <c r="AP98" s="95">
        <f>'Resistance Meter'!L23</f>
        <v>0</v>
      </c>
      <c r="AQ98" s="95">
        <f>'Resistance Meter'!M23</f>
        <v>0</v>
      </c>
      <c r="AR98" s="95" t="str">
        <f t="shared" si="47"/>
        <v/>
      </c>
      <c r="AS98" s="95" t="str">
        <f t="shared" si="48"/>
        <v/>
      </c>
    </row>
    <row r="99" spans="1:45" ht="13.5">
      <c r="A99" s="77"/>
      <c r="B99" s="136" t="b">
        <f>IF('Resistance Meter'!C24="",FALSE,TRUE)</f>
        <v>0</v>
      </c>
      <c r="C99" s="136" t="str">
        <f>IF($B99=FALSE,"",IF('Resistance Meter'!A24="","",'Resistance Meter'!A24))</f>
        <v/>
      </c>
      <c r="D99" s="136" t="str">
        <f>IF($B99=FALSE,"",IF('Resistance Meter'!B24="","",'Resistance Meter'!B24))</f>
        <v/>
      </c>
      <c r="E99" s="136"/>
      <c r="F99" s="136"/>
      <c r="G99" s="136"/>
      <c r="H99" s="136" t="str">
        <f>IF($B99=FALSE,"",'Resistance Meter'!C24)</f>
        <v/>
      </c>
      <c r="I99" s="95" t="str">
        <f>IF($B99=FALSE,"",'Resistance Meter'!D24)</f>
        <v/>
      </c>
      <c r="J99" s="136" t="str">
        <f>IF($B99=FALSE,"",'Resistance Meter'!O24)</f>
        <v/>
      </c>
      <c r="K99" s="136" t="str">
        <f>IF($B99=FALSE,"",'Resistance Meter'!P24)</f>
        <v/>
      </c>
      <c r="L99" s="136" t="str">
        <f>IF($B99=FALSE,"",'Resistance Meter'!Q24)</f>
        <v/>
      </c>
      <c r="M99" s="136" t="str">
        <f>IF($B99=FALSE,"",'Resistance Meter'!R24)</f>
        <v/>
      </c>
      <c r="N99" s="136" t="str">
        <f>IF($B99=FALSE,"",'Resistance Meter'!S24)</f>
        <v/>
      </c>
      <c r="O99" s="95" t="str">
        <f t="shared" si="49"/>
        <v/>
      </c>
      <c r="P99" s="95" t="str">
        <f t="shared" si="50"/>
        <v/>
      </c>
      <c r="R99" s="95" t="str">
        <f>IF($B99=FALSE,"",'Resistance Meter'!W24)</f>
        <v/>
      </c>
      <c r="S99" s="78" t="str">
        <f t="shared" si="34"/>
        <v/>
      </c>
      <c r="T99" s="78" t="str">
        <f>IF($B99=FALSE,"",'Resistance Meter'!I24)</f>
        <v/>
      </c>
      <c r="U99" s="78" t="str">
        <f>IF($B99=FALSE,"",측정불확도추정보고서!X99)</f>
        <v/>
      </c>
      <c r="V99" s="95" t="str">
        <f t="shared" si="35"/>
        <v/>
      </c>
      <c r="W99" s="95" t="str">
        <f>IF($B99=FALSE,"",'Resistance Meter'!E24*ABS(H99))</f>
        <v/>
      </c>
      <c r="X99" s="95" t="str">
        <f t="shared" si="36"/>
        <v/>
      </c>
      <c r="Y99" s="95" t="str">
        <f t="shared" si="37"/>
        <v/>
      </c>
      <c r="Z99" s="95" t="str">
        <f t="shared" si="38"/>
        <v/>
      </c>
      <c r="AA99" s="95" t="str">
        <f t="shared" si="39"/>
        <v/>
      </c>
      <c r="AB99" s="115" t="str">
        <f t="shared" ca="1" si="40"/>
        <v/>
      </c>
      <c r="AC99" s="115" t="str">
        <f t="shared" ca="1" si="41"/>
        <v/>
      </c>
      <c r="AD99" s="95" t="str">
        <f t="shared" ca="1" si="42"/>
        <v/>
      </c>
      <c r="AE99" s="95" t="str">
        <f t="shared" ca="1" si="43"/>
        <v/>
      </c>
      <c r="AF99" s="95" t="str">
        <f t="shared" ca="1" si="44"/>
        <v/>
      </c>
      <c r="AG99" s="95" t="str">
        <f t="shared" si="45"/>
        <v/>
      </c>
      <c r="AH99" s="95" t="str">
        <f t="shared" si="46"/>
        <v/>
      </c>
      <c r="AI99" s="97"/>
      <c r="AO99"/>
      <c r="AP99" s="95">
        <f>'Resistance Meter'!L24</f>
        <v>0</v>
      </c>
      <c r="AQ99" s="95">
        <f>'Resistance Meter'!M24</f>
        <v>0</v>
      </c>
      <c r="AR99" s="95" t="str">
        <f t="shared" si="47"/>
        <v/>
      </c>
      <c r="AS99" s="95" t="str">
        <f t="shared" si="48"/>
        <v/>
      </c>
    </row>
    <row r="100" spans="1:45" ht="13.5">
      <c r="A100" s="77"/>
      <c r="B100" s="136" t="b">
        <f>IF('Resistance Meter'!C25="",FALSE,TRUE)</f>
        <v>0</v>
      </c>
      <c r="C100" s="136" t="str">
        <f>IF($B100=FALSE,"",IF('Resistance Meter'!A25="","",'Resistance Meter'!A25))</f>
        <v/>
      </c>
      <c r="D100" s="136" t="str">
        <f>IF($B100=FALSE,"",IF('Resistance Meter'!B25="","",'Resistance Meter'!B25))</f>
        <v/>
      </c>
      <c r="E100" s="136"/>
      <c r="F100" s="136"/>
      <c r="G100" s="136"/>
      <c r="H100" s="136" t="str">
        <f>IF($B100=FALSE,"",'Resistance Meter'!C25)</f>
        <v/>
      </c>
      <c r="I100" s="95" t="str">
        <f>IF($B100=FALSE,"",'Resistance Meter'!D25)</f>
        <v/>
      </c>
      <c r="J100" s="136" t="str">
        <f>IF($B100=FALSE,"",'Resistance Meter'!O25)</f>
        <v/>
      </c>
      <c r="K100" s="136" t="str">
        <f>IF($B100=FALSE,"",'Resistance Meter'!P25)</f>
        <v/>
      </c>
      <c r="L100" s="136" t="str">
        <f>IF($B100=FALSE,"",'Resistance Meter'!Q25)</f>
        <v/>
      </c>
      <c r="M100" s="136" t="str">
        <f>IF($B100=FALSE,"",'Resistance Meter'!R25)</f>
        <v/>
      </c>
      <c r="N100" s="136" t="str">
        <f>IF($B100=FALSE,"",'Resistance Meter'!S25)</f>
        <v/>
      </c>
      <c r="O100" s="95" t="str">
        <f t="shared" si="49"/>
        <v/>
      </c>
      <c r="P100" s="95" t="str">
        <f t="shared" si="50"/>
        <v/>
      </c>
      <c r="R100" s="95" t="str">
        <f>IF($B100=FALSE,"",'Resistance Meter'!W25)</f>
        <v/>
      </c>
      <c r="S100" s="78" t="str">
        <f t="shared" si="34"/>
        <v/>
      </c>
      <c r="T100" s="78" t="str">
        <f>IF($B100=FALSE,"",'Resistance Meter'!I25)</f>
        <v/>
      </c>
      <c r="U100" s="78" t="str">
        <f>IF($B100=FALSE,"",측정불확도추정보고서!X100)</f>
        <v/>
      </c>
      <c r="V100" s="95" t="str">
        <f t="shared" si="35"/>
        <v/>
      </c>
      <c r="W100" s="95" t="str">
        <f>IF($B100=FALSE,"",'Resistance Meter'!E25*ABS(H100))</f>
        <v/>
      </c>
      <c r="X100" s="95" t="str">
        <f t="shared" si="36"/>
        <v/>
      </c>
      <c r="Y100" s="95" t="str">
        <f t="shared" si="37"/>
        <v/>
      </c>
      <c r="Z100" s="95" t="str">
        <f t="shared" si="38"/>
        <v/>
      </c>
      <c r="AA100" s="95" t="str">
        <f t="shared" si="39"/>
        <v/>
      </c>
      <c r="AB100" s="115" t="str">
        <f t="shared" ca="1" si="40"/>
        <v/>
      </c>
      <c r="AC100" s="115" t="str">
        <f t="shared" ca="1" si="41"/>
        <v/>
      </c>
      <c r="AD100" s="95" t="str">
        <f t="shared" ca="1" si="42"/>
        <v/>
      </c>
      <c r="AE100" s="95" t="str">
        <f t="shared" ca="1" si="43"/>
        <v/>
      </c>
      <c r="AF100" s="95" t="str">
        <f t="shared" ca="1" si="44"/>
        <v/>
      </c>
      <c r="AG100" s="95" t="str">
        <f t="shared" si="45"/>
        <v/>
      </c>
      <c r="AH100" s="95" t="str">
        <f t="shared" si="46"/>
        <v/>
      </c>
      <c r="AI100" s="97"/>
      <c r="AO100"/>
      <c r="AP100" s="95">
        <f>'Resistance Meter'!L25</f>
        <v>0</v>
      </c>
      <c r="AQ100" s="95">
        <f>'Resistance Meter'!M25</f>
        <v>0</v>
      </c>
      <c r="AR100" s="95" t="str">
        <f t="shared" si="47"/>
        <v/>
      </c>
      <c r="AS100" s="95" t="str">
        <f t="shared" si="48"/>
        <v/>
      </c>
    </row>
    <row r="101" spans="1:45" ht="13.5">
      <c r="A101" s="77"/>
      <c r="B101" s="136" t="b">
        <f>IF('Resistance Meter'!C26="",FALSE,TRUE)</f>
        <v>0</v>
      </c>
      <c r="C101" s="136" t="str">
        <f>IF($B101=FALSE,"",IF('Resistance Meter'!A26="","",'Resistance Meter'!A26))</f>
        <v/>
      </c>
      <c r="D101" s="136" t="str">
        <f>IF($B101=FALSE,"",IF('Resistance Meter'!B26="","",'Resistance Meter'!B26))</f>
        <v/>
      </c>
      <c r="E101" s="136"/>
      <c r="F101" s="136"/>
      <c r="G101" s="136"/>
      <c r="H101" s="136" t="str">
        <f>IF($B101=FALSE,"",'Resistance Meter'!C26)</f>
        <v/>
      </c>
      <c r="I101" s="95" t="str">
        <f>IF($B101=FALSE,"",'Resistance Meter'!D26)</f>
        <v/>
      </c>
      <c r="J101" s="136" t="str">
        <f>IF($B101=FALSE,"",'Resistance Meter'!O26)</f>
        <v/>
      </c>
      <c r="K101" s="136" t="str">
        <f>IF($B101=FALSE,"",'Resistance Meter'!P26)</f>
        <v/>
      </c>
      <c r="L101" s="136" t="str">
        <f>IF($B101=FALSE,"",'Resistance Meter'!Q26)</f>
        <v/>
      </c>
      <c r="M101" s="136" t="str">
        <f>IF($B101=FALSE,"",'Resistance Meter'!R26)</f>
        <v/>
      </c>
      <c r="N101" s="136" t="str">
        <f>IF($B101=FALSE,"",'Resistance Meter'!S26)</f>
        <v/>
      </c>
      <c r="O101" s="95" t="str">
        <f t="shared" si="49"/>
        <v/>
      </c>
      <c r="P101" s="95" t="str">
        <f t="shared" si="50"/>
        <v/>
      </c>
      <c r="R101" s="95" t="str">
        <f>IF($B101=FALSE,"",'Resistance Meter'!W26)</f>
        <v/>
      </c>
      <c r="S101" s="78" t="str">
        <f t="shared" si="34"/>
        <v/>
      </c>
      <c r="T101" s="78" t="str">
        <f>IF($B101=FALSE,"",'Resistance Meter'!I26)</f>
        <v/>
      </c>
      <c r="U101" s="78" t="str">
        <f>IF($B101=FALSE,"",측정불확도추정보고서!X101)</f>
        <v/>
      </c>
      <c r="V101" s="95" t="str">
        <f t="shared" si="35"/>
        <v/>
      </c>
      <c r="W101" s="95" t="str">
        <f>IF($B101=FALSE,"",'Resistance Meter'!E26*ABS(H101))</f>
        <v/>
      </c>
      <c r="X101" s="95" t="str">
        <f t="shared" si="36"/>
        <v/>
      </c>
      <c r="Y101" s="95" t="str">
        <f t="shared" si="37"/>
        <v/>
      </c>
      <c r="Z101" s="95" t="str">
        <f t="shared" si="38"/>
        <v/>
      </c>
      <c r="AA101" s="95" t="str">
        <f t="shared" si="39"/>
        <v/>
      </c>
      <c r="AB101" s="115" t="str">
        <f t="shared" ca="1" si="40"/>
        <v/>
      </c>
      <c r="AC101" s="115" t="str">
        <f t="shared" ca="1" si="41"/>
        <v/>
      </c>
      <c r="AD101" s="95" t="str">
        <f t="shared" ca="1" si="42"/>
        <v/>
      </c>
      <c r="AE101" s="95" t="str">
        <f t="shared" ca="1" si="43"/>
        <v/>
      </c>
      <c r="AF101" s="95" t="str">
        <f t="shared" ca="1" si="44"/>
        <v/>
      </c>
      <c r="AG101" s="95" t="str">
        <f t="shared" si="45"/>
        <v/>
      </c>
      <c r="AH101" s="95" t="str">
        <f t="shared" si="46"/>
        <v/>
      </c>
      <c r="AI101" s="97"/>
      <c r="AO101"/>
      <c r="AP101" s="95">
        <f>'Resistance Meter'!L26</f>
        <v>0</v>
      </c>
      <c r="AQ101" s="95">
        <f>'Resistance Meter'!M26</f>
        <v>0</v>
      </c>
      <c r="AR101" s="95" t="str">
        <f t="shared" si="47"/>
        <v/>
      </c>
      <c r="AS101" s="95" t="str">
        <f t="shared" si="48"/>
        <v/>
      </c>
    </row>
    <row r="102" spans="1:45" ht="13.5">
      <c r="A102" s="77"/>
      <c r="B102" s="136" t="b">
        <f>IF('Resistance Meter'!C27="",FALSE,TRUE)</f>
        <v>0</v>
      </c>
      <c r="C102" s="136" t="str">
        <f>IF($B102=FALSE,"",IF('Resistance Meter'!A27="","",'Resistance Meter'!A27))</f>
        <v/>
      </c>
      <c r="D102" s="136" t="str">
        <f>IF($B102=FALSE,"",IF('Resistance Meter'!B27="","",'Resistance Meter'!B27))</f>
        <v/>
      </c>
      <c r="E102" s="136"/>
      <c r="F102" s="136"/>
      <c r="G102" s="136"/>
      <c r="H102" s="136" t="str">
        <f>IF($B102=FALSE,"",'Resistance Meter'!C27)</f>
        <v/>
      </c>
      <c r="I102" s="95" t="str">
        <f>IF($B102=FALSE,"",'Resistance Meter'!D27)</f>
        <v/>
      </c>
      <c r="J102" s="136" t="str">
        <f>IF($B102=FALSE,"",'Resistance Meter'!O27)</f>
        <v/>
      </c>
      <c r="K102" s="136" t="str">
        <f>IF($B102=FALSE,"",'Resistance Meter'!P27)</f>
        <v/>
      </c>
      <c r="L102" s="136" t="str">
        <f>IF($B102=FALSE,"",'Resistance Meter'!Q27)</f>
        <v/>
      </c>
      <c r="M102" s="136" t="str">
        <f>IF($B102=FALSE,"",'Resistance Meter'!R27)</f>
        <v/>
      </c>
      <c r="N102" s="136" t="str">
        <f>IF($B102=FALSE,"",'Resistance Meter'!S27)</f>
        <v/>
      </c>
      <c r="O102" s="95" t="str">
        <f t="shared" si="49"/>
        <v/>
      </c>
      <c r="P102" s="95" t="str">
        <f t="shared" si="50"/>
        <v/>
      </c>
      <c r="R102" s="95" t="str">
        <f>IF($B102=FALSE,"",'Resistance Meter'!W27)</f>
        <v/>
      </c>
      <c r="S102" s="78" t="str">
        <f t="shared" si="34"/>
        <v/>
      </c>
      <c r="T102" s="78" t="str">
        <f>IF($B102=FALSE,"",'Resistance Meter'!I27)</f>
        <v/>
      </c>
      <c r="U102" s="78" t="str">
        <f>IF($B102=FALSE,"",측정불확도추정보고서!X102)</f>
        <v/>
      </c>
      <c r="V102" s="95" t="str">
        <f t="shared" si="35"/>
        <v/>
      </c>
      <c r="W102" s="95" t="str">
        <f>IF($B102=FALSE,"",'Resistance Meter'!E27*ABS(H102))</f>
        <v/>
      </c>
      <c r="X102" s="95" t="str">
        <f t="shared" si="36"/>
        <v/>
      </c>
      <c r="Y102" s="95" t="str">
        <f t="shared" si="37"/>
        <v/>
      </c>
      <c r="Z102" s="95" t="str">
        <f t="shared" si="38"/>
        <v/>
      </c>
      <c r="AA102" s="95" t="str">
        <f t="shared" si="39"/>
        <v/>
      </c>
      <c r="AB102" s="115" t="str">
        <f t="shared" ca="1" si="40"/>
        <v/>
      </c>
      <c r="AC102" s="115" t="str">
        <f t="shared" ca="1" si="41"/>
        <v/>
      </c>
      <c r="AD102" s="95" t="str">
        <f t="shared" ca="1" si="42"/>
        <v/>
      </c>
      <c r="AE102" s="95" t="str">
        <f t="shared" ca="1" si="43"/>
        <v/>
      </c>
      <c r="AF102" s="95" t="str">
        <f t="shared" ca="1" si="44"/>
        <v/>
      </c>
      <c r="AG102" s="95" t="str">
        <f t="shared" si="45"/>
        <v/>
      </c>
      <c r="AH102" s="95" t="str">
        <f t="shared" si="46"/>
        <v/>
      </c>
      <c r="AI102" s="97"/>
      <c r="AO102"/>
      <c r="AP102" s="95">
        <f>'Resistance Meter'!L27</f>
        <v>0</v>
      </c>
      <c r="AQ102" s="95">
        <f>'Resistance Meter'!M27</f>
        <v>0</v>
      </c>
      <c r="AR102" s="95" t="str">
        <f t="shared" si="47"/>
        <v/>
      </c>
      <c r="AS102" s="95" t="str">
        <f t="shared" si="48"/>
        <v/>
      </c>
    </row>
    <row r="103" spans="1:45" ht="13.5">
      <c r="A103" s="77"/>
      <c r="B103" s="136" t="b">
        <f>IF('Resistance Meter'!C28="",FALSE,TRUE)</f>
        <v>0</v>
      </c>
      <c r="C103" s="136" t="str">
        <f>IF($B103=FALSE,"",IF('Resistance Meter'!A28="","",'Resistance Meter'!A28))</f>
        <v/>
      </c>
      <c r="D103" s="136" t="str">
        <f>IF($B103=FALSE,"",IF('Resistance Meter'!B28="","",'Resistance Meter'!B28))</f>
        <v/>
      </c>
      <c r="E103" s="136"/>
      <c r="F103" s="136"/>
      <c r="G103" s="136"/>
      <c r="H103" s="136" t="str">
        <f>IF($B103=FALSE,"",'Resistance Meter'!C28)</f>
        <v/>
      </c>
      <c r="I103" s="95" t="str">
        <f>IF($B103=FALSE,"",'Resistance Meter'!D28)</f>
        <v/>
      </c>
      <c r="J103" s="136" t="str">
        <f>IF($B103=FALSE,"",'Resistance Meter'!O28)</f>
        <v/>
      </c>
      <c r="K103" s="136" t="str">
        <f>IF($B103=FALSE,"",'Resistance Meter'!P28)</f>
        <v/>
      </c>
      <c r="L103" s="136" t="str">
        <f>IF($B103=FALSE,"",'Resistance Meter'!Q28)</f>
        <v/>
      </c>
      <c r="M103" s="136" t="str">
        <f>IF($B103=FALSE,"",'Resistance Meter'!R28)</f>
        <v/>
      </c>
      <c r="N103" s="136" t="str">
        <f>IF($B103=FALSE,"",'Resistance Meter'!S28)</f>
        <v/>
      </c>
      <c r="O103" s="95" t="str">
        <f t="shared" si="49"/>
        <v/>
      </c>
      <c r="P103" s="95" t="str">
        <f t="shared" si="50"/>
        <v/>
      </c>
      <c r="R103" s="95" t="str">
        <f>IF($B103=FALSE,"",'Resistance Meter'!W28)</f>
        <v/>
      </c>
      <c r="S103" s="78" t="str">
        <f t="shared" si="34"/>
        <v/>
      </c>
      <c r="T103" s="78" t="str">
        <f>IF($B103=FALSE,"",'Resistance Meter'!I28)</f>
        <v/>
      </c>
      <c r="U103" s="78" t="str">
        <f>IF($B103=FALSE,"",측정불확도추정보고서!X103)</f>
        <v/>
      </c>
      <c r="V103" s="95" t="str">
        <f t="shared" si="35"/>
        <v/>
      </c>
      <c r="W103" s="95" t="str">
        <f>IF($B103=FALSE,"",'Resistance Meter'!E28*ABS(H103))</f>
        <v/>
      </c>
      <c r="X103" s="95" t="str">
        <f t="shared" si="36"/>
        <v/>
      </c>
      <c r="Y103" s="95" t="str">
        <f t="shared" si="37"/>
        <v/>
      </c>
      <c r="Z103" s="95" t="str">
        <f t="shared" si="38"/>
        <v/>
      </c>
      <c r="AA103" s="95" t="str">
        <f t="shared" si="39"/>
        <v/>
      </c>
      <c r="AB103" s="115" t="str">
        <f t="shared" ca="1" si="40"/>
        <v/>
      </c>
      <c r="AC103" s="115" t="str">
        <f t="shared" ca="1" si="41"/>
        <v/>
      </c>
      <c r="AD103" s="95" t="str">
        <f t="shared" ca="1" si="42"/>
        <v/>
      </c>
      <c r="AE103" s="95" t="str">
        <f t="shared" ca="1" si="43"/>
        <v/>
      </c>
      <c r="AF103" s="95" t="str">
        <f t="shared" ca="1" si="44"/>
        <v/>
      </c>
      <c r="AG103" s="95" t="str">
        <f t="shared" si="45"/>
        <v/>
      </c>
      <c r="AH103" s="95" t="str">
        <f t="shared" si="46"/>
        <v/>
      </c>
      <c r="AI103" s="97"/>
      <c r="AO103"/>
      <c r="AP103" s="95">
        <f>'Resistance Meter'!L28</f>
        <v>0</v>
      </c>
      <c r="AQ103" s="95">
        <f>'Resistance Meter'!M28</f>
        <v>0</v>
      </c>
      <c r="AR103" s="95" t="str">
        <f t="shared" si="47"/>
        <v/>
      </c>
      <c r="AS103" s="95" t="str">
        <f t="shared" si="48"/>
        <v/>
      </c>
    </row>
    <row r="104" spans="1:45" ht="13.5">
      <c r="A104" s="77"/>
      <c r="B104" s="136" t="b">
        <f>IF('Resistance Meter'!C29="",FALSE,TRUE)</f>
        <v>0</v>
      </c>
      <c r="C104" s="136" t="str">
        <f>IF($B104=FALSE,"",IF('Resistance Meter'!A29="","",'Resistance Meter'!A29))</f>
        <v/>
      </c>
      <c r="D104" s="136" t="str">
        <f>IF($B104=FALSE,"",IF('Resistance Meter'!B29="","",'Resistance Meter'!B29))</f>
        <v/>
      </c>
      <c r="E104" s="136"/>
      <c r="F104" s="136"/>
      <c r="G104" s="136"/>
      <c r="H104" s="136" t="str">
        <f>IF($B104=FALSE,"",'Resistance Meter'!C29)</f>
        <v/>
      </c>
      <c r="I104" s="95" t="str">
        <f>IF($B104=FALSE,"",'Resistance Meter'!D29)</f>
        <v/>
      </c>
      <c r="J104" s="136" t="str">
        <f>IF($B104=FALSE,"",'Resistance Meter'!O29)</f>
        <v/>
      </c>
      <c r="K104" s="136" t="str">
        <f>IF($B104=FALSE,"",'Resistance Meter'!P29)</f>
        <v/>
      </c>
      <c r="L104" s="136" t="str">
        <f>IF($B104=FALSE,"",'Resistance Meter'!Q29)</f>
        <v/>
      </c>
      <c r="M104" s="136" t="str">
        <f>IF($B104=FALSE,"",'Resistance Meter'!R29)</f>
        <v/>
      </c>
      <c r="N104" s="136" t="str">
        <f>IF($B104=FALSE,"",'Resistance Meter'!S29)</f>
        <v/>
      </c>
      <c r="O104" s="95" t="str">
        <f t="shared" si="49"/>
        <v/>
      </c>
      <c r="P104" s="95" t="str">
        <f t="shared" si="50"/>
        <v/>
      </c>
      <c r="R104" s="95" t="str">
        <f>IF($B104=FALSE,"",'Resistance Meter'!W29)</f>
        <v/>
      </c>
      <c r="S104" s="78" t="str">
        <f t="shared" si="34"/>
        <v/>
      </c>
      <c r="T104" s="78" t="str">
        <f>IF($B104=FALSE,"",'Resistance Meter'!I29)</f>
        <v/>
      </c>
      <c r="U104" s="78" t="str">
        <f>IF($B104=FALSE,"",측정불확도추정보고서!X104)</f>
        <v/>
      </c>
      <c r="V104" s="95" t="str">
        <f t="shared" si="35"/>
        <v/>
      </c>
      <c r="W104" s="95" t="str">
        <f>IF($B104=FALSE,"",'Resistance Meter'!E29*ABS(H104))</f>
        <v/>
      </c>
      <c r="X104" s="95" t="str">
        <f t="shared" si="36"/>
        <v/>
      </c>
      <c r="Y104" s="95" t="str">
        <f t="shared" si="37"/>
        <v/>
      </c>
      <c r="Z104" s="95" t="str">
        <f t="shared" si="38"/>
        <v/>
      </c>
      <c r="AA104" s="95" t="str">
        <f t="shared" si="39"/>
        <v/>
      </c>
      <c r="AB104" s="115" t="str">
        <f t="shared" ca="1" si="40"/>
        <v/>
      </c>
      <c r="AC104" s="115" t="str">
        <f t="shared" ca="1" si="41"/>
        <v/>
      </c>
      <c r="AD104" s="95" t="str">
        <f t="shared" ca="1" si="42"/>
        <v/>
      </c>
      <c r="AE104" s="95" t="str">
        <f t="shared" ca="1" si="43"/>
        <v/>
      </c>
      <c r="AF104" s="95" t="str">
        <f t="shared" ca="1" si="44"/>
        <v/>
      </c>
      <c r="AG104" s="95" t="str">
        <f t="shared" si="45"/>
        <v/>
      </c>
      <c r="AH104" s="95" t="str">
        <f t="shared" si="46"/>
        <v/>
      </c>
      <c r="AI104" s="97"/>
      <c r="AO104"/>
      <c r="AP104" s="95">
        <f>'Resistance Meter'!L29</f>
        <v>0</v>
      </c>
      <c r="AQ104" s="95">
        <f>'Resistance Meter'!M29</f>
        <v>0</v>
      </c>
      <c r="AR104" s="95" t="str">
        <f t="shared" si="47"/>
        <v/>
      </c>
      <c r="AS104" s="95" t="str">
        <f t="shared" si="48"/>
        <v/>
      </c>
    </row>
    <row r="105" spans="1:45" ht="13.5">
      <c r="A105" s="77"/>
      <c r="B105" s="136" t="b">
        <f>IF('Resistance Meter'!C30="",FALSE,TRUE)</f>
        <v>0</v>
      </c>
      <c r="C105" s="136" t="str">
        <f>IF($B105=FALSE,"",IF('Resistance Meter'!A30="","",'Resistance Meter'!A30))</f>
        <v/>
      </c>
      <c r="D105" s="136" t="str">
        <f>IF($B105=FALSE,"",IF('Resistance Meter'!B30="","",'Resistance Meter'!B30))</f>
        <v/>
      </c>
      <c r="E105" s="136"/>
      <c r="F105" s="136"/>
      <c r="G105" s="136"/>
      <c r="H105" s="136" t="str">
        <f>IF($B105=FALSE,"",'Resistance Meter'!C30)</f>
        <v/>
      </c>
      <c r="I105" s="95" t="str">
        <f>IF($B105=FALSE,"",'Resistance Meter'!D30)</f>
        <v/>
      </c>
      <c r="J105" s="136" t="str">
        <f>IF($B105=FALSE,"",'Resistance Meter'!O30)</f>
        <v/>
      </c>
      <c r="K105" s="136" t="str">
        <f>IF($B105=FALSE,"",'Resistance Meter'!P30)</f>
        <v/>
      </c>
      <c r="L105" s="136" t="str">
        <f>IF($B105=FALSE,"",'Resistance Meter'!Q30)</f>
        <v/>
      </c>
      <c r="M105" s="136" t="str">
        <f>IF($B105=FALSE,"",'Resistance Meter'!R30)</f>
        <v/>
      </c>
      <c r="N105" s="136" t="str">
        <f>IF($B105=FALSE,"",'Resistance Meter'!S30)</f>
        <v/>
      </c>
      <c r="O105" s="95" t="str">
        <f t="shared" si="49"/>
        <v/>
      </c>
      <c r="P105" s="95" t="str">
        <f t="shared" si="50"/>
        <v/>
      </c>
      <c r="R105" s="95" t="str">
        <f>IF($B105=FALSE,"",'Resistance Meter'!W30)</f>
        <v/>
      </c>
      <c r="S105" s="78" t="str">
        <f t="shared" si="34"/>
        <v/>
      </c>
      <c r="T105" s="78" t="str">
        <f>IF($B105=FALSE,"",'Resistance Meter'!I30)</f>
        <v/>
      </c>
      <c r="U105" s="78" t="str">
        <f>IF($B105=FALSE,"",측정불확도추정보고서!X105)</f>
        <v/>
      </c>
      <c r="V105" s="95" t="str">
        <f t="shared" si="35"/>
        <v/>
      </c>
      <c r="W105" s="95" t="str">
        <f>IF($B105=FALSE,"",'Resistance Meter'!E30*ABS(H105))</f>
        <v/>
      </c>
      <c r="X105" s="95" t="str">
        <f t="shared" si="36"/>
        <v/>
      </c>
      <c r="Y105" s="95" t="str">
        <f t="shared" si="37"/>
        <v/>
      </c>
      <c r="Z105" s="95" t="str">
        <f t="shared" si="38"/>
        <v/>
      </c>
      <c r="AA105" s="95" t="str">
        <f t="shared" si="39"/>
        <v/>
      </c>
      <c r="AB105" s="115" t="str">
        <f t="shared" ca="1" si="40"/>
        <v/>
      </c>
      <c r="AC105" s="115" t="str">
        <f t="shared" ca="1" si="41"/>
        <v/>
      </c>
      <c r="AD105" s="95" t="str">
        <f t="shared" ca="1" si="42"/>
        <v/>
      </c>
      <c r="AE105" s="95" t="str">
        <f t="shared" ca="1" si="43"/>
        <v/>
      </c>
      <c r="AF105" s="95" t="str">
        <f t="shared" ca="1" si="44"/>
        <v/>
      </c>
      <c r="AG105" s="95" t="str">
        <f t="shared" si="45"/>
        <v/>
      </c>
      <c r="AH105" s="95" t="str">
        <f t="shared" si="46"/>
        <v/>
      </c>
      <c r="AI105" s="97"/>
      <c r="AO105"/>
      <c r="AP105" s="95">
        <f>'Resistance Meter'!L30</f>
        <v>0</v>
      </c>
      <c r="AQ105" s="95">
        <f>'Resistance Meter'!M30</f>
        <v>0</v>
      </c>
      <c r="AR105" s="95" t="str">
        <f t="shared" si="47"/>
        <v/>
      </c>
      <c r="AS105" s="95" t="str">
        <f t="shared" si="48"/>
        <v/>
      </c>
    </row>
    <row r="106" spans="1:45" ht="13.5">
      <c r="A106" s="77"/>
      <c r="B106" s="136" t="b">
        <f>IF('Resistance Meter'!C31="",FALSE,TRUE)</f>
        <v>0</v>
      </c>
      <c r="C106" s="136" t="str">
        <f>IF($B106=FALSE,"",IF('Resistance Meter'!A31="","",'Resistance Meter'!A31))</f>
        <v/>
      </c>
      <c r="D106" s="136" t="str">
        <f>IF($B106=FALSE,"",IF('Resistance Meter'!B31="","",'Resistance Meter'!B31))</f>
        <v/>
      </c>
      <c r="E106" s="136"/>
      <c r="F106" s="136"/>
      <c r="G106" s="136"/>
      <c r="H106" s="136" t="str">
        <f>IF($B106=FALSE,"",'Resistance Meter'!C31)</f>
        <v/>
      </c>
      <c r="I106" s="95" t="str">
        <f>IF($B106=FALSE,"",'Resistance Meter'!D31)</f>
        <v/>
      </c>
      <c r="J106" s="136" t="str">
        <f>IF($B106=FALSE,"",'Resistance Meter'!O31)</f>
        <v/>
      </c>
      <c r="K106" s="136" t="str">
        <f>IF($B106=FALSE,"",'Resistance Meter'!P31)</f>
        <v/>
      </c>
      <c r="L106" s="136" t="str">
        <f>IF($B106=FALSE,"",'Resistance Meter'!Q31)</f>
        <v/>
      </c>
      <c r="M106" s="136" t="str">
        <f>IF($B106=FALSE,"",'Resistance Meter'!R31)</f>
        <v/>
      </c>
      <c r="N106" s="136" t="str">
        <f>IF($B106=FALSE,"",'Resistance Meter'!S31)</f>
        <v/>
      </c>
      <c r="O106" s="95" t="str">
        <f t="shared" si="49"/>
        <v/>
      </c>
      <c r="P106" s="95" t="str">
        <f t="shared" si="50"/>
        <v/>
      </c>
      <c r="R106" s="95" t="str">
        <f>IF($B106=FALSE,"",'Resistance Meter'!W31)</f>
        <v/>
      </c>
      <c r="S106" s="78" t="str">
        <f t="shared" si="34"/>
        <v/>
      </c>
      <c r="T106" s="78" t="str">
        <f>IF($B106=FALSE,"",'Resistance Meter'!I31)</f>
        <v/>
      </c>
      <c r="U106" s="78" t="str">
        <f>IF($B106=FALSE,"",측정불확도추정보고서!X106)</f>
        <v/>
      </c>
      <c r="V106" s="95" t="str">
        <f t="shared" si="35"/>
        <v/>
      </c>
      <c r="W106" s="95" t="str">
        <f>IF($B106=FALSE,"",'Resistance Meter'!E31*ABS(H106))</f>
        <v/>
      </c>
      <c r="X106" s="95" t="str">
        <f t="shared" si="36"/>
        <v/>
      </c>
      <c r="Y106" s="95" t="str">
        <f t="shared" si="37"/>
        <v/>
      </c>
      <c r="Z106" s="95" t="str">
        <f t="shared" si="38"/>
        <v/>
      </c>
      <c r="AA106" s="95" t="str">
        <f t="shared" si="39"/>
        <v/>
      </c>
      <c r="AB106" s="115" t="str">
        <f t="shared" ca="1" si="40"/>
        <v/>
      </c>
      <c r="AC106" s="115" t="str">
        <f t="shared" ca="1" si="41"/>
        <v/>
      </c>
      <c r="AD106" s="95" t="str">
        <f t="shared" ca="1" si="42"/>
        <v/>
      </c>
      <c r="AE106" s="95" t="str">
        <f t="shared" ca="1" si="43"/>
        <v/>
      </c>
      <c r="AF106" s="95" t="str">
        <f t="shared" ca="1" si="44"/>
        <v/>
      </c>
      <c r="AG106" s="95" t="str">
        <f t="shared" si="45"/>
        <v/>
      </c>
      <c r="AH106" s="95" t="str">
        <f t="shared" si="46"/>
        <v/>
      </c>
      <c r="AI106" s="97"/>
      <c r="AO106"/>
      <c r="AP106" s="95">
        <f>'Resistance Meter'!L31</f>
        <v>0</v>
      </c>
      <c r="AQ106" s="95">
        <f>'Resistance Meter'!M31</f>
        <v>0</v>
      </c>
      <c r="AR106" s="95" t="str">
        <f t="shared" si="47"/>
        <v/>
      </c>
      <c r="AS106" s="95" t="str">
        <f t="shared" si="48"/>
        <v/>
      </c>
    </row>
    <row r="107" spans="1:45" ht="13.5">
      <c r="A107" s="77"/>
      <c r="B107" s="136" t="b">
        <f>IF('Resistance Meter'!C32="",FALSE,TRUE)</f>
        <v>0</v>
      </c>
      <c r="C107" s="136" t="str">
        <f>IF($B107=FALSE,"",IF('Resistance Meter'!A32="","",'Resistance Meter'!A32))</f>
        <v/>
      </c>
      <c r="D107" s="136" t="str">
        <f>IF($B107=FALSE,"",IF('Resistance Meter'!B32="","",'Resistance Meter'!B32))</f>
        <v/>
      </c>
      <c r="E107" s="136"/>
      <c r="F107" s="136"/>
      <c r="G107" s="136"/>
      <c r="H107" s="136" t="str">
        <f>IF($B107=FALSE,"",'Resistance Meter'!C32)</f>
        <v/>
      </c>
      <c r="I107" s="95" t="str">
        <f>IF($B107=FALSE,"",'Resistance Meter'!D32)</f>
        <v/>
      </c>
      <c r="J107" s="136" t="str">
        <f>IF($B107=FALSE,"",'Resistance Meter'!O32)</f>
        <v/>
      </c>
      <c r="K107" s="136" t="str">
        <f>IF($B107=FALSE,"",'Resistance Meter'!P32)</f>
        <v/>
      </c>
      <c r="L107" s="136" t="str">
        <f>IF($B107=FALSE,"",'Resistance Meter'!Q32)</f>
        <v/>
      </c>
      <c r="M107" s="136" t="str">
        <f>IF($B107=FALSE,"",'Resistance Meter'!R32)</f>
        <v/>
      </c>
      <c r="N107" s="136" t="str">
        <f>IF($B107=FALSE,"",'Resistance Meter'!S32)</f>
        <v/>
      </c>
      <c r="O107" s="95" t="str">
        <f t="shared" si="49"/>
        <v/>
      </c>
      <c r="P107" s="95" t="str">
        <f t="shared" si="50"/>
        <v/>
      </c>
      <c r="R107" s="95" t="str">
        <f>IF($B107=FALSE,"",'Resistance Meter'!W32)</f>
        <v/>
      </c>
      <c r="S107" s="78" t="str">
        <f t="shared" si="34"/>
        <v/>
      </c>
      <c r="T107" s="78" t="str">
        <f>IF($B107=FALSE,"",'Resistance Meter'!I32)</f>
        <v/>
      </c>
      <c r="U107" s="78" t="str">
        <f>IF($B107=FALSE,"",측정불확도추정보고서!X107)</f>
        <v/>
      </c>
      <c r="V107" s="95" t="str">
        <f t="shared" si="35"/>
        <v/>
      </c>
      <c r="W107" s="95" t="str">
        <f>IF($B107=FALSE,"",'Resistance Meter'!E32*ABS(H107))</f>
        <v/>
      </c>
      <c r="X107" s="95" t="str">
        <f t="shared" si="36"/>
        <v/>
      </c>
      <c r="Y107" s="95" t="str">
        <f t="shared" si="37"/>
        <v/>
      </c>
      <c r="Z107" s="95" t="str">
        <f t="shared" si="38"/>
        <v/>
      </c>
      <c r="AA107" s="95" t="str">
        <f t="shared" si="39"/>
        <v/>
      </c>
      <c r="AB107" s="115" t="str">
        <f t="shared" ca="1" si="40"/>
        <v/>
      </c>
      <c r="AC107" s="115" t="str">
        <f t="shared" ca="1" si="41"/>
        <v/>
      </c>
      <c r="AD107" s="95" t="str">
        <f t="shared" ca="1" si="42"/>
        <v/>
      </c>
      <c r="AE107" s="95" t="str">
        <f t="shared" ca="1" si="43"/>
        <v/>
      </c>
      <c r="AF107" s="95" t="str">
        <f t="shared" ca="1" si="44"/>
        <v/>
      </c>
      <c r="AG107" s="95" t="str">
        <f t="shared" si="45"/>
        <v/>
      </c>
      <c r="AH107" s="95" t="str">
        <f t="shared" si="46"/>
        <v/>
      </c>
      <c r="AI107" s="97"/>
      <c r="AO107"/>
      <c r="AP107" s="95">
        <f>'Resistance Meter'!L32</f>
        <v>0</v>
      </c>
      <c r="AQ107" s="95">
        <f>'Resistance Meter'!M32</f>
        <v>0</v>
      </c>
      <c r="AR107" s="95" t="str">
        <f t="shared" si="47"/>
        <v/>
      </c>
      <c r="AS107" s="95" t="str">
        <f t="shared" si="48"/>
        <v/>
      </c>
    </row>
    <row r="108" spans="1:45" ht="13.5">
      <c r="A108" s="77"/>
      <c r="B108" s="136" t="b">
        <f>IF('Resistance Meter'!C33="",FALSE,TRUE)</f>
        <v>0</v>
      </c>
      <c r="C108" s="136" t="str">
        <f>IF($B108=FALSE,"",IF('Resistance Meter'!A33="","",'Resistance Meter'!A33))</f>
        <v/>
      </c>
      <c r="D108" s="136" t="str">
        <f>IF($B108=FALSE,"",IF('Resistance Meter'!B33="","",'Resistance Meter'!B33))</f>
        <v/>
      </c>
      <c r="E108" s="136"/>
      <c r="F108" s="136"/>
      <c r="G108" s="136"/>
      <c r="H108" s="136" t="str">
        <f>IF($B108=FALSE,"",'Resistance Meter'!C33)</f>
        <v/>
      </c>
      <c r="I108" s="95" t="str">
        <f>IF($B108=FALSE,"",'Resistance Meter'!D33)</f>
        <v/>
      </c>
      <c r="J108" s="136" t="str">
        <f>IF($B108=FALSE,"",'Resistance Meter'!O33)</f>
        <v/>
      </c>
      <c r="K108" s="136" t="str">
        <f>IF($B108=FALSE,"",'Resistance Meter'!P33)</f>
        <v/>
      </c>
      <c r="L108" s="136" t="str">
        <f>IF($B108=FALSE,"",'Resistance Meter'!Q33)</f>
        <v/>
      </c>
      <c r="M108" s="136" t="str">
        <f>IF($B108=FALSE,"",'Resistance Meter'!R33)</f>
        <v/>
      </c>
      <c r="N108" s="136" t="str">
        <f>IF($B108=FALSE,"",'Resistance Meter'!S33)</f>
        <v/>
      </c>
      <c r="O108" s="95" t="str">
        <f t="shared" si="49"/>
        <v/>
      </c>
      <c r="P108" s="95" t="str">
        <f t="shared" si="50"/>
        <v/>
      </c>
      <c r="R108" s="95" t="str">
        <f>IF($B108=FALSE,"",'Resistance Meter'!W33)</f>
        <v/>
      </c>
      <c r="S108" s="78" t="str">
        <f t="shared" si="34"/>
        <v/>
      </c>
      <c r="T108" s="78" t="str">
        <f>IF($B108=FALSE,"",'Resistance Meter'!I33)</f>
        <v/>
      </c>
      <c r="U108" s="78" t="str">
        <f>IF($B108=FALSE,"",측정불확도추정보고서!X108)</f>
        <v/>
      </c>
      <c r="V108" s="95" t="str">
        <f t="shared" si="35"/>
        <v/>
      </c>
      <c r="W108" s="95" t="str">
        <f>IF($B108=FALSE,"",'Resistance Meter'!E33*ABS(H108))</f>
        <v/>
      </c>
      <c r="X108" s="95" t="str">
        <f t="shared" si="36"/>
        <v/>
      </c>
      <c r="Y108" s="95" t="str">
        <f t="shared" si="37"/>
        <v/>
      </c>
      <c r="Z108" s="95" t="str">
        <f t="shared" si="38"/>
        <v/>
      </c>
      <c r="AA108" s="95" t="str">
        <f t="shared" si="39"/>
        <v/>
      </c>
      <c r="AB108" s="115" t="str">
        <f t="shared" ca="1" si="40"/>
        <v/>
      </c>
      <c r="AC108" s="115" t="str">
        <f t="shared" ca="1" si="41"/>
        <v/>
      </c>
      <c r="AD108" s="95" t="str">
        <f t="shared" ca="1" si="42"/>
        <v/>
      </c>
      <c r="AE108" s="95" t="str">
        <f t="shared" ca="1" si="43"/>
        <v/>
      </c>
      <c r="AF108" s="95" t="str">
        <f t="shared" ca="1" si="44"/>
        <v/>
      </c>
      <c r="AG108" s="95" t="str">
        <f t="shared" si="45"/>
        <v/>
      </c>
      <c r="AH108" s="95" t="str">
        <f t="shared" si="46"/>
        <v/>
      </c>
      <c r="AI108" s="97"/>
      <c r="AO108"/>
      <c r="AP108" s="95">
        <f>'Resistance Meter'!L33</f>
        <v>0</v>
      </c>
      <c r="AQ108" s="95">
        <f>'Resistance Meter'!M33</f>
        <v>0</v>
      </c>
      <c r="AR108" s="95" t="str">
        <f t="shared" si="47"/>
        <v/>
      </c>
      <c r="AS108" s="95" t="str">
        <f t="shared" si="48"/>
        <v/>
      </c>
    </row>
    <row r="109" spans="1:45" ht="13.5">
      <c r="A109" s="84"/>
      <c r="B109" s="72"/>
      <c r="C109" s="72"/>
      <c r="D109" s="72"/>
      <c r="E109" s="72"/>
      <c r="F109" s="72"/>
      <c r="G109" s="72"/>
      <c r="H109" s="72"/>
      <c r="I109" s="69"/>
      <c r="J109" s="81"/>
      <c r="K109" s="81"/>
      <c r="L109" s="81"/>
      <c r="M109" s="81"/>
      <c r="N109" s="81"/>
      <c r="O109" s="72"/>
      <c r="R109" s="69"/>
      <c r="S109" s="69"/>
      <c r="AH109" s="132" t="str">
        <f>IF(TYPE(MATCH("초과",AH79:AH108,0))=1,"초과","")</f>
        <v/>
      </c>
      <c r="AI109" s="97"/>
      <c r="AO109" s="70"/>
      <c r="AS109" s="188" t="str">
        <f>IF(TYPE(MATCH("FAIL",AS79:AS108,0))=16,"","FAIL")</f>
        <v/>
      </c>
    </row>
    <row r="110" spans="1:45" ht="13.5">
      <c r="A110" s="84"/>
      <c r="B110" s="72"/>
      <c r="C110" s="72"/>
      <c r="D110" s="72"/>
      <c r="E110" s="72"/>
      <c r="F110" s="72"/>
      <c r="G110" s="72"/>
      <c r="H110" s="72"/>
      <c r="I110" s="69"/>
      <c r="J110" s="81"/>
      <c r="K110" s="81"/>
      <c r="L110" s="81"/>
      <c r="M110" s="81"/>
      <c r="N110" s="81"/>
      <c r="O110" s="72"/>
      <c r="R110" s="69"/>
      <c r="S110" s="69"/>
      <c r="AI110" s="97"/>
      <c r="AO110" s="70"/>
    </row>
    <row r="111" spans="1:45" ht="13.5">
      <c r="A111" s="84"/>
      <c r="B111" s="72"/>
      <c r="C111" s="72"/>
      <c r="D111" s="72"/>
      <c r="E111" s="72"/>
      <c r="F111" s="72"/>
      <c r="G111" s="72"/>
      <c r="H111" s="72"/>
      <c r="I111" s="69"/>
      <c r="J111" s="81"/>
      <c r="K111" s="81"/>
      <c r="L111" s="81"/>
      <c r="M111" s="81"/>
      <c r="N111" s="81"/>
      <c r="O111" s="72"/>
      <c r="R111" s="69"/>
      <c r="S111" s="69"/>
      <c r="AI111" s="97"/>
      <c r="AO111" s="70"/>
    </row>
    <row r="112" spans="1:45" ht="13.5">
      <c r="A112" s="71" t="s">
        <v>10</v>
      </c>
      <c r="B112" s="72"/>
      <c r="C112" s="75"/>
      <c r="D112" s="72"/>
      <c r="E112" s="72"/>
      <c r="F112" s="72"/>
      <c r="G112" s="72"/>
      <c r="H112" s="72"/>
      <c r="I112" s="69"/>
      <c r="K112" s="61"/>
      <c r="L112" s="61"/>
      <c r="M112" s="61"/>
      <c r="N112" s="61"/>
      <c r="O112" s="75"/>
      <c r="P112" s="76"/>
      <c r="Q112" s="71"/>
      <c r="R112" s="69"/>
      <c r="S112" s="69"/>
      <c r="T112" s="59"/>
      <c r="U112" s="59"/>
      <c r="V112" s="59"/>
      <c r="W112" s="59"/>
      <c r="X112" s="59"/>
      <c r="Y112" s="59"/>
      <c r="Z112" s="97"/>
      <c r="AA112" s="97"/>
      <c r="AB112" s="97"/>
      <c r="AC112" s="97"/>
      <c r="AD112" s="97"/>
      <c r="AE112" s="97"/>
      <c r="AF112" s="97"/>
      <c r="AG112" s="97"/>
      <c r="AI112" s="97"/>
      <c r="AO112" s="70"/>
    </row>
    <row r="113" spans="1:45" ht="13.5" customHeight="1">
      <c r="A113" s="77"/>
      <c r="B113" s="241" t="s">
        <v>116</v>
      </c>
      <c r="C113" s="238" t="s">
        <v>80</v>
      </c>
      <c r="D113" s="239"/>
      <c r="E113" s="239"/>
      <c r="F113" s="239"/>
      <c r="G113" s="240"/>
      <c r="H113" s="241" t="s">
        <v>83</v>
      </c>
      <c r="I113" s="242" t="s">
        <v>90</v>
      </c>
      <c r="J113" s="269" t="s">
        <v>1</v>
      </c>
      <c r="K113" s="269"/>
      <c r="L113" s="269"/>
      <c r="M113" s="269"/>
      <c r="N113" s="269"/>
      <c r="O113" s="269"/>
      <c r="P113" s="243" t="s">
        <v>84</v>
      </c>
      <c r="R113" s="268" t="s">
        <v>134</v>
      </c>
      <c r="S113" s="268" t="s">
        <v>135</v>
      </c>
      <c r="T113" s="261" t="s">
        <v>136</v>
      </c>
      <c r="U113" s="263" t="s">
        <v>137</v>
      </c>
      <c r="V113" s="264"/>
      <c r="W113" s="264"/>
      <c r="X113" s="265"/>
      <c r="Y113" s="263" t="s">
        <v>138</v>
      </c>
      <c r="Z113" s="264"/>
      <c r="AA113" s="265"/>
      <c r="AB113" s="263" t="s">
        <v>139</v>
      </c>
      <c r="AC113" s="264"/>
      <c r="AD113" s="265"/>
      <c r="AE113" s="263" t="s">
        <v>140</v>
      </c>
      <c r="AF113" s="266"/>
      <c r="AG113" s="267"/>
      <c r="AH113" s="261" t="s">
        <v>141</v>
      </c>
      <c r="AI113" s="97"/>
      <c r="AO113"/>
      <c r="AP113" s="261" t="s">
        <v>152</v>
      </c>
      <c r="AQ113" s="261"/>
      <c r="AR113" s="261" t="s">
        <v>152</v>
      </c>
      <c r="AS113" s="259" t="s">
        <v>153</v>
      </c>
    </row>
    <row r="114" spans="1:45" ht="13.5">
      <c r="A114" s="77"/>
      <c r="B114" s="241"/>
      <c r="C114" s="90" t="s">
        <v>81</v>
      </c>
      <c r="D114" s="90" t="s">
        <v>82</v>
      </c>
      <c r="E114" s="135"/>
      <c r="F114" s="135"/>
      <c r="G114" s="135"/>
      <c r="H114" s="241"/>
      <c r="I114" s="243"/>
      <c r="J114" s="91" t="s">
        <v>4</v>
      </c>
      <c r="K114" s="90" t="s">
        <v>2</v>
      </c>
      <c r="L114" s="91" t="s">
        <v>12</v>
      </c>
      <c r="M114" s="90" t="s">
        <v>13</v>
      </c>
      <c r="N114" s="91" t="s">
        <v>14</v>
      </c>
      <c r="O114" s="90" t="s">
        <v>3</v>
      </c>
      <c r="P114" s="243"/>
      <c r="R114" s="262"/>
      <c r="S114" s="262"/>
      <c r="T114" s="262"/>
      <c r="U114" s="148" t="s">
        <v>142</v>
      </c>
      <c r="V114" s="148" t="s">
        <v>143</v>
      </c>
      <c r="W114" s="145" t="s">
        <v>144</v>
      </c>
      <c r="X114" s="149" t="s">
        <v>145</v>
      </c>
      <c r="Y114" s="145" t="s">
        <v>146</v>
      </c>
      <c r="Z114" s="145" t="s">
        <v>147</v>
      </c>
      <c r="AA114" s="145" t="s">
        <v>148</v>
      </c>
      <c r="AB114" s="146" t="s">
        <v>149</v>
      </c>
      <c r="AC114" s="145" t="s">
        <v>150</v>
      </c>
      <c r="AD114" s="145" t="s">
        <v>137</v>
      </c>
      <c r="AE114" s="145" t="s">
        <v>151</v>
      </c>
      <c r="AF114" s="145" t="s">
        <v>150</v>
      </c>
      <c r="AG114" s="145" t="s">
        <v>137</v>
      </c>
      <c r="AH114" s="262"/>
      <c r="AI114" s="97"/>
      <c r="AO114"/>
      <c r="AP114" s="146" t="s">
        <v>154</v>
      </c>
      <c r="AQ114" s="146" t="s">
        <v>155</v>
      </c>
      <c r="AR114" s="262"/>
      <c r="AS114" s="260"/>
    </row>
    <row r="115" spans="1:45" ht="13.5">
      <c r="A115" s="84"/>
      <c r="B115" s="34" t="b">
        <f>IF('AC Voltage Meter'!D4="",FALSE,TRUE)</f>
        <v>0</v>
      </c>
      <c r="C115" s="136" t="str">
        <f>IF($B115=FALSE,"",IF('AC Voltage Meter'!A4="","",'AC Voltage Meter'!A4))</f>
        <v/>
      </c>
      <c r="D115" s="136" t="str">
        <f>IF($B115=FALSE,"",'AC Voltage Meter'!B4&amp;" "&amp;'AC Voltage Meter'!C4)</f>
        <v/>
      </c>
      <c r="E115" s="136"/>
      <c r="F115" s="136"/>
      <c r="G115" s="136"/>
      <c r="H115" s="136" t="str">
        <f>IF($B115=FALSE,"",'AC Voltage Meter'!D4)</f>
        <v/>
      </c>
      <c r="I115" s="95" t="str">
        <f>IF($B115=FALSE,"",'AC Voltage Meter'!E4)</f>
        <v/>
      </c>
      <c r="J115" s="136" t="str">
        <f>IF($B115=FALSE,"",'AC Voltage Meter'!P4)</f>
        <v/>
      </c>
      <c r="K115" s="136" t="str">
        <f>IF($B115=FALSE,"",'AC Voltage Meter'!Q4)</f>
        <v/>
      </c>
      <c r="L115" s="136" t="str">
        <f>IF($B115=FALSE,"",'AC Voltage Meter'!R4)</f>
        <v/>
      </c>
      <c r="M115" s="136" t="str">
        <f>IF($B115=FALSE,"",'AC Voltage Meter'!S4)</f>
        <v/>
      </c>
      <c r="N115" s="136" t="str">
        <f>IF($B115=FALSE,"",'AC Voltage Meter'!T4)</f>
        <v/>
      </c>
      <c r="O115" s="95" t="str">
        <f>IF($B115=FALSE,"",AVERAGE(J115:N115))</f>
        <v/>
      </c>
      <c r="P115" s="95" t="str">
        <f>IF($B115=FALSE,"",STDEV(J115:N115))</f>
        <v/>
      </c>
      <c r="R115" s="95" t="str">
        <f>IF($B115=FALSE,"",'AC Voltage Meter'!Z4)</f>
        <v/>
      </c>
      <c r="S115" s="78" t="str">
        <f t="shared" ref="S115:S146" si="51">IF($B115=FALSE,"",O115+R115)</f>
        <v/>
      </c>
      <c r="T115" s="78" t="str">
        <f>IF($B115=FALSE,"",'AC Voltage Meter'!J4)</f>
        <v/>
      </c>
      <c r="U115" s="78" t="str">
        <f>IF($B115=FALSE,"",측정불확도추정보고서!X115)</f>
        <v/>
      </c>
      <c r="V115" s="95" t="str">
        <f t="shared" ref="V115:V174" si="52">IF($B115=FALSE,"",ROUNDUP(U115,IF(U115&lt;0.0001,6,IF(U115&lt;0.001,5,IF(U115&lt;0.01,4,IF(U115&lt;0.1,3,IF(U115&lt;1,2,IF(U115&lt;10,1,IF(U115&lt;100,0,-1)))))))))</f>
        <v/>
      </c>
      <c r="W115" s="95" t="str">
        <f>IF($B115=FALSE,"",'AC Voltage Meter'!F4*ABS(H115))</f>
        <v/>
      </c>
      <c r="X115" s="95" t="str">
        <f t="shared" ref="X115:X174" si="53">IF($B115=FALSE,"",MAX(V115:W115))</f>
        <v/>
      </c>
      <c r="Y115" s="95" t="str">
        <f t="shared" ref="Y115:Y174" si="54">IF($B115=FALSE,"",IF(TYPE(FIND(".",T115))=1,LEN(T115)-FIND(".",T115),0))</f>
        <v/>
      </c>
      <c r="Z115" s="95" t="str">
        <f t="shared" ref="Z115:Z174" si="55">IF($B115=FALSE,"",IF(TYPE(FIND(".",ABS(H115)))=1,FIND(".",ABS(H115))-1,LEN(ABS(H115))))</f>
        <v/>
      </c>
      <c r="AA115" s="95" t="str">
        <f t="shared" ref="AA115:AA174" si="56">IF($B115=FALSE,"",MIN(Y115,IF(X115&lt;0.0001,6,IF(X115&lt;0.001,5,IF(X115&lt;0.01,4,IF(X115&lt;0.1,3,IF(X115&lt;1,2,IF(X115&lt;10,1,IF(X115&lt;100,0,-1)))))))))</f>
        <v/>
      </c>
      <c r="AB115" s="115" t="str">
        <f t="shared" ref="AB115:AB174" ca="1" si="57">IF($B115=FALSE,"",OFFSET(AN$6,MATCH(Z115,AJ$7:AJ$16,0),0)&amp;OFFSET(AL$6,MATCH(Y115,AJ$7:AJ$16,0),0))</f>
        <v/>
      </c>
      <c r="AC115" s="115" t="str">
        <f t="shared" ref="AC115:AC174" ca="1" si="58">IF($B115=FALSE,"",OFFSET(AN$6,MATCH(Z115,AJ$7:AJ$16,0),0)&amp;OFFSET(AL$6,MATCH(AA115,AJ$7:AJ$16,0),0))</f>
        <v/>
      </c>
      <c r="AD115" s="95" t="str">
        <f t="shared" ref="AD115:AD174" ca="1" si="59">IF($B115=FALSE,"",OFFSET(AL$6,MATCH(AA115,AJ$7:AJ$16,0),0))</f>
        <v/>
      </c>
      <c r="AE115" s="95" t="str">
        <f t="shared" ref="AE115:AE174" ca="1" si="60">TEXT(H115,AC115)</f>
        <v/>
      </c>
      <c r="AF115" s="95" t="str">
        <f t="shared" ref="AF115:AF174" ca="1" si="61">TEXT(S115,AC115)</f>
        <v/>
      </c>
      <c r="AG115" s="95" t="str">
        <f t="shared" ref="AG115:AG174" si="62">IF($B115=FALSE,"",TEXT(ROUNDUP(X115,AA115),AD115)&amp;" "&amp;I115)</f>
        <v/>
      </c>
      <c r="AH115" s="95" t="str">
        <f t="shared" ref="AH115:AH174" si="63">IF($B115=FALSE,"",IF(V115=X115,"","초과"))</f>
        <v/>
      </c>
      <c r="AI115" s="97"/>
      <c r="AO115"/>
      <c r="AP115" s="95">
        <f>'AC Voltage Meter'!M4</f>
        <v>0</v>
      </c>
      <c r="AQ115" s="95">
        <f>'AC Voltage Meter'!N4</f>
        <v>0</v>
      </c>
      <c r="AR115" s="95" t="str">
        <f t="shared" ref="AR115:AR146" si="64">IF($B115=FALSE,"","± "&amp;TEXT(AQ115-H115,AC115))</f>
        <v/>
      </c>
      <c r="AS115" s="95" t="str">
        <f t="shared" ref="AS115:AS174" si="65">IF($B115=FALSE,"",IF(AND(ROUND(AP115,AA115)&lt;=ROUND(S115,AA115),ROUND(S115,AA115)&lt;=ROUND(AQ115,AA115))=TRUE,"PASS","FAIL"))</f>
        <v/>
      </c>
    </row>
    <row r="116" spans="1:45" ht="13.5">
      <c r="A116" s="84"/>
      <c r="B116" s="34" t="b">
        <f>IF('AC Voltage Meter'!D5="",FALSE,TRUE)</f>
        <v>0</v>
      </c>
      <c r="C116" s="136" t="str">
        <f>IF($B116=FALSE,"",IF('AC Voltage Meter'!A5="","",'AC Voltage Meter'!A5))</f>
        <v/>
      </c>
      <c r="D116" s="136" t="str">
        <f>IF($B116=FALSE,"",'AC Voltage Meter'!B5&amp;" "&amp;'AC Voltage Meter'!C5)</f>
        <v/>
      </c>
      <c r="E116" s="136"/>
      <c r="F116" s="136"/>
      <c r="G116" s="136"/>
      <c r="H116" s="136" t="str">
        <f>IF($B116=FALSE,"",'AC Voltage Meter'!D5)</f>
        <v/>
      </c>
      <c r="I116" s="95" t="str">
        <f>IF($B116=FALSE,"",'AC Voltage Meter'!E5)</f>
        <v/>
      </c>
      <c r="J116" s="136" t="str">
        <f>IF($B116=FALSE,"",'AC Voltage Meter'!P5)</f>
        <v/>
      </c>
      <c r="K116" s="136" t="str">
        <f>IF($B116=FALSE,"",'AC Voltage Meter'!Q5)</f>
        <v/>
      </c>
      <c r="L116" s="136" t="str">
        <f>IF($B116=FALSE,"",'AC Voltage Meter'!R5)</f>
        <v/>
      </c>
      <c r="M116" s="136" t="str">
        <f>IF($B116=FALSE,"",'AC Voltage Meter'!S5)</f>
        <v/>
      </c>
      <c r="N116" s="136" t="str">
        <f>IF($B116=FALSE,"",'AC Voltage Meter'!T5)</f>
        <v/>
      </c>
      <c r="O116" s="95" t="str">
        <f t="shared" ref="O116:O153" si="66">IF($B116=FALSE,"",AVERAGE(J116:N116))</f>
        <v/>
      </c>
      <c r="P116" s="95" t="str">
        <f t="shared" ref="P116:P153" si="67">IF($B116=FALSE,"",STDEV(J116:N116))</f>
        <v/>
      </c>
      <c r="R116" s="95" t="str">
        <f>IF($B116=FALSE,"",'AC Voltage Meter'!Z5)</f>
        <v/>
      </c>
      <c r="S116" s="78" t="str">
        <f t="shared" si="51"/>
        <v/>
      </c>
      <c r="T116" s="78" t="str">
        <f>IF($B116=FALSE,"",'AC Voltage Meter'!J5)</f>
        <v/>
      </c>
      <c r="U116" s="78" t="str">
        <f>IF($B116=FALSE,"",측정불확도추정보고서!X116)</f>
        <v/>
      </c>
      <c r="V116" s="95" t="str">
        <f t="shared" si="52"/>
        <v/>
      </c>
      <c r="W116" s="95" t="str">
        <f>IF($B116=FALSE,"",'AC Voltage Meter'!F5*ABS(H116))</f>
        <v/>
      </c>
      <c r="X116" s="95" t="str">
        <f t="shared" si="53"/>
        <v/>
      </c>
      <c r="Y116" s="95" t="str">
        <f t="shared" si="54"/>
        <v/>
      </c>
      <c r="Z116" s="95" t="str">
        <f t="shared" si="55"/>
        <v/>
      </c>
      <c r="AA116" s="95" t="str">
        <f t="shared" si="56"/>
        <v/>
      </c>
      <c r="AB116" s="115" t="str">
        <f t="shared" ca="1" si="57"/>
        <v/>
      </c>
      <c r="AC116" s="115" t="str">
        <f t="shared" ca="1" si="58"/>
        <v/>
      </c>
      <c r="AD116" s="95" t="str">
        <f t="shared" ca="1" si="59"/>
        <v/>
      </c>
      <c r="AE116" s="95" t="str">
        <f t="shared" ca="1" si="60"/>
        <v/>
      </c>
      <c r="AF116" s="95" t="str">
        <f t="shared" ca="1" si="61"/>
        <v/>
      </c>
      <c r="AG116" s="95" t="str">
        <f t="shared" si="62"/>
        <v/>
      </c>
      <c r="AH116" s="95" t="str">
        <f t="shared" si="63"/>
        <v/>
      </c>
      <c r="AI116" s="97"/>
      <c r="AO116"/>
      <c r="AP116" s="95">
        <f>'AC Voltage Meter'!M5</f>
        <v>0</v>
      </c>
      <c r="AQ116" s="95">
        <f>'AC Voltage Meter'!N5</f>
        <v>0</v>
      </c>
      <c r="AR116" s="95" t="str">
        <f t="shared" si="64"/>
        <v/>
      </c>
      <c r="AS116" s="95" t="str">
        <f t="shared" si="65"/>
        <v/>
      </c>
    </row>
    <row r="117" spans="1:45" ht="13.5">
      <c r="A117" s="84"/>
      <c r="B117" s="34" t="b">
        <f>IF('AC Voltage Meter'!D6="",FALSE,TRUE)</f>
        <v>0</v>
      </c>
      <c r="C117" s="136" t="str">
        <f>IF($B117=FALSE,"",IF('AC Voltage Meter'!A6="","",'AC Voltage Meter'!A6))</f>
        <v/>
      </c>
      <c r="D117" s="136" t="str">
        <f>IF($B117=FALSE,"",'AC Voltage Meter'!B6&amp;" "&amp;'AC Voltage Meter'!C6)</f>
        <v/>
      </c>
      <c r="E117" s="136"/>
      <c r="F117" s="136"/>
      <c r="G117" s="136"/>
      <c r="H117" s="136" t="str">
        <f>IF($B117=FALSE,"",'AC Voltage Meter'!D6)</f>
        <v/>
      </c>
      <c r="I117" s="95" t="str">
        <f>IF($B117=FALSE,"",'AC Voltage Meter'!E6)</f>
        <v/>
      </c>
      <c r="J117" s="136" t="str">
        <f>IF($B117=FALSE,"",'AC Voltage Meter'!P6)</f>
        <v/>
      </c>
      <c r="K117" s="136" t="str">
        <f>IF($B117=FALSE,"",'AC Voltage Meter'!Q6)</f>
        <v/>
      </c>
      <c r="L117" s="136" t="str">
        <f>IF($B117=FALSE,"",'AC Voltage Meter'!R6)</f>
        <v/>
      </c>
      <c r="M117" s="136" t="str">
        <f>IF($B117=FALSE,"",'AC Voltage Meter'!S6)</f>
        <v/>
      </c>
      <c r="N117" s="136" t="str">
        <f>IF($B117=FALSE,"",'AC Voltage Meter'!T6)</f>
        <v/>
      </c>
      <c r="O117" s="95" t="str">
        <f t="shared" si="66"/>
        <v/>
      </c>
      <c r="P117" s="95" t="str">
        <f t="shared" si="67"/>
        <v/>
      </c>
      <c r="R117" s="95" t="str">
        <f>IF($B117=FALSE,"",'AC Voltage Meter'!Z6)</f>
        <v/>
      </c>
      <c r="S117" s="78" t="str">
        <f t="shared" si="51"/>
        <v/>
      </c>
      <c r="T117" s="78" t="str">
        <f>IF($B117=FALSE,"",'AC Voltage Meter'!J6)</f>
        <v/>
      </c>
      <c r="U117" s="78" t="str">
        <f>IF($B117=FALSE,"",측정불확도추정보고서!X117)</f>
        <v/>
      </c>
      <c r="V117" s="95" t="str">
        <f t="shared" si="52"/>
        <v/>
      </c>
      <c r="W117" s="95" t="str">
        <f>IF($B117=FALSE,"",'AC Voltage Meter'!F6*ABS(H117))</f>
        <v/>
      </c>
      <c r="X117" s="95" t="str">
        <f t="shared" si="53"/>
        <v/>
      </c>
      <c r="Y117" s="95" t="str">
        <f t="shared" si="54"/>
        <v/>
      </c>
      <c r="Z117" s="95" t="str">
        <f t="shared" si="55"/>
        <v/>
      </c>
      <c r="AA117" s="95" t="str">
        <f t="shared" si="56"/>
        <v/>
      </c>
      <c r="AB117" s="115" t="str">
        <f t="shared" ca="1" si="57"/>
        <v/>
      </c>
      <c r="AC117" s="115" t="str">
        <f t="shared" ca="1" si="58"/>
        <v/>
      </c>
      <c r="AD117" s="95" t="str">
        <f t="shared" ca="1" si="59"/>
        <v/>
      </c>
      <c r="AE117" s="95" t="str">
        <f t="shared" ca="1" si="60"/>
        <v/>
      </c>
      <c r="AF117" s="95" t="str">
        <f t="shared" ca="1" si="61"/>
        <v/>
      </c>
      <c r="AG117" s="95" t="str">
        <f t="shared" si="62"/>
        <v/>
      </c>
      <c r="AH117" s="95" t="str">
        <f t="shared" si="63"/>
        <v/>
      </c>
      <c r="AI117" s="97"/>
      <c r="AJ117" s="61"/>
      <c r="AK117" s="61"/>
      <c r="AL117" s="61"/>
      <c r="AM117" s="61"/>
      <c r="AN117" s="61"/>
      <c r="AO117"/>
      <c r="AP117" s="95">
        <f>'AC Voltage Meter'!M6</f>
        <v>0</v>
      </c>
      <c r="AQ117" s="95">
        <f>'AC Voltage Meter'!N6</f>
        <v>0</v>
      </c>
      <c r="AR117" s="95" t="str">
        <f t="shared" si="64"/>
        <v/>
      </c>
      <c r="AS117" s="95" t="str">
        <f t="shared" si="65"/>
        <v/>
      </c>
    </row>
    <row r="118" spans="1:45" ht="13.5">
      <c r="A118" s="84"/>
      <c r="B118" s="34" t="b">
        <f>IF('AC Voltage Meter'!D7="",FALSE,TRUE)</f>
        <v>0</v>
      </c>
      <c r="C118" s="136" t="str">
        <f>IF($B118=FALSE,"",IF('AC Voltage Meter'!A7="","",'AC Voltage Meter'!A7))</f>
        <v/>
      </c>
      <c r="D118" s="136" t="str">
        <f>IF($B118=FALSE,"",'AC Voltage Meter'!B7&amp;" "&amp;'AC Voltage Meter'!C7)</f>
        <v/>
      </c>
      <c r="E118" s="136"/>
      <c r="F118" s="136"/>
      <c r="G118" s="136"/>
      <c r="H118" s="136" t="str">
        <f>IF($B118=FALSE,"",'AC Voltage Meter'!D7)</f>
        <v/>
      </c>
      <c r="I118" s="95" t="str">
        <f>IF($B118=FALSE,"",'AC Voltage Meter'!E7)</f>
        <v/>
      </c>
      <c r="J118" s="136" t="str">
        <f>IF($B118=FALSE,"",'AC Voltage Meter'!P7)</f>
        <v/>
      </c>
      <c r="K118" s="136" t="str">
        <f>IF($B118=FALSE,"",'AC Voltage Meter'!Q7)</f>
        <v/>
      </c>
      <c r="L118" s="136" t="str">
        <f>IF($B118=FALSE,"",'AC Voltage Meter'!R7)</f>
        <v/>
      </c>
      <c r="M118" s="136" t="str">
        <f>IF($B118=FALSE,"",'AC Voltage Meter'!S7)</f>
        <v/>
      </c>
      <c r="N118" s="136" t="str">
        <f>IF($B118=FALSE,"",'AC Voltage Meter'!T7)</f>
        <v/>
      </c>
      <c r="O118" s="95" t="str">
        <f t="shared" si="66"/>
        <v/>
      </c>
      <c r="P118" s="95" t="str">
        <f t="shared" si="67"/>
        <v/>
      </c>
      <c r="R118" s="95" t="str">
        <f>IF($B118=FALSE,"",'AC Voltage Meter'!Z7)</f>
        <v/>
      </c>
      <c r="S118" s="78" t="str">
        <f t="shared" si="51"/>
        <v/>
      </c>
      <c r="T118" s="78" t="str">
        <f>IF($B118=FALSE,"",'AC Voltage Meter'!J7)</f>
        <v/>
      </c>
      <c r="U118" s="78" t="str">
        <f>IF($B118=FALSE,"",측정불확도추정보고서!X118)</f>
        <v/>
      </c>
      <c r="V118" s="95" t="str">
        <f t="shared" si="52"/>
        <v/>
      </c>
      <c r="W118" s="95" t="str">
        <f>IF($B118=FALSE,"",'AC Voltage Meter'!F7*ABS(H118))</f>
        <v/>
      </c>
      <c r="X118" s="95" t="str">
        <f t="shared" si="53"/>
        <v/>
      </c>
      <c r="Y118" s="95" t="str">
        <f t="shared" si="54"/>
        <v/>
      </c>
      <c r="Z118" s="95" t="str">
        <f t="shared" si="55"/>
        <v/>
      </c>
      <c r="AA118" s="95" t="str">
        <f t="shared" si="56"/>
        <v/>
      </c>
      <c r="AB118" s="115" t="str">
        <f t="shared" ca="1" si="57"/>
        <v/>
      </c>
      <c r="AC118" s="115" t="str">
        <f t="shared" ca="1" si="58"/>
        <v/>
      </c>
      <c r="AD118" s="95" t="str">
        <f t="shared" ca="1" si="59"/>
        <v/>
      </c>
      <c r="AE118" s="95" t="str">
        <f t="shared" ca="1" si="60"/>
        <v/>
      </c>
      <c r="AF118" s="95" t="str">
        <f t="shared" ca="1" si="61"/>
        <v/>
      </c>
      <c r="AG118" s="95" t="str">
        <f t="shared" si="62"/>
        <v/>
      </c>
      <c r="AH118" s="95" t="str">
        <f t="shared" si="63"/>
        <v/>
      </c>
      <c r="AI118" s="97"/>
      <c r="AJ118" s="61"/>
      <c r="AK118" s="61"/>
      <c r="AL118" s="61"/>
      <c r="AM118" s="61"/>
      <c r="AN118" s="61"/>
      <c r="AO118"/>
      <c r="AP118" s="95">
        <f>'AC Voltage Meter'!M7</f>
        <v>0</v>
      </c>
      <c r="AQ118" s="95">
        <f>'AC Voltage Meter'!N7</f>
        <v>0</v>
      </c>
      <c r="AR118" s="95" t="str">
        <f t="shared" si="64"/>
        <v/>
      </c>
      <c r="AS118" s="95" t="str">
        <f t="shared" si="65"/>
        <v/>
      </c>
    </row>
    <row r="119" spans="1:45" ht="13.5">
      <c r="A119" s="84"/>
      <c r="B119" s="34" t="b">
        <f>IF('AC Voltage Meter'!D8="",FALSE,TRUE)</f>
        <v>0</v>
      </c>
      <c r="C119" s="136" t="str">
        <f>IF($B119=FALSE,"",IF('AC Voltage Meter'!A8="","",'AC Voltage Meter'!A8))</f>
        <v/>
      </c>
      <c r="D119" s="136" t="str">
        <f>IF($B119=FALSE,"",'AC Voltage Meter'!B8&amp;" "&amp;'AC Voltage Meter'!C8)</f>
        <v/>
      </c>
      <c r="E119" s="136"/>
      <c r="F119" s="136"/>
      <c r="G119" s="136"/>
      <c r="H119" s="136" t="str">
        <f>IF($B119=FALSE,"",'AC Voltage Meter'!D8)</f>
        <v/>
      </c>
      <c r="I119" s="95" t="str">
        <f>IF($B119=FALSE,"",'AC Voltage Meter'!E8)</f>
        <v/>
      </c>
      <c r="J119" s="136" t="str">
        <f>IF($B119=FALSE,"",'AC Voltage Meter'!P8)</f>
        <v/>
      </c>
      <c r="K119" s="136" t="str">
        <f>IF($B119=FALSE,"",'AC Voltage Meter'!Q8)</f>
        <v/>
      </c>
      <c r="L119" s="136" t="str">
        <f>IF($B119=FALSE,"",'AC Voltage Meter'!R8)</f>
        <v/>
      </c>
      <c r="M119" s="136" t="str">
        <f>IF($B119=FALSE,"",'AC Voltage Meter'!S8)</f>
        <v/>
      </c>
      <c r="N119" s="136" t="str">
        <f>IF($B119=FALSE,"",'AC Voltage Meter'!T8)</f>
        <v/>
      </c>
      <c r="O119" s="95" t="str">
        <f t="shared" si="66"/>
        <v/>
      </c>
      <c r="P119" s="95" t="str">
        <f t="shared" si="67"/>
        <v/>
      </c>
      <c r="R119" s="95" t="str">
        <f>IF($B119=FALSE,"",'AC Voltage Meter'!Z8)</f>
        <v/>
      </c>
      <c r="S119" s="78" t="str">
        <f t="shared" si="51"/>
        <v/>
      </c>
      <c r="T119" s="78" t="str">
        <f>IF($B119=FALSE,"",'AC Voltage Meter'!J8)</f>
        <v/>
      </c>
      <c r="U119" s="78" t="str">
        <f>IF($B119=FALSE,"",측정불확도추정보고서!X119)</f>
        <v/>
      </c>
      <c r="V119" s="95" t="str">
        <f t="shared" si="52"/>
        <v/>
      </c>
      <c r="W119" s="95" t="str">
        <f>IF($B119=FALSE,"",'AC Voltage Meter'!F8*ABS(H119))</f>
        <v/>
      </c>
      <c r="X119" s="95" t="str">
        <f t="shared" si="53"/>
        <v/>
      </c>
      <c r="Y119" s="95" t="str">
        <f t="shared" si="54"/>
        <v/>
      </c>
      <c r="Z119" s="95" t="str">
        <f t="shared" si="55"/>
        <v/>
      </c>
      <c r="AA119" s="95" t="str">
        <f t="shared" si="56"/>
        <v/>
      </c>
      <c r="AB119" s="115" t="str">
        <f t="shared" ca="1" si="57"/>
        <v/>
      </c>
      <c r="AC119" s="115" t="str">
        <f t="shared" ca="1" si="58"/>
        <v/>
      </c>
      <c r="AD119" s="95" t="str">
        <f t="shared" ca="1" si="59"/>
        <v/>
      </c>
      <c r="AE119" s="95" t="str">
        <f t="shared" ca="1" si="60"/>
        <v/>
      </c>
      <c r="AF119" s="95" t="str">
        <f t="shared" ca="1" si="61"/>
        <v/>
      </c>
      <c r="AG119" s="95" t="str">
        <f t="shared" si="62"/>
        <v/>
      </c>
      <c r="AH119" s="95" t="str">
        <f t="shared" si="63"/>
        <v/>
      </c>
      <c r="AI119" s="97"/>
      <c r="AJ119" s="61"/>
      <c r="AK119" s="61"/>
      <c r="AL119" s="61"/>
      <c r="AM119" s="61"/>
      <c r="AN119" s="61"/>
      <c r="AO119"/>
      <c r="AP119" s="95">
        <f>'AC Voltage Meter'!M8</f>
        <v>0</v>
      </c>
      <c r="AQ119" s="95">
        <f>'AC Voltage Meter'!N8</f>
        <v>0</v>
      </c>
      <c r="AR119" s="95" t="str">
        <f t="shared" si="64"/>
        <v/>
      </c>
      <c r="AS119" s="95" t="str">
        <f t="shared" si="65"/>
        <v/>
      </c>
    </row>
    <row r="120" spans="1:45" ht="13.5">
      <c r="A120" s="84"/>
      <c r="B120" s="34" t="b">
        <f>IF('AC Voltage Meter'!D9="",FALSE,TRUE)</f>
        <v>0</v>
      </c>
      <c r="C120" s="136" t="str">
        <f>IF($B120=FALSE,"",IF('AC Voltage Meter'!A9="","",'AC Voltage Meter'!A9))</f>
        <v/>
      </c>
      <c r="D120" s="136" t="str">
        <f>IF($B120=FALSE,"",'AC Voltage Meter'!B9&amp;" "&amp;'AC Voltage Meter'!C9)</f>
        <v/>
      </c>
      <c r="E120" s="136"/>
      <c r="F120" s="136"/>
      <c r="G120" s="136"/>
      <c r="H120" s="136" t="str">
        <f>IF($B120=FALSE,"",'AC Voltage Meter'!D9)</f>
        <v/>
      </c>
      <c r="I120" s="95" t="str">
        <f>IF($B120=FALSE,"",'AC Voltage Meter'!E9)</f>
        <v/>
      </c>
      <c r="J120" s="136" t="str">
        <f>IF($B120=FALSE,"",'AC Voltage Meter'!P9)</f>
        <v/>
      </c>
      <c r="K120" s="136" t="str">
        <f>IF($B120=FALSE,"",'AC Voltage Meter'!Q9)</f>
        <v/>
      </c>
      <c r="L120" s="136" t="str">
        <f>IF($B120=FALSE,"",'AC Voltage Meter'!R9)</f>
        <v/>
      </c>
      <c r="M120" s="136" t="str">
        <f>IF($B120=FALSE,"",'AC Voltage Meter'!S9)</f>
        <v/>
      </c>
      <c r="N120" s="136" t="str">
        <f>IF($B120=FALSE,"",'AC Voltage Meter'!T9)</f>
        <v/>
      </c>
      <c r="O120" s="95" t="str">
        <f t="shared" si="66"/>
        <v/>
      </c>
      <c r="P120" s="95" t="str">
        <f t="shared" si="67"/>
        <v/>
      </c>
      <c r="R120" s="95" t="str">
        <f>IF($B120=FALSE,"",'AC Voltage Meter'!Z9)</f>
        <v/>
      </c>
      <c r="S120" s="78" t="str">
        <f t="shared" si="51"/>
        <v/>
      </c>
      <c r="T120" s="78" t="str">
        <f>IF($B120=FALSE,"",'AC Voltage Meter'!J9)</f>
        <v/>
      </c>
      <c r="U120" s="78" t="str">
        <f>IF($B120=FALSE,"",측정불확도추정보고서!X120)</f>
        <v/>
      </c>
      <c r="V120" s="95" t="str">
        <f t="shared" si="52"/>
        <v/>
      </c>
      <c r="W120" s="95" t="str">
        <f>IF($B120=FALSE,"",'AC Voltage Meter'!F9*ABS(H120))</f>
        <v/>
      </c>
      <c r="X120" s="95" t="str">
        <f t="shared" si="53"/>
        <v/>
      </c>
      <c r="Y120" s="95" t="str">
        <f t="shared" si="54"/>
        <v/>
      </c>
      <c r="Z120" s="95" t="str">
        <f t="shared" si="55"/>
        <v/>
      </c>
      <c r="AA120" s="95" t="str">
        <f t="shared" si="56"/>
        <v/>
      </c>
      <c r="AB120" s="115" t="str">
        <f t="shared" ca="1" si="57"/>
        <v/>
      </c>
      <c r="AC120" s="115" t="str">
        <f t="shared" ca="1" si="58"/>
        <v/>
      </c>
      <c r="AD120" s="95" t="str">
        <f t="shared" ca="1" si="59"/>
        <v/>
      </c>
      <c r="AE120" s="95" t="str">
        <f t="shared" ca="1" si="60"/>
        <v/>
      </c>
      <c r="AF120" s="95" t="str">
        <f t="shared" ca="1" si="61"/>
        <v/>
      </c>
      <c r="AG120" s="95" t="str">
        <f t="shared" si="62"/>
        <v/>
      </c>
      <c r="AH120" s="95" t="str">
        <f t="shared" si="63"/>
        <v/>
      </c>
      <c r="AI120" s="97"/>
      <c r="AJ120" s="61"/>
      <c r="AK120" s="61"/>
      <c r="AL120" s="61"/>
      <c r="AM120" s="61"/>
      <c r="AN120" s="61"/>
      <c r="AO120"/>
      <c r="AP120" s="95">
        <f>'AC Voltage Meter'!M9</f>
        <v>0</v>
      </c>
      <c r="AQ120" s="95">
        <f>'AC Voltage Meter'!N9</f>
        <v>0</v>
      </c>
      <c r="AR120" s="95" t="str">
        <f t="shared" si="64"/>
        <v/>
      </c>
      <c r="AS120" s="95" t="str">
        <f t="shared" si="65"/>
        <v/>
      </c>
    </row>
    <row r="121" spans="1:45" ht="13.5">
      <c r="A121" s="84"/>
      <c r="B121" s="34" t="b">
        <f>IF('AC Voltage Meter'!D10="",FALSE,TRUE)</f>
        <v>0</v>
      </c>
      <c r="C121" s="136" t="str">
        <f>IF($B121=FALSE,"",IF('AC Voltage Meter'!A10="","",'AC Voltage Meter'!A10))</f>
        <v/>
      </c>
      <c r="D121" s="136" t="str">
        <f>IF($B121=FALSE,"",'AC Voltage Meter'!B10&amp;" "&amp;'AC Voltage Meter'!C10)</f>
        <v/>
      </c>
      <c r="E121" s="136"/>
      <c r="F121" s="136"/>
      <c r="G121" s="136"/>
      <c r="H121" s="136" t="str">
        <f>IF($B121=FALSE,"",'AC Voltage Meter'!D10)</f>
        <v/>
      </c>
      <c r="I121" s="95" t="str">
        <f>IF($B121=FALSE,"",'AC Voltage Meter'!E10)</f>
        <v/>
      </c>
      <c r="J121" s="136" t="str">
        <f>IF($B121=FALSE,"",'AC Voltage Meter'!P10)</f>
        <v/>
      </c>
      <c r="K121" s="136" t="str">
        <f>IF($B121=FALSE,"",'AC Voltage Meter'!Q10)</f>
        <v/>
      </c>
      <c r="L121" s="136" t="str">
        <f>IF($B121=FALSE,"",'AC Voltage Meter'!R10)</f>
        <v/>
      </c>
      <c r="M121" s="136" t="str">
        <f>IF($B121=FALSE,"",'AC Voltage Meter'!S10)</f>
        <v/>
      </c>
      <c r="N121" s="136" t="str">
        <f>IF($B121=FALSE,"",'AC Voltage Meter'!T10)</f>
        <v/>
      </c>
      <c r="O121" s="95" t="str">
        <f t="shared" si="66"/>
        <v/>
      </c>
      <c r="P121" s="95" t="str">
        <f t="shared" si="67"/>
        <v/>
      </c>
      <c r="R121" s="95" t="str">
        <f>IF($B121=FALSE,"",'AC Voltage Meter'!Z10)</f>
        <v/>
      </c>
      <c r="S121" s="78" t="str">
        <f t="shared" si="51"/>
        <v/>
      </c>
      <c r="T121" s="78" t="str">
        <f>IF($B121=FALSE,"",'AC Voltage Meter'!J10)</f>
        <v/>
      </c>
      <c r="U121" s="78" t="str">
        <f>IF($B121=FALSE,"",측정불확도추정보고서!X121)</f>
        <v/>
      </c>
      <c r="V121" s="95" t="str">
        <f t="shared" si="52"/>
        <v/>
      </c>
      <c r="W121" s="95" t="str">
        <f>IF($B121=FALSE,"",'AC Voltage Meter'!F10*ABS(H121))</f>
        <v/>
      </c>
      <c r="X121" s="95" t="str">
        <f t="shared" si="53"/>
        <v/>
      </c>
      <c r="Y121" s="95" t="str">
        <f t="shared" si="54"/>
        <v/>
      </c>
      <c r="Z121" s="95" t="str">
        <f t="shared" si="55"/>
        <v/>
      </c>
      <c r="AA121" s="95" t="str">
        <f t="shared" si="56"/>
        <v/>
      </c>
      <c r="AB121" s="115" t="str">
        <f t="shared" ca="1" si="57"/>
        <v/>
      </c>
      <c r="AC121" s="115" t="str">
        <f t="shared" ca="1" si="58"/>
        <v/>
      </c>
      <c r="AD121" s="95" t="str">
        <f t="shared" ca="1" si="59"/>
        <v/>
      </c>
      <c r="AE121" s="95" t="str">
        <f t="shared" ca="1" si="60"/>
        <v/>
      </c>
      <c r="AF121" s="95" t="str">
        <f t="shared" ca="1" si="61"/>
        <v/>
      </c>
      <c r="AG121" s="95" t="str">
        <f t="shared" si="62"/>
        <v/>
      </c>
      <c r="AH121" s="95" t="str">
        <f t="shared" si="63"/>
        <v/>
      </c>
      <c r="AI121" s="97"/>
      <c r="AJ121" s="61"/>
      <c r="AK121" s="61"/>
      <c r="AL121" s="61"/>
      <c r="AM121" s="61"/>
      <c r="AN121" s="61"/>
      <c r="AO121"/>
      <c r="AP121" s="95">
        <f>'AC Voltage Meter'!M10</f>
        <v>0</v>
      </c>
      <c r="AQ121" s="95">
        <f>'AC Voltage Meter'!N10</f>
        <v>0</v>
      </c>
      <c r="AR121" s="95" t="str">
        <f t="shared" si="64"/>
        <v/>
      </c>
      <c r="AS121" s="95" t="str">
        <f t="shared" si="65"/>
        <v/>
      </c>
    </row>
    <row r="122" spans="1:45" ht="13.5">
      <c r="A122" s="84"/>
      <c r="B122" s="34" t="b">
        <f>IF('AC Voltage Meter'!D11="",FALSE,TRUE)</f>
        <v>0</v>
      </c>
      <c r="C122" s="136" t="str">
        <f>IF($B122=FALSE,"",IF('AC Voltage Meter'!A11="","",'AC Voltage Meter'!A11))</f>
        <v/>
      </c>
      <c r="D122" s="136" t="str">
        <f>IF($B122=FALSE,"",'AC Voltage Meter'!B11&amp;" "&amp;'AC Voltage Meter'!C11)</f>
        <v/>
      </c>
      <c r="E122" s="136"/>
      <c r="F122" s="136"/>
      <c r="G122" s="136"/>
      <c r="H122" s="136" t="str">
        <f>IF($B122=FALSE,"",'AC Voltage Meter'!D11)</f>
        <v/>
      </c>
      <c r="I122" s="95" t="str">
        <f>IF($B122=FALSE,"",'AC Voltage Meter'!E11)</f>
        <v/>
      </c>
      <c r="J122" s="136" t="str">
        <f>IF($B122=FALSE,"",'AC Voltage Meter'!P11)</f>
        <v/>
      </c>
      <c r="K122" s="136" t="str">
        <f>IF($B122=FALSE,"",'AC Voltage Meter'!Q11)</f>
        <v/>
      </c>
      <c r="L122" s="136" t="str">
        <f>IF($B122=FALSE,"",'AC Voltage Meter'!R11)</f>
        <v/>
      </c>
      <c r="M122" s="136" t="str">
        <f>IF($B122=FALSE,"",'AC Voltage Meter'!S11)</f>
        <v/>
      </c>
      <c r="N122" s="136" t="str">
        <f>IF($B122=FALSE,"",'AC Voltage Meter'!T11)</f>
        <v/>
      </c>
      <c r="O122" s="95" t="str">
        <f t="shared" si="66"/>
        <v/>
      </c>
      <c r="P122" s="95" t="str">
        <f t="shared" si="67"/>
        <v/>
      </c>
      <c r="R122" s="95" t="str">
        <f>IF($B122=FALSE,"",'AC Voltage Meter'!Z11)</f>
        <v/>
      </c>
      <c r="S122" s="78" t="str">
        <f t="shared" si="51"/>
        <v/>
      </c>
      <c r="T122" s="78" t="str">
        <f>IF($B122=FALSE,"",'AC Voltage Meter'!J11)</f>
        <v/>
      </c>
      <c r="U122" s="78" t="str">
        <f>IF($B122=FALSE,"",측정불확도추정보고서!X122)</f>
        <v/>
      </c>
      <c r="V122" s="95" t="str">
        <f t="shared" si="52"/>
        <v/>
      </c>
      <c r="W122" s="95" t="str">
        <f>IF($B122=FALSE,"",'AC Voltage Meter'!F11*ABS(H122))</f>
        <v/>
      </c>
      <c r="X122" s="95" t="str">
        <f t="shared" si="53"/>
        <v/>
      </c>
      <c r="Y122" s="95" t="str">
        <f t="shared" si="54"/>
        <v/>
      </c>
      <c r="Z122" s="95" t="str">
        <f t="shared" si="55"/>
        <v/>
      </c>
      <c r="AA122" s="95" t="str">
        <f t="shared" si="56"/>
        <v/>
      </c>
      <c r="AB122" s="115" t="str">
        <f t="shared" ca="1" si="57"/>
        <v/>
      </c>
      <c r="AC122" s="115" t="str">
        <f t="shared" ca="1" si="58"/>
        <v/>
      </c>
      <c r="AD122" s="95" t="str">
        <f t="shared" ca="1" si="59"/>
        <v/>
      </c>
      <c r="AE122" s="95" t="str">
        <f t="shared" ca="1" si="60"/>
        <v/>
      </c>
      <c r="AF122" s="95" t="str">
        <f t="shared" ca="1" si="61"/>
        <v/>
      </c>
      <c r="AG122" s="95" t="str">
        <f t="shared" si="62"/>
        <v/>
      </c>
      <c r="AH122" s="95" t="str">
        <f t="shared" si="63"/>
        <v/>
      </c>
      <c r="AI122" s="97"/>
      <c r="AJ122" s="61"/>
      <c r="AK122" s="61"/>
      <c r="AL122" s="61"/>
      <c r="AM122" s="61"/>
      <c r="AN122" s="61"/>
      <c r="AO122"/>
      <c r="AP122" s="95">
        <f>'AC Voltage Meter'!M11</f>
        <v>0</v>
      </c>
      <c r="AQ122" s="95">
        <f>'AC Voltage Meter'!N11</f>
        <v>0</v>
      </c>
      <c r="AR122" s="95" t="str">
        <f t="shared" si="64"/>
        <v/>
      </c>
      <c r="AS122" s="95" t="str">
        <f t="shared" si="65"/>
        <v/>
      </c>
    </row>
    <row r="123" spans="1:45" ht="13.5">
      <c r="A123" s="84"/>
      <c r="B123" s="34" t="b">
        <f>IF('AC Voltage Meter'!D12="",FALSE,TRUE)</f>
        <v>0</v>
      </c>
      <c r="C123" s="136" t="str">
        <f>IF($B123=FALSE,"",IF('AC Voltage Meter'!A12="","",'AC Voltage Meter'!A12))</f>
        <v/>
      </c>
      <c r="D123" s="136" t="str">
        <f>IF($B123=FALSE,"",'AC Voltage Meter'!B12&amp;" "&amp;'AC Voltage Meter'!C12)</f>
        <v/>
      </c>
      <c r="E123" s="136"/>
      <c r="F123" s="136"/>
      <c r="G123" s="136"/>
      <c r="H123" s="136" t="str">
        <f>IF($B123=FALSE,"",'AC Voltage Meter'!D12)</f>
        <v/>
      </c>
      <c r="I123" s="95" t="str">
        <f>IF($B123=FALSE,"",'AC Voltage Meter'!E12)</f>
        <v/>
      </c>
      <c r="J123" s="136" t="str">
        <f>IF($B123=FALSE,"",'AC Voltage Meter'!P12)</f>
        <v/>
      </c>
      <c r="K123" s="136" t="str">
        <f>IF($B123=FALSE,"",'AC Voltage Meter'!Q12)</f>
        <v/>
      </c>
      <c r="L123" s="136" t="str">
        <f>IF($B123=FALSE,"",'AC Voltage Meter'!R12)</f>
        <v/>
      </c>
      <c r="M123" s="136" t="str">
        <f>IF($B123=FALSE,"",'AC Voltage Meter'!S12)</f>
        <v/>
      </c>
      <c r="N123" s="136" t="str">
        <f>IF($B123=FALSE,"",'AC Voltage Meter'!T12)</f>
        <v/>
      </c>
      <c r="O123" s="95" t="str">
        <f t="shared" si="66"/>
        <v/>
      </c>
      <c r="P123" s="95" t="str">
        <f t="shared" si="67"/>
        <v/>
      </c>
      <c r="R123" s="95" t="str">
        <f>IF($B123=FALSE,"",'AC Voltage Meter'!Z12)</f>
        <v/>
      </c>
      <c r="S123" s="78" t="str">
        <f t="shared" si="51"/>
        <v/>
      </c>
      <c r="T123" s="78" t="str">
        <f>IF($B123=FALSE,"",'AC Voltage Meter'!J12)</f>
        <v/>
      </c>
      <c r="U123" s="78" t="str">
        <f>IF($B123=FALSE,"",측정불확도추정보고서!X123)</f>
        <v/>
      </c>
      <c r="V123" s="95" t="str">
        <f t="shared" si="52"/>
        <v/>
      </c>
      <c r="W123" s="95" t="str">
        <f>IF($B123=FALSE,"",'AC Voltage Meter'!F12*ABS(H123))</f>
        <v/>
      </c>
      <c r="X123" s="95" t="str">
        <f t="shared" si="53"/>
        <v/>
      </c>
      <c r="Y123" s="95" t="str">
        <f t="shared" si="54"/>
        <v/>
      </c>
      <c r="Z123" s="95" t="str">
        <f t="shared" si="55"/>
        <v/>
      </c>
      <c r="AA123" s="95" t="str">
        <f t="shared" si="56"/>
        <v/>
      </c>
      <c r="AB123" s="115" t="str">
        <f t="shared" ca="1" si="57"/>
        <v/>
      </c>
      <c r="AC123" s="115" t="str">
        <f t="shared" ca="1" si="58"/>
        <v/>
      </c>
      <c r="AD123" s="95" t="str">
        <f t="shared" ca="1" si="59"/>
        <v/>
      </c>
      <c r="AE123" s="95" t="str">
        <f t="shared" ca="1" si="60"/>
        <v/>
      </c>
      <c r="AF123" s="95" t="str">
        <f t="shared" ca="1" si="61"/>
        <v/>
      </c>
      <c r="AG123" s="95" t="str">
        <f t="shared" si="62"/>
        <v/>
      </c>
      <c r="AH123" s="95" t="str">
        <f t="shared" si="63"/>
        <v/>
      </c>
      <c r="AI123" s="97"/>
      <c r="AJ123" s="61"/>
      <c r="AK123" s="61"/>
      <c r="AL123" s="61"/>
      <c r="AM123" s="61"/>
      <c r="AN123" s="61"/>
      <c r="AO123"/>
      <c r="AP123" s="95">
        <f>'AC Voltage Meter'!M12</f>
        <v>0</v>
      </c>
      <c r="AQ123" s="95">
        <f>'AC Voltage Meter'!N12</f>
        <v>0</v>
      </c>
      <c r="AR123" s="95" t="str">
        <f t="shared" si="64"/>
        <v/>
      </c>
      <c r="AS123" s="95" t="str">
        <f t="shared" si="65"/>
        <v/>
      </c>
    </row>
    <row r="124" spans="1:45" ht="13.5">
      <c r="A124" s="84"/>
      <c r="B124" s="34" t="b">
        <f>IF('AC Voltage Meter'!D13="",FALSE,TRUE)</f>
        <v>0</v>
      </c>
      <c r="C124" s="136" t="str">
        <f>IF($B124=FALSE,"",IF('AC Voltage Meter'!A13="","",'AC Voltage Meter'!A13))</f>
        <v/>
      </c>
      <c r="D124" s="136" t="str">
        <f>IF($B124=FALSE,"",'AC Voltage Meter'!B13&amp;" "&amp;'AC Voltage Meter'!C13)</f>
        <v/>
      </c>
      <c r="E124" s="136"/>
      <c r="F124" s="136"/>
      <c r="G124" s="136"/>
      <c r="H124" s="136" t="str">
        <f>IF($B124=FALSE,"",'AC Voltage Meter'!D13)</f>
        <v/>
      </c>
      <c r="I124" s="95" t="str">
        <f>IF($B124=FALSE,"",'AC Voltage Meter'!E13)</f>
        <v/>
      </c>
      <c r="J124" s="136" t="str">
        <f>IF($B124=FALSE,"",'AC Voltage Meter'!P13)</f>
        <v/>
      </c>
      <c r="K124" s="136" t="str">
        <f>IF($B124=FALSE,"",'AC Voltage Meter'!Q13)</f>
        <v/>
      </c>
      <c r="L124" s="136" t="str">
        <f>IF($B124=FALSE,"",'AC Voltage Meter'!R13)</f>
        <v/>
      </c>
      <c r="M124" s="136" t="str">
        <f>IF($B124=FALSE,"",'AC Voltage Meter'!S13)</f>
        <v/>
      </c>
      <c r="N124" s="136" t="str">
        <f>IF($B124=FALSE,"",'AC Voltage Meter'!T13)</f>
        <v/>
      </c>
      <c r="O124" s="95" t="str">
        <f t="shared" si="66"/>
        <v/>
      </c>
      <c r="P124" s="95" t="str">
        <f t="shared" si="67"/>
        <v/>
      </c>
      <c r="R124" s="95" t="str">
        <f>IF($B124=FALSE,"",'AC Voltage Meter'!Z13)</f>
        <v/>
      </c>
      <c r="S124" s="78" t="str">
        <f t="shared" si="51"/>
        <v/>
      </c>
      <c r="T124" s="78" t="str">
        <f>IF($B124=FALSE,"",'AC Voltage Meter'!J13)</f>
        <v/>
      </c>
      <c r="U124" s="78" t="str">
        <f>IF($B124=FALSE,"",측정불확도추정보고서!X124)</f>
        <v/>
      </c>
      <c r="V124" s="95" t="str">
        <f t="shared" si="52"/>
        <v/>
      </c>
      <c r="W124" s="95" t="str">
        <f>IF($B124=FALSE,"",'AC Voltage Meter'!F13*ABS(H124))</f>
        <v/>
      </c>
      <c r="X124" s="95" t="str">
        <f t="shared" si="53"/>
        <v/>
      </c>
      <c r="Y124" s="95" t="str">
        <f t="shared" si="54"/>
        <v/>
      </c>
      <c r="Z124" s="95" t="str">
        <f t="shared" si="55"/>
        <v/>
      </c>
      <c r="AA124" s="95" t="str">
        <f t="shared" si="56"/>
        <v/>
      </c>
      <c r="AB124" s="115" t="str">
        <f t="shared" ca="1" si="57"/>
        <v/>
      </c>
      <c r="AC124" s="115" t="str">
        <f t="shared" ca="1" si="58"/>
        <v/>
      </c>
      <c r="AD124" s="95" t="str">
        <f t="shared" ca="1" si="59"/>
        <v/>
      </c>
      <c r="AE124" s="95" t="str">
        <f t="shared" ca="1" si="60"/>
        <v/>
      </c>
      <c r="AF124" s="95" t="str">
        <f t="shared" ca="1" si="61"/>
        <v/>
      </c>
      <c r="AG124" s="95" t="str">
        <f t="shared" si="62"/>
        <v/>
      </c>
      <c r="AH124" s="95" t="str">
        <f t="shared" si="63"/>
        <v/>
      </c>
      <c r="AI124" s="97"/>
      <c r="AJ124" s="61"/>
      <c r="AK124" s="61"/>
      <c r="AL124" s="61"/>
      <c r="AM124" s="61"/>
      <c r="AN124" s="61"/>
      <c r="AO124"/>
      <c r="AP124" s="95">
        <f>'AC Voltage Meter'!M13</f>
        <v>0</v>
      </c>
      <c r="AQ124" s="95">
        <f>'AC Voltage Meter'!N13</f>
        <v>0</v>
      </c>
      <c r="AR124" s="95" t="str">
        <f t="shared" si="64"/>
        <v/>
      </c>
      <c r="AS124" s="95" t="str">
        <f t="shared" si="65"/>
        <v/>
      </c>
    </row>
    <row r="125" spans="1:45" ht="13.5">
      <c r="A125" s="84"/>
      <c r="B125" s="34" t="b">
        <f>IF('AC Voltage Meter'!D14="",FALSE,TRUE)</f>
        <v>0</v>
      </c>
      <c r="C125" s="136" t="str">
        <f>IF($B125=FALSE,"",IF('AC Voltage Meter'!A14="","",'AC Voltage Meter'!A14))</f>
        <v/>
      </c>
      <c r="D125" s="136" t="str">
        <f>IF($B125=FALSE,"",'AC Voltage Meter'!B14&amp;" "&amp;'AC Voltage Meter'!C14)</f>
        <v/>
      </c>
      <c r="E125" s="136"/>
      <c r="F125" s="136"/>
      <c r="G125" s="136"/>
      <c r="H125" s="136" t="str">
        <f>IF($B125=FALSE,"",'AC Voltage Meter'!D14)</f>
        <v/>
      </c>
      <c r="I125" s="95" t="str">
        <f>IF($B125=FALSE,"",'AC Voltage Meter'!E14)</f>
        <v/>
      </c>
      <c r="J125" s="136" t="str">
        <f>IF($B125=FALSE,"",'AC Voltage Meter'!P14)</f>
        <v/>
      </c>
      <c r="K125" s="136" t="str">
        <f>IF($B125=FALSE,"",'AC Voltage Meter'!Q14)</f>
        <v/>
      </c>
      <c r="L125" s="136" t="str">
        <f>IF($B125=FALSE,"",'AC Voltage Meter'!R14)</f>
        <v/>
      </c>
      <c r="M125" s="136" t="str">
        <f>IF($B125=FALSE,"",'AC Voltage Meter'!S14)</f>
        <v/>
      </c>
      <c r="N125" s="136" t="str">
        <f>IF($B125=FALSE,"",'AC Voltage Meter'!T14)</f>
        <v/>
      </c>
      <c r="O125" s="95" t="str">
        <f t="shared" si="66"/>
        <v/>
      </c>
      <c r="P125" s="95" t="str">
        <f t="shared" si="67"/>
        <v/>
      </c>
      <c r="R125" s="95" t="str">
        <f>IF($B125=FALSE,"",'AC Voltage Meter'!Z14)</f>
        <v/>
      </c>
      <c r="S125" s="78" t="str">
        <f t="shared" si="51"/>
        <v/>
      </c>
      <c r="T125" s="78" t="str">
        <f>IF($B125=FALSE,"",'AC Voltage Meter'!J14)</f>
        <v/>
      </c>
      <c r="U125" s="78" t="str">
        <f>IF($B125=FALSE,"",측정불확도추정보고서!X125)</f>
        <v/>
      </c>
      <c r="V125" s="95" t="str">
        <f t="shared" si="52"/>
        <v/>
      </c>
      <c r="W125" s="95" t="str">
        <f>IF($B125=FALSE,"",'AC Voltage Meter'!F14*ABS(H125))</f>
        <v/>
      </c>
      <c r="X125" s="95" t="str">
        <f t="shared" si="53"/>
        <v/>
      </c>
      <c r="Y125" s="95" t="str">
        <f t="shared" si="54"/>
        <v/>
      </c>
      <c r="Z125" s="95" t="str">
        <f t="shared" si="55"/>
        <v/>
      </c>
      <c r="AA125" s="95" t="str">
        <f t="shared" si="56"/>
        <v/>
      </c>
      <c r="AB125" s="115" t="str">
        <f t="shared" ca="1" si="57"/>
        <v/>
      </c>
      <c r="AC125" s="115" t="str">
        <f t="shared" ca="1" si="58"/>
        <v/>
      </c>
      <c r="AD125" s="95" t="str">
        <f t="shared" ca="1" si="59"/>
        <v/>
      </c>
      <c r="AE125" s="95" t="str">
        <f t="shared" ca="1" si="60"/>
        <v/>
      </c>
      <c r="AF125" s="95" t="str">
        <f t="shared" ca="1" si="61"/>
        <v/>
      </c>
      <c r="AG125" s="95" t="str">
        <f t="shared" si="62"/>
        <v/>
      </c>
      <c r="AH125" s="95" t="str">
        <f t="shared" si="63"/>
        <v/>
      </c>
      <c r="AI125" s="97"/>
      <c r="AJ125" s="61"/>
      <c r="AK125" s="61"/>
      <c r="AL125" s="61"/>
      <c r="AM125" s="61"/>
      <c r="AN125" s="61"/>
      <c r="AO125"/>
      <c r="AP125" s="95">
        <f>'AC Voltage Meter'!M14</f>
        <v>0</v>
      </c>
      <c r="AQ125" s="95">
        <f>'AC Voltage Meter'!N14</f>
        <v>0</v>
      </c>
      <c r="AR125" s="95" t="str">
        <f t="shared" si="64"/>
        <v/>
      </c>
      <c r="AS125" s="95" t="str">
        <f t="shared" si="65"/>
        <v/>
      </c>
    </row>
    <row r="126" spans="1:45" ht="13.5">
      <c r="A126" s="84"/>
      <c r="B126" s="34" t="b">
        <f>IF('AC Voltage Meter'!D15="",FALSE,TRUE)</f>
        <v>0</v>
      </c>
      <c r="C126" s="136" t="str">
        <f>IF($B126=FALSE,"",IF('AC Voltage Meter'!A15="","",'AC Voltage Meter'!A15))</f>
        <v/>
      </c>
      <c r="D126" s="136" t="str">
        <f>IF($B126=FALSE,"",'AC Voltage Meter'!B15&amp;" "&amp;'AC Voltage Meter'!C15)</f>
        <v/>
      </c>
      <c r="E126" s="136"/>
      <c r="F126" s="136"/>
      <c r="G126" s="136"/>
      <c r="H126" s="136" t="str">
        <f>IF($B126=FALSE,"",'AC Voltage Meter'!D15)</f>
        <v/>
      </c>
      <c r="I126" s="95" t="str">
        <f>IF($B126=FALSE,"",'AC Voltage Meter'!E15)</f>
        <v/>
      </c>
      <c r="J126" s="136" t="str">
        <f>IF($B126=FALSE,"",'AC Voltage Meter'!P15)</f>
        <v/>
      </c>
      <c r="K126" s="136" t="str">
        <f>IF($B126=FALSE,"",'AC Voltage Meter'!Q15)</f>
        <v/>
      </c>
      <c r="L126" s="136" t="str">
        <f>IF($B126=FALSE,"",'AC Voltage Meter'!R15)</f>
        <v/>
      </c>
      <c r="M126" s="136" t="str">
        <f>IF($B126=FALSE,"",'AC Voltage Meter'!S15)</f>
        <v/>
      </c>
      <c r="N126" s="136" t="str">
        <f>IF($B126=FALSE,"",'AC Voltage Meter'!T15)</f>
        <v/>
      </c>
      <c r="O126" s="95" t="str">
        <f t="shared" si="66"/>
        <v/>
      </c>
      <c r="P126" s="95" t="str">
        <f t="shared" si="67"/>
        <v/>
      </c>
      <c r="R126" s="95" t="str">
        <f>IF($B126=FALSE,"",'AC Voltage Meter'!Z15)</f>
        <v/>
      </c>
      <c r="S126" s="78" t="str">
        <f t="shared" si="51"/>
        <v/>
      </c>
      <c r="T126" s="78" t="str">
        <f>IF($B126=FALSE,"",'AC Voltage Meter'!J15)</f>
        <v/>
      </c>
      <c r="U126" s="78" t="str">
        <f>IF($B126=FALSE,"",측정불확도추정보고서!X126)</f>
        <v/>
      </c>
      <c r="V126" s="95" t="str">
        <f t="shared" si="52"/>
        <v/>
      </c>
      <c r="W126" s="95" t="str">
        <f>IF($B126=FALSE,"",'AC Voltage Meter'!F15*ABS(H126))</f>
        <v/>
      </c>
      <c r="X126" s="95" t="str">
        <f t="shared" si="53"/>
        <v/>
      </c>
      <c r="Y126" s="95" t="str">
        <f t="shared" si="54"/>
        <v/>
      </c>
      <c r="Z126" s="95" t="str">
        <f t="shared" si="55"/>
        <v/>
      </c>
      <c r="AA126" s="95" t="str">
        <f t="shared" si="56"/>
        <v/>
      </c>
      <c r="AB126" s="115" t="str">
        <f t="shared" ca="1" si="57"/>
        <v/>
      </c>
      <c r="AC126" s="115" t="str">
        <f t="shared" ca="1" si="58"/>
        <v/>
      </c>
      <c r="AD126" s="95" t="str">
        <f t="shared" ca="1" si="59"/>
        <v/>
      </c>
      <c r="AE126" s="95" t="str">
        <f t="shared" ca="1" si="60"/>
        <v/>
      </c>
      <c r="AF126" s="95" t="str">
        <f t="shared" ca="1" si="61"/>
        <v/>
      </c>
      <c r="AG126" s="95" t="str">
        <f t="shared" si="62"/>
        <v/>
      </c>
      <c r="AH126" s="95" t="str">
        <f t="shared" si="63"/>
        <v/>
      </c>
      <c r="AI126" s="97"/>
      <c r="AJ126" s="61"/>
      <c r="AK126" s="61"/>
      <c r="AL126" s="61"/>
      <c r="AM126" s="61"/>
      <c r="AN126" s="61"/>
      <c r="AO126"/>
      <c r="AP126" s="95">
        <f>'AC Voltage Meter'!M15</f>
        <v>0</v>
      </c>
      <c r="AQ126" s="95">
        <f>'AC Voltage Meter'!N15</f>
        <v>0</v>
      </c>
      <c r="AR126" s="95" t="str">
        <f t="shared" si="64"/>
        <v/>
      </c>
      <c r="AS126" s="95" t="str">
        <f t="shared" si="65"/>
        <v/>
      </c>
    </row>
    <row r="127" spans="1:45" ht="13.5">
      <c r="A127" s="84"/>
      <c r="B127" s="34" t="b">
        <f>IF('AC Voltage Meter'!D16="",FALSE,TRUE)</f>
        <v>0</v>
      </c>
      <c r="C127" s="136" t="str">
        <f>IF($B127=FALSE,"",IF('AC Voltage Meter'!A16="","",'AC Voltage Meter'!A16))</f>
        <v/>
      </c>
      <c r="D127" s="136" t="str">
        <f>IF($B127=FALSE,"",'AC Voltage Meter'!B16&amp;" "&amp;'AC Voltage Meter'!C16)</f>
        <v/>
      </c>
      <c r="E127" s="136"/>
      <c r="F127" s="136"/>
      <c r="G127" s="136"/>
      <c r="H127" s="136" t="str">
        <f>IF($B127=FALSE,"",'AC Voltage Meter'!D16)</f>
        <v/>
      </c>
      <c r="I127" s="95" t="str">
        <f>IF($B127=FALSE,"",'AC Voltage Meter'!E16)</f>
        <v/>
      </c>
      <c r="J127" s="136" t="str">
        <f>IF($B127=FALSE,"",'AC Voltage Meter'!P16)</f>
        <v/>
      </c>
      <c r="K127" s="136" t="str">
        <f>IF($B127=FALSE,"",'AC Voltage Meter'!Q16)</f>
        <v/>
      </c>
      <c r="L127" s="136" t="str">
        <f>IF($B127=FALSE,"",'AC Voltage Meter'!R16)</f>
        <v/>
      </c>
      <c r="M127" s="136" t="str">
        <f>IF($B127=FALSE,"",'AC Voltage Meter'!S16)</f>
        <v/>
      </c>
      <c r="N127" s="136" t="str">
        <f>IF($B127=FALSE,"",'AC Voltage Meter'!T16)</f>
        <v/>
      </c>
      <c r="O127" s="95" t="str">
        <f t="shared" si="66"/>
        <v/>
      </c>
      <c r="P127" s="95" t="str">
        <f t="shared" si="67"/>
        <v/>
      </c>
      <c r="R127" s="95" t="str">
        <f>IF($B127=FALSE,"",'AC Voltage Meter'!Z16)</f>
        <v/>
      </c>
      <c r="S127" s="78" t="str">
        <f t="shared" si="51"/>
        <v/>
      </c>
      <c r="T127" s="78" t="str">
        <f>IF($B127=FALSE,"",'AC Voltage Meter'!J16)</f>
        <v/>
      </c>
      <c r="U127" s="78" t="str">
        <f>IF($B127=FALSE,"",측정불확도추정보고서!X127)</f>
        <v/>
      </c>
      <c r="V127" s="95" t="str">
        <f t="shared" si="52"/>
        <v/>
      </c>
      <c r="W127" s="95" t="str">
        <f>IF($B127=FALSE,"",'AC Voltage Meter'!F16*ABS(H127))</f>
        <v/>
      </c>
      <c r="X127" s="95" t="str">
        <f t="shared" si="53"/>
        <v/>
      </c>
      <c r="Y127" s="95" t="str">
        <f t="shared" si="54"/>
        <v/>
      </c>
      <c r="Z127" s="95" t="str">
        <f t="shared" si="55"/>
        <v/>
      </c>
      <c r="AA127" s="95" t="str">
        <f t="shared" si="56"/>
        <v/>
      </c>
      <c r="AB127" s="115" t="str">
        <f t="shared" ca="1" si="57"/>
        <v/>
      </c>
      <c r="AC127" s="115" t="str">
        <f t="shared" ca="1" si="58"/>
        <v/>
      </c>
      <c r="AD127" s="95" t="str">
        <f t="shared" ca="1" si="59"/>
        <v/>
      </c>
      <c r="AE127" s="95" t="str">
        <f t="shared" ca="1" si="60"/>
        <v/>
      </c>
      <c r="AF127" s="95" t="str">
        <f t="shared" ca="1" si="61"/>
        <v/>
      </c>
      <c r="AG127" s="95" t="str">
        <f t="shared" si="62"/>
        <v/>
      </c>
      <c r="AH127" s="95" t="str">
        <f t="shared" si="63"/>
        <v/>
      </c>
      <c r="AI127" s="97"/>
      <c r="AJ127" s="61"/>
      <c r="AK127" s="61"/>
      <c r="AL127" s="61"/>
      <c r="AM127" s="61"/>
      <c r="AN127" s="61"/>
      <c r="AO127"/>
      <c r="AP127" s="95">
        <f>'AC Voltage Meter'!M16</f>
        <v>0</v>
      </c>
      <c r="AQ127" s="95">
        <f>'AC Voltage Meter'!N16</f>
        <v>0</v>
      </c>
      <c r="AR127" s="95" t="str">
        <f t="shared" si="64"/>
        <v/>
      </c>
      <c r="AS127" s="95" t="str">
        <f t="shared" si="65"/>
        <v/>
      </c>
    </row>
    <row r="128" spans="1:45" ht="13.5">
      <c r="A128" s="84"/>
      <c r="B128" s="34" t="b">
        <f>IF('AC Voltage Meter'!D17="",FALSE,TRUE)</f>
        <v>0</v>
      </c>
      <c r="C128" s="136" t="str">
        <f>IF($B128=FALSE,"",IF('AC Voltage Meter'!A17="","",'AC Voltage Meter'!A17))</f>
        <v/>
      </c>
      <c r="D128" s="136" t="str">
        <f>IF($B128=FALSE,"",'AC Voltage Meter'!B17&amp;" "&amp;'AC Voltage Meter'!C17)</f>
        <v/>
      </c>
      <c r="E128" s="136"/>
      <c r="F128" s="136"/>
      <c r="G128" s="136"/>
      <c r="H128" s="136" t="str">
        <f>IF($B128=FALSE,"",'AC Voltage Meter'!D17)</f>
        <v/>
      </c>
      <c r="I128" s="95" t="str">
        <f>IF($B128=FALSE,"",'AC Voltage Meter'!E17)</f>
        <v/>
      </c>
      <c r="J128" s="136" t="str">
        <f>IF($B128=FALSE,"",'AC Voltage Meter'!P17)</f>
        <v/>
      </c>
      <c r="K128" s="136" t="str">
        <f>IF($B128=FALSE,"",'AC Voltage Meter'!Q17)</f>
        <v/>
      </c>
      <c r="L128" s="136" t="str">
        <f>IF($B128=FALSE,"",'AC Voltage Meter'!R17)</f>
        <v/>
      </c>
      <c r="M128" s="136" t="str">
        <f>IF($B128=FALSE,"",'AC Voltage Meter'!S17)</f>
        <v/>
      </c>
      <c r="N128" s="136" t="str">
        <f>IF($B128=FALSE,"",'AC Voltage Meter'!T17)</f>
        <v/>
      </c>
      <c r="O128" s="95" t="str">
        <f t="shared" si="66"/>
        <v/>
      </c>
      <c r="P128" s="95" t="str">
        <f t="shared" si="67"/>
        <v/>
      </c>
      <c r="R128" s="95" t="str">
        <f>IF($B128=FALSE,"",'AC Voltage Meter'!Z17)</f>
        <v/>
      </c>
      <c r="S128" s="78" t="str">
        <f t="shared" si="51"/>
        <v/>
      </c>
      <c r="T128" s="78" t="str">
        <f>IF($B128=FALSE,"",'AC Voltage Meter'!J17)</f>
        <v/>
      </c>
      <c r="U128" s="78" t="str">
        <f>IF($B128=FALSE,"",측정불확도추정보고서!X128)</f>
        <v/>
      </c>
      <c r="V128" s="95" t="str">
        <f t="shared" si="52"/>
        <v/>
      </c>
      <c r="W128" s="95" t="str">
        <f>IF($B128=FALSE,"",'AC Voltage Meter'!F17*ABS(H128))</f>
        <v/>
      </c>
      <c r="X128" s="95" t="str">
        <f t="shared" si="53"/>
        <v/>
      </c>
      <c r="Y128" s="95" t="str">
        <f t="shared" si="54"/>
        <v/>
      </c>
      <c r="Z128" s="95" t="str">
        <f t="shared" si="55"/>
        <v/>
      </c>
      <c r="AA128" s="95" t="str">
        <f t="shared" si="56"/>
        <v/>
      </c>
      <c r="AB128" s="115" t="str">
        <f t="shared" ca="1" si="57"/>
        <v/>
      </c>
      <c r="AC128" s="115" t="str">
        <f t="shared" ca="1" si="58"/>
        <v/>
      </c>
      <c r="AD128" s="95" t="str">
        <f t="shared" ca="1" si="59"/>
        <v/>
      </c>
      <c r="AE128" s="95" t="str">
        <f t="shared" ca="1" si="60"/>
        <v/>
      </c>
      <c r="AF128" s="95" t="str">
        <f t="shared" ca="1" si="61"/>
        <v/>
      </c>
      <c r="AG128" s="95" t="str">
        <f t="shared" si="62"/>
        <v/>
      </c>
      <c r="AH128" s="95" t="str">
        <f t="shared" si="63"/>
        <v/>
      </c>
      <c r="AI128" s="97"/>
      <c r="AJ128" s="61"/>
      <c r="AK128" s="61"/>
      <c r="AL128" s="61"/>
      <c r="AM128" s="61"/>
      <c r="AN128" s="61"/>
      <c r="AO128"/>
      <c r="AP128" s="95">
        <f>'AC Voltage Meter'!M17</f>
        <v>0</v>
      </c>
      <c r="AQ128" s="95">
        <f>'AC Voltage Meter'!N17</f>
        <v>0</v>
      </c>
      <c r="AR128" s="95" t="str">
        <f t="shared" si="64"/>
        <v/>
      </c>
      <c r="AS128" s="95" t="str">
        <f t="shared" si="65"/>
        <v/>
      </c>
    </row>
    <row r="129" spans="1:45" ht="13.5">
      <c r="A129" s="84"/>
      <c r="B129" s="34" t="b">
        <f>IF('AC Voltage Meter'!D18="",FALSE,TRUE)</f>
        <v>0</v>
      </c>
      <c r="C129" s="136" t="str">
        <f>IF($B129=FALSE,"",IF('AC Voltage Meter'!A18="","",'AC Voltage Meter'!A18))</f>
        <v/>
      </c>
      <c r="D129" s="136" t="str">
        <f>IF($B129=FALSE,"",'AC Voltage Meter'!B18&amp;" "&amp;'AC Voltage Meter'!C18)</f>
        <v/>
      </c>
      <c r="E129" s="136"/>
      <c r="F129" s="136"/>
      <c r="G129" s="136"/>
      <c r="H129" s="136" t="str">
        <f>IF($B129=FALSE,"",'AC Voltage Meter'!D18)</f>
        <v/>
      </c>
      <c r="I129" s="95" t="str">
        <f>IF($B129=FALSE,"",'AC Voltage Meter'!E18)</f>
        <v/>
      </c>
      <c r="J129" s="136" t="str">
        <f>IF($B129=FALSE,"",'AC Voltage Meter'!P18)</f>
        <v/>
      </c>
      <c r="K129" s="136" t="str">
        <f>IF($B129=FALSE,"",'AC Voltage Meter'!Q18)</f>
        <v/>
      </c>
      <c r="L129" s="136" t="str">
        <f>IF($B129=FALSE,"",'AC Voltage Meter'!R18)</f>
        <v/>
      </c>
      <c r="M129" s="136" t="str">
        <f>IF($B129=FALSE,"",'AC Voltage Meter'!S18)</f>
        <v/>
      </c>
      <c r="N129" s="136" t="str">
        <f>IF($B129=FALSE,"",'AC Voltage Meter'!T18)</f>
        <v/>
      </c>
      <c r="O129" s="95" t="str">
        <f t="shared" si="66"/>
        <v/>
      </c>
      <c r="P129" s="95" t="str">
        <f t="shared" si="67"/>
        <v/>
      </c>
      <c r="R129" s="95" t="str">
        <f>IF($B129=FALSE,"",'AC Voltage Meter'!Z18)</f>
        <v/>
      </c>
      <c r="S129" s="78" t="str">
        <f t="shared" si="51"/>
        <v/>
      </c>
      <c r="T129" s="78" t="str">
        <f>IF($B129=FALSE,"",'AC Voltage Meter'!J18)</f>
        <v/>
      </c>
      <c r="U129" s="78" t="str">
        <f>IF($B129=FALSE,"",측정불확도추정보고서!X129)</f>
        <v/>
      </c>
      <c r="V129" s="95" t="str">
        <f t="shared" si="52"/>
        <v/>
      </c>
      <c r="W129" s="95" t="str">
        <f>IF($B129=FALSE,"",'AC Voltage Meter'!F18*ABS(H129))</f>
        <v/>
      </c>
      <c r="X129" s="95" t="str">
        <f t="shared" si="53"/>
        <v/>
      </c>
      <c r="Y129" s="95" t="str">
        <f t="shared" si="54"/>
        <v/>
      </c>
      <c r="Z129" s="95" t="str">
        <f t="shared" si="55"/>
        <v/>
      </c>
      <c r="AA129" s="95" t="str">
        <f t="shared" si="56"/>
        <v/>
      </c>
      <c r="AB129" s="115" t="str">
        <f t="shared" ca="1" si="57"/>
        <v/>
      </c>
      <c r="AC129" s="115" t="str">
        <f t="shared" ca="1" si="58"/>
        <v/>
      </c>
      <c r="AD129" s="95" t="str">
        <f t="shared" ca="1" si="59"/>
        <v/>
      </c>
      <c r="AE129" s="95" t="str">
        <f t="shared" ca="1" si="60"/>
        <v/>
      </c>
      <c r="AF129" s="95" t="str">
        <f t="shared" ca="1" si="61"/>
        <v/>
      </c>
      <c r="AG129" s="95" t="str">
        <f t="shared" si="62"/>
        <v/>
      </c>
      <c r="AH129" s="95" t="str">
        <f t="shared" si="63"/>
        <v/>
      </c>
      <c r="AI129" s="97"/>
      <c r="AJ129" s="61"/>
      <c r="AK129" s="61"/>
      <c r="AL129" s="61"/>
      <c r="AM129" s="61"/>
      <c r="AN129" s="61"/>
      <c r="AO129"/>
      <c r="AP129" s="95">
        <f>'AC Voltage Meter'!M18</f>
        <v>0</v>
      </c>
      <c r="AQ129" s="95">
        <f>'AC Voltage Meter'!N18</f>
        <v>0</v>
      </c>
      <c r="AR129" s="95" t="str">
        <f t="shared" si="64"/>
        <v/>
      </c>
      <c r="AS129" s="95" t="str">
        <f t="shared" si="65"/>
        <v/>
      </c>
    </row>
    <row r="130" spans="1:45" ht="13.5">
      <c r="A130" s="84"/>
      <c r="B130" s="34" t="b">
        <f>IF('AC Voltage Meter'!D19="",FALSE,TRUE)</f>
        <v>0</v>
      </c>
      <c r="C130" s="136" t="str">
        <f>IF($B130=FALSE,"",IF('AC Voltage Meter'!A19="","",'AC Voltage Meter'!A19))</f>
        <v/>
      </c>
      <c r="D130" s="136" t="str">
        <f>IF($B130=FALSE,"",'AC Voltage Meter'!B19&amp;" "&amp;'AC Voltage Meter'!C19)</f>
        <v/>
      </c>
      <c r="E130" s="136"/>
      <c r="F130" s="136"/>
      <c r="G130" s="136"/>
      <c r="H130" s="136" t="str">
        <f>IF($B130=FALSE,"",'AC Voltage Meter'!D19)</f>
        <v/>
      </c>
      <c r="I130" s="95" t="str">
        <f>IF($B130=FALSE,"",'AC Voltage Meter'!E19)</f>
        <v/>
      </c>
      <c r="J130" s="136" t="str">
        <f>IF($B130=FALSE,"",'AC Voltage Meter'!P19)</f>
        <v/>
      </c>
      <c r="K130" s="136" t="str">
        <f>IF($B130=FALSE,"",'AC Voltage Meter'!Q19)</f>
        <v/>
      </c>
      <c r="L130" s="136" t="str">
        <f>IF($B130=FALSE,"",'AC Voltage Meter'!R19)</f>
        <v/>
      </c>
      <c r="M130" s="136" t="str">
        <f>IF($B130=FALSE,"",'AC Voltage Meter'!S19)</f>
        <v/>
      </c>
      <c r="N130" s="136" t="str">
        <f>IF($B130=FALSE,"",'AC Voltage Meter'!T19)</f>
        <v/>
      </c>
      <c r="O130" s="95" t="str">
        <f t="shared" si="66"/>
        <v/>
      </c>
      <c r="P130" s="95" t="str">
        <f t="shared" si="67"/>
        <v/>
      </c>
      <c r="R130" s="95" t="str">
        <f>IF($B130=FALSE,"",'AC Voltage Meter'!Z19)</f>
        <v/>
      </c>
      <c r="S130" s="78" t="str">
        <f t="shared" si="51"/>
        <v/>
      </c>
      <c r="T130" s="78" t="str">
        <f>IF($B130=FALSE,"",'AC Voltage Meter'!J19)</f>
        <v/>
      </c>
      <c r="U130" s="78" t="str">
        <f>IF($B130=FALSE,"",측정불확도추정보고서!X130)</f>
        <v/>
      </c>
      <c r="V130" s="95" t="str">
        <f t="shared" si="52"/>
        <v/>
      </c>
      <c r="W130" s="95" t="str">
        <f>IF($B130=FALSE,"",'AC Voltage Meter'!F19*ABS(H130))</f>
        <v/>
      </c>
      <c r="X130" s="95" t="str">
        <f t="shared" si="53"/>
        <v/>
      </c>
      <c r="Y130" s="95" t="str">
        <f t="shared" si="54"/>
        <v/>
      </c>
      <c r="Z130" s="95" t="str">
        <f t="shared" si="55"/>
        <v/>
      </c>
      <c r="AA130" s="95" t="str">
        <f t="shared" si="56"/>
        <v/>
      </c>
      <c r="AB130" s="115" t="str">
        <f t="shared" ca="1" si="57"/>
        <v/>
      </c>
      <c r="AC130" s="115" t="str">
        <f t="shared" ca="1" si="58"/>
        <v/>
      </c>
      <c r="AD130" s="95" t="str">
        <f t="shared" ca="1" si="59"/>
        <v/>
      </c>
      <c r="AE130" s="95" t="str">
        <f t="shared" ca="1" si="60"/>
        <v/>
      </c>
      <c r="AF130" s="95" t="str">
        <f t="shared" ca="1" si="61"/>
        <v/>
      </c>
      <c r="AG130" s="95" t="str">
        <f t="shared" si="62"/>
        <v/>
      </c>
      <c r="AH130" s="95" t="str">
        <f t="shared" si="63"/>
        <v/>
      </c>
      <c r="AI130" s="97"/>
      <c r="AJ130" s="61"/>
      <c r="AK130" s="61"/>
      <c r="AL130" s="61"/>
      <c r="AM130" s="61"/>
      <c r="AN130" s="61"/>
      <c r="AO130"/>
      <c r="AP130" s="95">
        <f>'AC Voltage Meter'!M19</f>
        <v>0</v>
      </c>
      <c r="AQ130" s="95">
        <f>'AC Voltage Meter'!N19</f>
        <v>0</v>
      </c>
      <c r="AR130" s="95" t="str">
        <f t="shared" si="64"/>
        <v/>
      </c>
      <c r="AS130" s="95" t="str">
        <f t="shared" si="65"/>
        <v/>
      </c>
    </row>
    <row r="131" spans="1:45" ht="13.5">
      <c r="A131" s="84"/>
      <c r="B131" s="34" t="b">
        <f>IF('AC Voltage Meter'!D20="",FALSE,TRUE)</f>
        <v>0</v>
      </c>
      <c r="C131" s="136" t="str">
        <f>IF($B131=FALSE,"",IF('AC Voltage Meter'!A20="","",'AC Voltage Meter'!A20))</f>
        <v/>
      </c>
      <c r="D131" s="136" t="str">
        <f>IF($B131=FALSE,"",'AC Voltage Meter'!B20&amp;" "&amp;'AC Voltage Meter'!C20)</f>
        <v/>
      </c>
      <c r="E131" s="136"/>
      <c r="F131" s="136"/>
      <c r="G131" s="136"/>
      <c r="H131" s="136" t="str">
        <f>IF($B131=FALSE,"",'AC Voltage Meter'!D20)</f>
        <v/>
      </c>
      <c r="I131" s="95" t="str">
        <f>IF($B131=FALSE,"",'AC Voltage Meter'!E20)</f>
        <v/>
      </c>
      <c r="J131" s="136" t="str">
        <f>IF($B131=FALSE,"",'AC Voltage Meter'!P20)</f>
        <v/>
      </c>
      <c r="K131" s="136" t="str">
        <f>IF($B131=FALSE,"",'AC Voltage Meter'!Q20)</f>
        <v/>
      </c>
      <c r="L131" s="136" t="str">
        <f>IF($B131=FALSE,"",'AC Voltage Meter'!R20)</f>
        <v/>
      </c>
      <c r="M131" s="136" t="str">
        <f>IF($B131=FALSE,"",'AC Voltage Meter'!S20)</f>
        <v/>
      </c>
      <c r="N131" s="136" t="str">
        <f>IF($B131=FALSE,"",'AC Voltage Meter'!T20)</f>
        <v/>
      </c>
      <c r="O131" s="95" t="str">
        <f t="shared" si="66"/>
        <v/>
      </c>
      <c r="P131" s="95" t="str">
        <f t="shared" si="67"/>
        <v/>
      </c>
      <c r="R131" s="95" t="str">
        <f>IF($B131=FALSE,"",'AC Voltage Meter'!Z20)</f>
        <v/>
      </c>
      <c r="S131" s="78" t="str">
        <f t="shared" si="51"/>
        <v/>
      </c>
      <c r="T131" s="78" t="str">
        <f>IF($B131=FALSE,"",'AC Voltage Meter'!J20)</f>
        <v/>
      </c>
      <c r="U131" s="78" t="str">
        <f>IF($B131=FALSE,"",측정불확도추정보고서!X131)</f>
        <v/>
      </c>
      <c r="V131" s="95" t="str">
        <f t="shared" si="52"/>
        <v/>
      </c>
      <c r="W131" s="95" t="str">
        <f>IF($B131=FALSE,"",'AC Voltage Meter'!F20*ABS(H131))</f>
        <v/>
      </c>
      <c r="X131" s="95" t="str">
        <f t="shared" si="53"/>
        <v/>
      </c>
      <c r="Y131" s="95" t="str">
        <f t="shared" si="54"/>
        <v/>
      </c>
      <c r="Z131" s="95" t="str">
        <f t="shared" si="55"/>
        <v/>
      </c>
      <c r="AA131" s="95" t="str">
        <f t="shared" si="56"/>
        <v/>
      </c>
      <c r="AB131" s="115" t="str">
        <f t="shared" ca="1" si="57"/>
        <v/>
      </c>
      <c r="AC131" s="115" t="str">
        <f t="shared" ca="1" si="58"/>
        <v/>
      </c>
      <c r="AD131" s="95" t="str">
        <f t="shared" ca="1" si="59"/>
        <v/>
      </c>
      <c r="AE131" s="95" t="str">
        <f t="shared" ca="1" si="60"/>
        <v/>
      </c>
      <c r="AF131" s="95" t="str">
        <f t="shared" ca="1" si="61"/>
        <v/>
      </c>
      <c r="AG131" s="95" t="str">
        <f t="shared" si="62"/>
        <v/>
      </c>
      <c r="AH131" s="95" t="str">
        <f t="shared" si="63"/>
        <v/>
      </c>
      <c r="AI131" s="97"/>
      <c r="AJ131" s="61"/>
      <c r="AK131" s="61"/>
      <c r="AL131" s="61"/>
      <c r="AM131" s="61"/>
      <c r="AN131" s="61"/>
      <c r="AO131"/>
      <c r="AP131" s="95">
        <f>'AC Voltage Meter'!M20</f>
        <v>0</v>
      </c>
      <c r="AQ131" s="95">
        <f>'AC Voltage Meter'!N20</f>
        <v>0</v>
      </c>
      <c r="AR131" s="95" t="str">
        <f t="shared" si="64"/>
        <v/>
      </c>
      <c r="AS131" s="95" t="str">
        <f t="shared" si="65"/>
        <v/>
      </c>
    </row>
    <row r="132" spans="1:45" ht="13.5">
      <c r="A132" s="84"/>
      <c r="B132" s="34" t="b">
        <f>IF('AC Voltage Meter'!D21="",FALSE,TRUE)</f>
        <v>0</v>
      </c>
      <c r="C132" s="136" t="str">
        <f>IF($B132=FALSE,"",IF('AC Voltage Meter'!A21="","",'AC Voltage Meter'!A21))</f>
        <v/>
      </c>
      <c r="D132" s="136" t="str">
        <f>IF($B132=FALSE,"",'AC Voltage Meter'!B21&amp;" "&amp;'AC Voltage Meter'!C21)</f>
        <v/>
      </c>
      <c r="E132" s="136"/>
      <c r="F132" s="136"/>
      <c r="G132" s="136"/>
      <c r="H132" s="136" t="str">
        <f>IF($B132=FALSE,"",'AC Voltage Meter'!D21)</f>
        <v/>
      </c>
      <c r="I132" s="95" t="str">
        <f>IF($B132=FALSE,"",'AC Voltage Meter'!E21)</f>
        <v/>
      </c>
      <c r="J132" s="136" t="str">
        <f>IF($B132=FALSE,"",'AC Voltage Meter'!P21)</f>
        <v/>
      </c>
      <c r="K132" s="136" t="str">
        <f>IF($B132=FALSE,"",'AC Voltage Meter'!Q21)</f>
        <v/>
      </c>
      <c r="L132" s="136" t="str">
        <f>IF($B132=FALSE,"",'AC Voltage Meter'!R21)</f>
        <v/>
      </c>
      <c r="M132" s="136" t="str">
        <f>IF($B132=FALSE,"",'AC Voltage Meter'!S21)</f>
        <v/>
      </c>
      <c r="N132" s="136" t="str">
        <f>IF($B132=FALSE,"",'AC Voltage Meter'!T21)</f>
        <v/>
      </c>
      <c r="O132" s="95" t="str">
        <f t="shared" si="66"/>
        <v/>
      </c>
      <c r="P132" s="95" t="str">
        <f t="shared" si="67"/>
        <v/>
      </c>
      <c r="R132" s="95" t="str">
        <f>IF($B132=FALSE,"",'AC Voltage Meter'!Z21)</f>
        <v/>
      </c>
      <c r="S132" s="78" t="str">
        <f t="shared" si="51"/>
        <v/>
      </c>
      <c r="T132" s="78" t="str">
        <f>IF($B132=FALSE,"",'AC Voltage Meter'!J21)</f>
        <v/>
      </c>
      <c r="U132" s="78" t="str">
        <f>IF($B132=FALSE,"",측정불확도추정보고서!X132)</f>
        <v/>
      </c>
      <c r="V132" s="95" t="str">
        <f t="shared" si="52"/>
        <v/>
      </c>
      <c r="W132" s="95" t="str">
        <f>IF($B132=FALSE,"",'AC Voltage Meter'!F21*ABS(H132))</f>
        <v/>
      </c>
      <c r="X132" s="95" t="str">
        <f t="shared" si="53"/>
        <v/>
      </c>
      <c r="Y132" s="95" t="str">
        <f t="shared" si="54"/>
        <v/>
      </c>
      <c r="Z132" s="95" t="str">
        <f t="shared" si="55"/>
        <v/>
      </c>
      <c r="AA132" s="95" t="str">
        <f t="shared" si="56"/>
        <v/>
      </c>
      <c r="AB132" s="115" t="str">
        <f t="shared" ca="1" si="57"/>
        <v/>
      </c>
      <c r="AC132" s="115" t="str">
        <f t="shared" ca="1" si="58"/>
        <v/>
      </c>
      <c r="AD132" s="95" t="str">
        <f t="shared" ca="1" si="59"/>
        <v/>
      </c>
      <c r="AE132" s="95" t="str">
        <f t="shared" ca="1" si="60"/>
        <v/>
      </c>
      <c r="AF132" s="95" t="str">
        <f t="shared" ca="1" si="61"/>
        <v/>
      </c>
      <c r="AG132" s="95" t="str">
        <f t="shared" si="62"/>
        <v/>
      </c>
      <c r="AH132" s="95" t="str">
        <f t="shared" si="63"/>
        <v/>
      </c>
      <c r="AI132" s="97"/>
      <c r="AJ132" s="61"/>
      <c r="AK132" s="61"/>
      <c r="AL132" s="61"/>
      <c r="AM132" s="61"/>
      <c r="AN132" s="61"/>
      <c r="AO132"/>
      <c r="AP132" s="95">
        <f>'AC Voltage Meter'!M21</f>
        <v>0</v>
      </c>
      <c r="AQ132" s="95">
        <f>'AC Voltage Meter'!N21</f>
        <v>0</v>
      </c>
      <c r="AR132" s="95" t="str">
        <f t="shared" si="64"/>
        <v/>
      </c>
      <c r="AS132" s="95" t="str">
        <f t="shared" si="65"/>
        <v/>
      </c>
    </row>
    <row r="133" spans="1:45" ht="13.5">
      <c r="A133" s="84"/>
      <c r="B133" s="34" t="b">
        <f>IF('AC Voltage Meter'!D22="",FALSE,TRUE)</f>
        <v>0</v>
      </c>
      <c r="C133" s="136" t="str">
        <f>IF($B133=FALSE,"",IF('AC Voltage Meter'!A22="","",'AC Voltage Meter'!A22))</f>
        <v/>
      </c>
      <c r="D133" s="136" t="str">
        <f>IF($B133=FALSE,"",'AC Voltage Meter'!B22&amp;" "&amp;'AC Voltage Meter'!C22)</f>
        <v/>
      </c>
      <c r="E133" s="136"/>
      <c r="F133" s="136"/>
      <c r="G133" s="136"/>
      <c r="H133" s="136" t="str">
        <f>IF($B133=FALSE,"",'AC Voltage Meter'!D22)</f>
        <v/>
      </c>
      <c r="I133" s="95" t="str">
        <f>IF($B133=FALSE,"",'AC Voltage Meter'!E22)</f>
        <v/>
      </c>
      <c r="J133" s="136" t="str">
        <f>IF($B133=FALSE,"",'AC Voltage Meter'!P22)</f>
        <v/>
      </c>
      <c r="K133" s="136" t="str">
        <f>IF($B133=FALSE,"",'AC Voltage Meter'!Q22)</f>
        <v/>
      </c>
      <c r="L133" s="136" t="str">
        <f>IF($B133=FALSE,"",'AC Voltage Meter'!R22)</f>
        <v/>
      </c>
      <c r="M133" s="136" t="str">
        <f>IF($B133=FALSE,"",'AC Voltage Meter'!S22)</f>
        <v/>
      </c>
      <c r="N133" s="136" t="str">
        <f>IF($B133=FALSE,"",'AC Voltage Meter'!T22)</f>
        <v/>
      </c>
      <c r="O133" s="95" t="str">
        <f t="shared" si="66"/>
        <v/>
      </c>
      <c r="P133" s="95" t="str">
        <f t="shared" si="67"/>
        <v/>
      </c>
      <c r="R133" s="95" t="str">
        <f>IF($B133=FALSE,"",'AC Voltage Meter'!Z22)</f>
        <v/>
      </c>
      <c r="S133" s="78" t="str">
        <f t="shared" si="51"/>
        <v/>
      </c>
      <c r="T133" s="78" t="str">
        <f>IF($B133=FALSE,"",'AC Voltage Meter'!J22)</f>
        <v/>
      </c>
      <c r="U133" s="78" t="str">
        <f>IF($B133=FALSE,"",측정불확도추정보고서!X133)</f>
        <v/>
      </c>
      <c r="V133" s="95" t="str">
        <f t="shared" si="52"/>
        <v/>
      </c>
      <c r="W133" s="95" t="str">
        <f>IF($B133=FALSE,"",'AC Voltage Meter'!F22*ABS(H133))</f>
        <v/>
      </c>
      <c r="X133" s="95" t="str">
        <f t="shared" si="53"/>
        <v/>
      </c>
      <c r="Y133" s="95" t="str">
        <f t="shared" si="54"/>
        <v/>
      </c>
      <c r="Z133" s="95" t="str">
        <f t="shared" si="55"/>
        <v/>
      </c>
      <c r="AA133" s="95" t="str">
        <f t="shared" si="56"/>
        <v/>
      </c>
      <c r="AB133" s="115" t="str">
        <f t="shared" ca="1" si="57"/>
        <v/>
      </c>
      <c r="AC133" s="115" t="str">
        <f t="shared" ca="1" si="58"/>
        <v/>
      </c>
      <c r="AD133" s="95" t="str">
        <f t="shared" ca="1" si="59"/>
        <v/>
      </c>
      <c r="AE133" s="95" t="str">
        <f t="shared" ca="1" si="60"/>
        <v/>
      </c>
      <c r="AF133" s="95" t="str">
        <f t="shared" ca="1" si="61"/>
        <v/>
      </c>
      <c r="AG133" s="95" t="str">
        <f t="shared" si="62"/>
        <v/>
      </c>
      <c r="AH133" s="95" t="str">
        <f t="shared" si="63"/>
        <v/>
      </c>
      <c r="AI133" s="97"/>
      <c r="AJ133" s="61"/>
      <c r="AK133" s="61"/>
      <c r="AL133" s="61"/>
      <c r="AM133" s="61"/>
      <c r="AN133" s="61"/>
      <c r="AO133"/>
      <c r="AP133" s="95">
        <f>'AC Voltage Meter'!M22</f>
        <v>0</v>
      </c>
      <c r="AQ133" s="95">
        <f>'AC Voltage Meter'!N22</f>
        <v>0</v>
      </c>
      <c r="AR133" s="95" t="str">
        <f t="shared" si="64"/>
        <v/>
      </c>
      <c r="AS133" s="95" t="str">
        <f t="shared" si="65"/>
        <v/>
      </c>
    </row>
    <row r="134" spans="1:45" ht="13.5">
      <c r="A134" s="84"/>
      <c r="B134" s="34" t="b">
        <f>IF('AC Voltage Meter'!D23="",FALSE,TRUE)</f>
        <v>0</v>
      </c>
      <c r="C134" s="136" t="str">
        <f>IF($B134=FALSE,"",IF('AC Voltage Meter'!A23="","",'AC Voltage Meter'!A23))</f>
        <v/>
      </c>
      <c r="D134" s="136" t="str">
        <f>IF($B134=FALSE,"",'AC Voltage Meter'!B23&amp;" "&amp;'AC Voltage Meter'!C23)</f>
        <v/>
      </c>
      <c r="E134" s="136"/>
      <c r="F134" s="136"/>
      <c r="G134" s="136"/>
      <c r="H134" s="136" t="str">
        <f>IF($B134=FALSE,"",'AC Voltage Meter'!D23)</f>
        <v/>
      </c>
      <c r="I134" s="95" t="str">
        <f>IF($B134=FALSE,"",'AC Voltage Meter'!E23)</f>
        <v/>
      </c>
      <c r="J134" s="136" t="str">
        <f>IF($B134=FALSE,"",'AC Voltage Meter'!P23)</f>
        <v/>
      </c>
      <c r="K134" s="136" t="str">
        <f>IF($B134=FALSE,"",'AC Voltage Meter'!Q23)</f>
        <v/>
      </c>
      <c r="L134" s="136" t="str">
        <f>IF($B134=FALSE,"",'AC Voltage Meter'!R23)</f>
        <v/>
      </c>
      <c r="M134" s="136" t="str">
        <f>IF($B134=FALSE,"",'AC Voltage Meter'!S23)</f>
        <v/>
      </c>
      <c r="N134" s="136" t="str">
        <f>IF($B134=FALSE,"",'AC Voltage Meter'!T23)</f>
        <v/>
      </c>
      <c r="O134" s="95" t="str">
        <f t="shared" si="66"/>
        <v/>
      </c>
      <c r="P134" s="95" t="str">
        <f t="shared" si="67"/>
        <v/>
      </c>
      <c r="R134" s="95" t="str">
        <f>IF($B134=FALSE,"",'AC Voltage Meter'!Z23)</f>
        <v/>
      </c>
      <c r="S134" s="78" t="str">
        <f t="shared" si="51"/>
        <v/>
      </c>
      <c r="T134" s="78" t="str">
        <f>IF($B134=FALSE,"",'AC Voltage Meter'!J23)</f>
        <v/>
      </c>
      <c r="U134" s="78" t="str">
        <f>IF($B134=FALSE,"",측정불확도추정보고서!X134)</f>
        <v/>
      </c>
      <c r="V134" s="95" t="str">
        <f t="shared" si="52"/>
        <v/>
      </c>
      <c r="W134" s="95" t="str">
        <f>IF($B134=FALSE,"",'AC Voltage Meter'!F23*ABS(H134))</f>
        <v/>
      </c>
      <c r="X134" s="95" t="str">
        <f t="shared" si="53"/>
        <v/>
      </c>
      <c r="Y134" s="95" t="str">
        <f t="shared" si="54"/>
        <v/>
      </c>
      <c r="Z134" s="95" t="str">
        <f t="shared" si="55"/>
        <v/>
      </c>
      <c r="AA134" s="95" t="str">
        <f t="shared" si="56"/>
        <v/>
      </c>
      <c r="AB134" s="115" t="str">
        <f t="shared" ca="1" si="57"/>
        <v/>
      </c>
      <c r="AC134" s="115" t="str">
        <f t="shared" ca="1" si="58"/>
        <v/>
      </c>
      <c r="AD134" s="95" t="str">
        <f t="shared" ca="1" si="59"/>
        <v/>
      </c>
      <c r="AE134" s="95" t="str">
        <f t="shared" ca="1" si="60"/>
        <v/>
      </c>
      <c r="AF134" s="95" t="str">
        <f t="shared" ca="1" si="61"/>
        <v/>
      </c>
      <c r="AG134" s="95" t="str">
        <f t="shared" si="62"/>
        <v/>
      </c>
      <c r="AH134" s="95" t="str">
        <f t="shared" si="63"/>
        <v/>
      </c>
      <c r="AI134" s="97"/>
      <c r="AJ134" s="61"/>
      <c r="AK134" s="61"/>
      <c r="AL134" s="61"/>
      <c r="AM134" s="61"/>
      <c r="AN134" s="61"/>
      <c r="AO134"/>
      <c r="AP134" s="95">
        <f>'AC Voltage Meter'!M23</f>
        <v>0</v>
      </c>
      <c r="AQ134" s="95">
        <f>'AC Voltage Meter'!N23</f>
        <v>0</v>
      </c>
      <c r="AR134" s="95" t="str">
        <f t="shared" si="64"/>
        <v/>
      </c>
      <c r="AS134" s="95" t="str">
        <f t="shared" si="65"/>
        <v/>
      </c>
    </row>
    <row r="135" spans="1:45" ht="13.5">
      <c r="A135" s="84"/>
      <c r="B135" s="34" t="b">
        <f>IF('AC Voltage Meter'!D24="",FALSE,TRUE)</f>
        <v>0</v>
      </c>
      <c r="C135" s="136" t="str">
        <f>IF($B135=FALSE,"",IF('AC Voltage Meter'!A24="","",'AC Voltage Meter'!A24))</f>
        <v/>
      </c>
      <c r="D135" s="136" t="str">
        <f>IF($B135=FALSE,"",'AC Voltage Meter'!B24&amp;" "&amp;'AC Voltage Meter'!C24)</f>
        <v/>
      </c>
      <c r="E135" s="136"/>
      <c r="F135" s="136"/>
      <c r="G135" s="136"/>
      <c r="H135" s="136" t="str">
        <f>IF($B135=FALSE,"",'AC Voltage Meter'!D24)</f>
        <v/>
      </c>
      <c r="I135" s="95" t="str">
        <f>IF($B135=FALSE,"",'AC Voltage Meter'!E24)</f>
        <v/>
      </c>
      <c r="J135" s="136" t="str">
        <f>IF($B135=FALSE,"",'AC Voltage Meter'!P24)</f>
        <v/>
      </c>
      <c r="K135" s="136" t="str">
        <f>IF($B135=FALSE,"",'AC Voltage Meter'!Q24)</f>
        <v/>
      </c>
      <c r="L135" s="136" t="str">
        <f>IF($B135=FALSE,"",'AC Voltage Meter'!R24)</f>
        <v/>
      </c>
      <c r="M135" s="136" t="str">
        <f>IF($B135=FALSE,"",'AC Voltage Meter'!S24)</f>
        <v/>
      </c>
      <c r="N135" s="136" t="str">
        <f>IF($B135=FALSE,"",'AC Voltage Meter'!T24)</f>
        <v/>
      </c>
      <c r="O135" s="95" t="str">
        <f t="shared" si="66"/>
        <v/>
      </c>
      <c r="P135" s="95" t="str">
        <f t="shared" si="67"/>
        <v/>
      </c>
      <c r="R135" s="95" t="str">
        <f>IF($B135=FALSE,"",'AC Voltage Meter'!Z24)</f>
        <v/>
      </c>
      <c r="S135" s="78" t="str">
        <f t="shared" si="51"/>
        <v/>
      </c>
      <c r="T135" s="78" t="str">
        <f>IF($B135=FALSE,"",'AC Voltage Meter'!J24)</f>
        <v/>
      </c>
      <c r="U135" s="78" t="str">
        <f>IF($B135=FALSE,"",측정불확도추정보고서!X135)</f>
        <v/>
      </c>
      <c r="V135" s="95" t="str">
        <f t="shared" si="52"/>
        <v/>
      </c>
      <c r="W135" s="95" t="str">
        <f>IF($B135=FALSE,"",'AC Voltage Meter'!F24*ABS(H135))</f>
        <v/>
      </c>
      <c r="X135" s="95" t="str">
        <f t="shared" si="53"/>
        <v/>
      </c>
      <c r="Y135" s="95" t="str">
        <f t="shared" si="54"/>
        <v/>
      </c>
      <c r="Z135" s="95" t="str">
        <f t="shared" si="55"/>
        <v/>
      </c>
      <c r="AA135" s="95" t="str">
        <f t="shared" si="56"/>
        <v/>
      </c>
      <c r="AB135" s="115" t="str">
        <f t="shared" ca="1" si="57"/>
        <v/>
      </c>
      <c r="AC135" s="115" t="str">
        <f t="shared" ca="1" si="58"/>
        <v/>
      </c>
      <c r="AD135" s="95" t="str">
        <f t="shared" ca="1" si="59"/>
        <v/>
      </c>
      <c r="AE135" s="95" t="str">
        <f t="shared" ca="1" si="60"/>
        <v/>
      </c>
      <c r="AF135" s="95" t="str">
        <f t="shared" ca="1" si="61"/>
        <v/>
      </c>
      <c r="AG135" s="95" t="str">
        <f t="shared" si="62"/>
        <v/>
      </c>
      <c r="AH135" s="95" t="str">
        <f t="shared" si="63"/>
        <v/>
      </c>
      <c r="AI135" s="97"/>
      <c r="AJ135" s="61"/>
      <c r="AK135" s="61"/>
      <c r="AL135" s="61"/>
      <c r="AM135" s="61"/>
      <c r="AN135" s="61"/>
      <c r="AO135"/>
      <c r="AP135" s="95">
        <f>'AC Voltage Meter'!M24</f>
        <v>0</v>
      </c>
      <c r="AQ135" s="95">
        <f>'AC Voltage Meter'!N24</f>
        <v>0</v>
      </c>
      <c r="AR135" s="95" t="str">
        <f t="shared" si="64"/>
        <v/>
      </c>
      <c r="AS135" s="95" t="str">
        <f t="shared" si="65"/>
        <v/>
      </c>
    </row>
    <row r="136" spans="1:45" ht="13.5">
      <c r="A136" s="84"/>
      <c r="B136" s="34" t="b">
        <f>IF('AC Voltage Meter'!D25="",FALSE,TRUE)</f>
        <v>0</v>
      </c>
      <c r="C136" s="136" t="str">
        <f>IF($B136=FALSE,"",IF('AC Voltage Meter'!A25="","",'AC Voltage Meter'!A25))</f>
        <v/>
      </c>
      <c r="D136" s="136" t="str">
        <f>IF($B136=FALSE,"",'AC Voltage Meter'!B25&amp;" "&amp;'AC Voltage Meter'!C25)</f>
        <v/>
      </c>
      <c r="E136" s="136"/>
      <c r="F136" s="136"/>
      <c r="G136" s="136"/>
      <c r="H136" s="136" t="str">
        <f>IF($B136=FALSE,"",'AC Voltage Meter'!D25)</f>
        <v/>
      </c>
      <c r="I136" s="95" t="str">
        <f>IF($B136=FALSE,"",'AC Voltage Meter'!E25)</f>
        <v/>
      </c>
      <c r="J136" s="136" t="str">
        <f>IF($B136=FALSE,"",'AC Voltage Meter'!P25)</f>
        <v/>
      </c>
      <c r="K136" s="136" t="str">
        <f>IF($B136=FALSE,"",'AC Voltage Meter'!Q25)</f>
        <v/>
      </c>
      <c r="L136" s="136" t="str">
        <f>IF($B136=FALSE,"",'AC Voltage Meter'!R25)</f>
        <v/>
      </c>
      <c r="M136" s="136" t="str">
        <f>IF($B136=FALSE,"",'AC Voltage Meter'!S25)</f>
        <v/>
      </c>
      <c r="N136" s="136" t="str">
        <f>IF($B136=FALSE,"",'AC Voltage Meter'!T25)</f>
        <v/>
      </c>
      <c r="O136" s="95" t="str">
        <f t="shared" si="66"/>
        <v/>
      </c>
      <c r="P136" s="95" t="str">
        <f t="shared" si="67"/>
        <v/>
      </c>
      <c r="R136" s="95" t="str">
        <f>IF($B136=FALSE,"",'AC Voltage Meter'!Z25)</f>
        <v/>
      </c>
      <c r="S136" s="78" t="str">
        <f t="shared" si="51"/>
        <v/>
      </c>
      <c r="T136" s="78" t="str">
        <f>IF($B136=FALSE,"",'AC Voltage Meter'!J25)</f>
        <v/>
      </c>
      <c r="U136" s="78" t="str">
        <f>IF($B136=FALSE,"",측정불확도추정보고서!X136)</f>
        <v/>
      </c>
      <c r="V136" s="95" t="str">
        <f t="shared" si="52"/>
        <v/>
      </c>
      <c r="W136" s="95" t="str">
        <f>IF($B136=FALSE,"",'AC Voltage Meter'!F25*ABS(H136))</f>
        <v/>
      </c>
      <c r="X136" s="95" t="str">
        <f t="shared" si="53"/>
        <v/>
      </c>
      <c r="Y136" s="95" t="str">
        <f t="shared" si="54"/>
        <v/>
      </c>
      <c r="Z136" s="95" t="str">
        <f t="shared" si="55"/>
        <v/>
      </c>
      <c r="AA136" s="95" t="str">
        <f t="shared" si="56"/>
        <v/>
      </c>
      <c r="AB136" s="115" t="str">
        <f t="shared" ca="1" si="57"/>
        <v/>
      </c>
      <c r="AC136" s="115" t="str">
        <f t="shared" ca="1" si="58"/>
        <v/>
      </c>
      <c r="AD136" s="95" t="str">
        <f t="shared" ca="1" si="59"/>
        <v/>
      </c>
      <c r="AE136" s="95" t="str">
        <f t="shared" ca="1" si="60"/>
        <v/>
      </c>
      <c r="AF136" s="95" t="str">
        <f t="shared" ca="1" si="61"/>
        <v/>
      </c>
      <c r="AG136" s="95" t="str">
        <f t="shared" si="62"/>
        <v/>
      </c>
      <c r="AH136" s="95" t="str">
        <f t="shared" si="63"/>
        <v/>
      </c>
      <c r="AI136" s="97"/>
      <c r="AJ136" s="61"/>
      <c r="AK136" s="61"/>
      <c r="AL136" s="61"/>
      <c r="AM136" s="61"/>
      <c r="AN136" s="61"/>
      <c r="AO136"/>
      <c r="AP136" s="95">
        <f>'AC Voltage Meter'!M25</f>
        <v>0</v>
      </c>
      <c r="AQ136" s="95">
        <f>'AC Voltage Meter'!N25</f>
        <v>0</v>
      </c>
      <c r="AR136" s="95" t="str">
        <f t="shared" si="64"/>
        <v/>
      </c>
      <c r="AS136" s="95" t="str">
        <f t="shared" si="65"/>
        <v/>
      </c>
    </row>
    <row r="137" spans="1:45" ht="13.5">
      <c r="A137" s="84"/>
      <c r="B137" s="34" t="b">
        <f>IF('AC Voltage Meter'!D26="",FALSE,TRUE)</f>
        <v>0</v>
      </c>
      <c r="C137" s="136" t="str">
        <f>IF($B137=FALSE,"",IF('AC Voltage Meter'!A26="","",'AC Voltage Meter'!A26))</f>
        <v/>
      </c>
      <c r="D137" s="136" t="str">
        <f>IF($B137=FALSE,"",'AC Voltage Meter'!B26&amp;" "&amp;'AC Voltage Meter'!C26)</f>
        <v/>
      </c>
      <c r="E137" s="136"/>
      <c r="F137" s="136"/>
      <c r="G137" s="136"/>
      <c r="H137" s="136" t="str">
        <f>IF($B137=FALSE,"",'AC Voltage Meter'!D26)</f>
        <v/>
      </c>
      <c r="I137" s="95" t="str">
        <f>IF($B137=FALSE,"",'AC Voltage Meter'!E26)</f>
        <v/>
      </c>
      <c r="J137" s="136" t="str">
        <f>IF($B137=FALSE,"",'AC Voltage Meter'!P26)</f>
        <v/>
      </c>
      <c r="K137" s="136" t="str">
        <f>IF($B137=FALSE,"",'AC Voltage Meter'!Q26)</f>
        <v/>
      </c>
      <c r="L137" s="136" t="str">
        <f>IF($B137=FALSE,"",'AC Voltage Meter'!R26)</f>
        <v/>
      </c>
      <c r="M137" s="136" t="str">
        <f>IF($B137=FALSE,"",'AC Voltage Meter'!S26)</f>
        <v/>
      </c>
      <c r="N137" s="136" t="str">
        <f>IF($B137=FALSE,"",'AC Voltage Meter'!T26)</f>
        <v/>
      </c>
      <c r="O137" s="95" t="str">
        <f t="shared" si="66"/>
        <v/>
      </c>
      <c r="P137" s="95" t="str">
        <f t="shared" si="67"/>
        <v/>
      </c>
      <c r="R137" s="95" t="str">
        <f>IF($B137=FALSE,"",'AC Voltage Meter'!Z26)</f>
        <v/>
      </c>
      <c r="S137" s="78" t="str">
        <f t="shared" si="51"/>
        <v/>
      </c>
      <c r="T137" s="78" t="str">
        <f>IF($B137=FALSE,"",'AC Voltage Meter'!J26)</f>
        <v/>
      </c>
      <c r="U137" s="78" t="str">
        <f>IF($B137=FALSE,"",측정불확도추정보고서!X137)</f>
        <v/>
      </c>
      <c r="V137" s="95" t="str">
        <f t="shared" si="52"/>
        <v/>
      </c>
      <c r="W137" s="95" t="str">
        <f>IF($B137=FALSE,"",'AC Voltage Meter'!F26*ABS(H137))</f>
        <v/>
      </c>
      <c r="X137" s="95" t="str">
        <f t="shared" si="53"/>
        <v/>
      </c>
      <c r="Y137" s="95" t="str">
        <f t="shared" si="54"/>
        <v/>
      </c>
      <c r="Z137" s="95" t="str">
        <f t="shared" si="55"/>
        <v/>
      </c>
      <c r="AA137" s="95" t="str">
        <f t="shared" si="56"/>
        <v/>
      </c>
      <c r="AB137" s="115" t="str">
        <f t="shared" ca="1" si="57"/>
        <v/>
      </c>
      <c r="AC137" s="115" t="str">
        <f t="shared" ca="1" si="58"/>
        <v/>
      </c>
      <c r="AD137" s="95" t="str">
        <f t="shared" ca="1" si="59"/>
        <v/>
      </c>
      <c r="AE137" s="95" t="str">
        <f t="shared" ca="1" si="60"/>
        <v/>
      </c>
      <c r="AF137" s="95" t="str">
        <f t="shared" ca="1" si="61"/>
        <v/>
      </c>
      <c r="AG137" s="95" t="str">
        <f t="shared" si="62"/>
        <v/>
      </c>
      <c r="AH137" s="95" t="str">
        <f t="shared" si="63"/>
        <v/>
      </c>
      <c r="AI137" s="97"/>
      <c r="AJ137" s="61"/>
      <c r="AK137" s="61"/>
      <c r="AL137" s="61"/>
      <c r="AM137" s="61"/>
      <c r="AN137" s="61"/>
      <c r="AO137"/>
      <c r="AP137" s="95">
        <f>'AC Voltage Meter'!M26</f>
        <v>0</v>
      </c>
      <c r="AQ137" s="95">
        <f>'AC Voltage Meter'!N26</f>
        <v>0</v>
      </c>
      <c r="AR137" s="95" t="str">
        <f t="shared" si="64"/>
        <v/>
      </c>
      <c r="AS137" s="95" t="str">
        <f t="shared" si="65"/>
        <v/>
      </c>
    </row>
    <row r="138" spans="1:45" ht="13.5">
      <c r="A138" s="84"/>
      <c r="B138" s="34" t="b">
        <f>IF('AC Voltage Meter'!D27="",FALSE,TRUE)</f>
        <v>0</v>
      </c>
      <c r="C138" s="136" t="str">
        <f>IF($B138=FALSE,"",IF('AC Voltage Meter'!A27="","",'AC Voltage Meter'!A27))</f>
        <v/>
      </c>
      <c r="D138" s="136" t="str">
        <f>IF($B138=FALSE,"",'AC Voltage Meter'!B27&amp;" "&amp;'AC Voltage Meter'!C27)</f>
        <v/>
      </c>
      <c r="E138" s="136"/>
      <c r="F138" s="136"/>
      <c r="G138" s="136"/>
      <c r="H138" s="136" t="str">
        <f>IF($B138=FALSE,"",'AC Voltage Meter'!D27)</f>
        <v/>
      </c>
      <c r="I138" s="95" t="str">
        <f>IF($B138=FALSE,"",'AC Voltage Meter'!E27)</f>
        <v/>
      </c>
      <c r="J138" s="136" t="str">
        <f>IF($B138=FALSE,"",'AC Voltage Meter'!P27)</f>
        <v/>
      </c>
      <c r="K138" s="136" t="str">
        <f>IF($B138=FALSE,"",'AC Voltage Meter'!Q27)</f>
        <v/>
      </c>
      <c r="L138" s="136" t="str">
        <f>IF($B138=FALSE,"",'AC Voltage Meter'!R27)</f>
        <v/>
      </c>
      <c r="M138" s="136" t="str">
        <f>IF($B138=FALSE,"",'AC Voltage Meter'!S27)</f>
        <v/>
      </c>
      <c r="N138" s="136" t="str">
        <f>IF($B138=FALSE,"",'AC Voltage Meter'!T27)</f>
        <v/>
      </c>
      <c r="O138" s="95" t="str">
        <f t="shared" si="66"/>
        <v/>
      </c>
      <c r="P138" s="95" t="str">
        <f t="shared" si="67"/>
        <v/>
      </c>
      <c r="R138" s="95" t="str">
        <f>IF($B138=FALSE,"",'AC Voltage Meter'!Z27)</f>
        <v/>
      </c>
      <c r="S138" s="78" t="str">
        <f t="shared" si="51"/>
        <v/>
      </c>
      <c r="T138" s="78" t="str">
        <f>IF($B138=FALSE,"",'AC Voltage Meter'!J27)</f>
        <v/>
      </c>
      <c r="U138" s="78" t="str">
        <f>IF($B138=FALSE,"",측정불확도추정보고서!X138)</f>
        <v/>
      </c>
      <c r="V138" s="95" t="str">
        <f t="shared" si="52"/>
        <v/>
      </c>
      <c r="W138" s="95" t="str">
        <f>IF($B138=FALSE,"",'AC Voltage Meter'!F27*ABS(H138))</f>
        <v/>
      </c>
      <c r="X138" s="95" t="str">
        <f t="shared" si="53"/>
        <v/>
      </c>
      <c r="Y138" s="95" t="str">
        <f t="shared" si="54"/>
        <v/>
      </c>
      <c r="Z138" s="95" t="str">
        <f t="shared" si="55"/>
        <v/>
      </c>
      <c r="AA138" s="95" t="str">
        <f t="shared" si="56"/>
        <v/>
      </c>
      <c r="AB138" s="115" t="str">
        <f t="shared" ca="1" si="57"/>
        <v/>
      </c>
      <c r="AC138" s="115" t="str">
        <f t="shared" ca="1" si="58"/>
        <v/>
      </c>
      <c r="AD138" s="95" t="str">
        <f t="shared" ca="1" si="59"/>
        <v/>
      </c>
      <c r="AE138" s="95" t="str">
        <f t="shared" ca="1" si="60"/>
        <v/>
      </c>
      <c r="AF138" s="95" t="str">
        <f t="shared" ca="1" si="61"/>
        <v/>
      </c>
      <c r="AG138" s="95" t="str">
        <f t="shared" si="62"/>
        <v/>
      </c>
      <c r="AH138" s="95" t="str">
        <f t="shared" si="63"/>
        <v/>
      </c>
      <c r="AI138" s="97"/>
      <c r="AJ138" s="61"/>
      <c r="AK138" s="61"/>
      <c r="AL138" s="61"/>
      <c r="AM138" s="61"/>
      <c r="AN138" s="61"/>
      <c r="AO138"/>
      <c r="AP138" s="95">
        <f>'AC Voltage Meter'!M27</f>
        <v>0</v>
      </c>
      <c r="AQ138" s="95">
        <f>'AC Voltage Meter'!N27</f>
        <v>0</v>
      </c>
      <c r="AR138" s="95" t="str">
        <f t="shared" si="64"/>
        <v/>
      </c>
      <c r="AS138" s="95" t="str">
        <f t="shared" si="65"/>
        <v/>
      </c>
    </row>
    <row r="139" spans="1:45" ht="13.5">
      <c r="A139" s="84"/>
      <c r="B139" s="34" t="b">
        <f>IF('AC Voltage Meter'!D28="",FALSE,TRUE)</f>
        <v>0</v>
      </c>
      <c r="C139" s="136" t="str">
        <f>IF($B139=FALSE,"",IF('AC Voltage Meter'!A28="","",'AC Voltage Meter'!A28))</f>
        <v/>
      </c>
      <c r="D139" s="136" t="str">
        <f>IF($B139=FALSE,"",'AC Voltage Meter'!B28&amp;" "&amp;'AC Voltage Meter'!C28)</f>
        <v/>
      </c>
      <c r="E139" s="136"/>
      <c r="F139" s="136"/>
      <c r="G139" s="136"/>
      <c r="H139" s="136" t="str">
        <f>IF($B139=FALSE,"",'AC Voltage Meter'!D28)</f>
        <v/>
      </c>
      <c r="I139" s="95" t="str">
        <f>IF($B139=FALSE,"",'AC Voltage Meter'!E28)</f>
        <v/>
      </c>
      <c r="J139" s="136" t="str">
        <f>IF($B139=FALSE,"",'AC Voltage Meter'!P28)</f>
        <v/>
      </c>
      <c r="K139" s="136" t="str">
        <f>IF($B139=FALSE,"",'AC Voltage Meter'!Q28)</f>
        <v/>
      </c>
      <c r="L139" s="136" t="str">
        <f>IF($B139=FALSE,"",'AC Voltage Meter'!R28)</f>
        <v/>
      </c>
      <c r="M139" s="136" t="str">
        <f>IF($B139=FALSE,"",'AC Voltage Meter'!S28)</f>
        <v/>
      </c>
      <c r="N139" s="136" t="str">
        <f>IF($B139=FALSE,"",'AC Voltage Meter'!T28)</f>
        <v/>
      </c>
      <c r="O139" s="95" t="str">
        <f t="shared" si="66"/>
        <v/>
      </c>
      <c r="P139" s="95" t="str">
        <f t="shared" si="67"/>
        <v/>
      </c>
      <c r="R139" s="95" t="str">
        <f>IF($B139=FALSE,"",'AC Voltage Meter'!Z28)</f>
        <v/>
      </c>
      <c r="S139" s="78" t="str">
        <f t="shared" si="51"/>
        <v/>
      </c>
      <c r="T139" s="78" t="str">
        <f>IF($B139=FALSE,"",'AC Voltage Meter'!J28)</f>
        <v/>
      </c>
      <c r="U139" s="78" t="str">
        <f>IF($B139=FALSE,"",측정불확도추정보고서!X139)</f>
        <v/>
      </c>
      <c r="V139" s="95" t="str">
        <f t="shared" si="52"/>
        <v/>
      </c>
      <c r="W139" s="95" t="str">
        <f>IF($B139=FALSE,"",'AC Voltage Meter'!F28*ABS(H139))</f>
        <v/>
      </c>
      <c r="X139" s="95" t="str">
        <f t="shared" si="53"/>
        <v/>
      </c>
      <c r="Y139" s="95" t="str">
        <f t="shared" si="54"/>
        <v/>
      </c>
      <c r="Z139" s="95" t="str">
        <f t="shared" si="55"/>
        <v/>
      </c>
      <c r="AA139" s="95" t="str">
        <f t="shared" si="56"/>
        <v/>
      </c>
      <c r="AB139" s="115" t="str">
        <f t="shared" ca="1" si="57"/>
        <v/>
      </c>
      <c r="AC139" s="115" t="str">
        <f t="shared" ca="1" si="58"/>
        <v/>
      </c>
      <c r="AD139" s="95" t="str">
        <f t="shared" ca="1" si="59"/>
        <v/>
      </c>
      <c r="AE139" s="95" t="str">
        <f t="shared" ca="1" si="60"/>
        <v/>
      </c>
      <c r="AF139" s="95" t="str">
        <f t="shared" ca="1" si="61"/>
        <v/>
      </c>
      <c r="AG139" s="95" t="str">
        <f t="shared" si="62"/>
        <v/>
      </c>
      <c r="AH139" s="95" t="str">
        <f t="shared" si="63"/>
        <v/>
      </c>
      <c r="AI139" s="97"/>
      <c r="AJ139" s="61"/>
      <c r="AK139" s="61"/>
      <c r="AL139" s="61"/>
      <c r="AM139" s="61"/>
      <c r="AN139" s="61"/>
      <c r="AO139"/>
      <c r="AP139" s="95">
        <f>'AC Voltage Meter'!M28</f>
        <v>0</v>
      </c>
      <c r="AQ139" s="95">
        <f>'AC Voltage Meter'!N28</f>
        <v>0</v>
      </c>
      <c r="AR139" s="95" t="str">
        <f t="shared" si="64"/>
        <v/>
      </c>
      <c r="AS139" s="95" t="str">
        <f t="shared" si="65"/>
        <v/>
      </c>
    </row>
    <row r="140" spans="1:45" ht="13.5">
      <c r="A140" s="84"/>
      <c r="B140" s="34" t="b">
        <f>IF('AC Voltage Meter'!D29="",FALSE,TRUE)</f>
        <v>0</v>
      </c>
      <c r="C140" s="136" t="str">
        <f>IF($B140=FALSE,"",IF('AC Voltage Meter'!A29="","",'AC Voltage Meter'!A29))</f>
        <v/>
      </c>
      <c r="D140" s="136" t="str">
        <f>IF($B140=FALSE,"",'AC Voltage Meter'!B29&amp;" "&amp;'AC Voltage Meter'!C29)</f>
        <v/>
      </c>
      <c r="E140" s="136"/>
      <c r="F140" s="136"/>
      <c r="G140" s="136"/>
      <c r="H140" s="136" t="str">
        <f>IF($B140=FALSE,"",'AC Voltage Meter'!D29)</f>
        <v/>
      </c>
      <c r="I140" s="95" t="str">
        <f>IF($B140=FALSE,"",'AC Voltage Meter'!E29)</f>
        <v/>
      </c>
      <c r="J140" s="136" t="str">
        <f>IF($B140=FALSE,"",'AC Voltage Meter'!P29)</f>
        <v/>
      </c>
      <c r="K140" s="136" t="str">
        <f>IF($B140=FALSE,"",'AC Voltage Meter'!Q29)</f>
        <v/>
      </c>
      <c r="L140" s="136" t="str">
        <f>IF($B140=FALSE,"",'AC Voltage Meter'!R29)</f>
        <v/>
      </c>
      <c r="M140" s="136" t="str">
        <f>IF($B140=FALSE,"",'AC Voltage Meter'!S29)</f>
        <v/>
      </c>
      <c r="N140" s="136" t="str">
        <f>IF($B140=FALSE,"",'AC Voltage Meter'!T29)</f>
        <v/>
      </c>
      <c r="O140" s="95" t="str">
        <f t="shared" si="66"/>
        <v/>
      </c>
      <c r="P140" s="95" t="str">
        <f t="shared" si="67"/>
        <v/>
      </c>
      <c r="R140" s="95" t="str">
        <f>IF($B140=FALSE,"",'AC Voltage Meter'!Z29)</f>
        <v/>
      </c>
      <c r="S140" s="78" t="str">
        <f t="shared" si="51"/>
        <v/>
      </c>
      <c r="T140" s="78" t="str">
        <f>IF($B140=FALSE,"",'AC Voltage Meter'!J29)</f>
        <v/>
      </c>
      <c r="U140" s="78" t="str">
        <f>IF($B140=FALSE,"",측정불확도추정보고서!X140)</f>
        <v/>
      </c>
      <c r="V140" s="95" t="str">
        <f t="shared" si="52"/>
        <v/>
      </c>
      <c r="W140" s="95" t="str">
        <f>IF($B140=FALSE,"",'AC Voltage Meter'!F29*ABS(H140))</f>
        <v/>
      </c>
      <c r="X140" s="95" t="str">
        <f t="shared" si="53"/>
        <v/>
      </c>
      <c r="Y140" s="95" t="str">
        <f t="shared" si="54"/>
        <v/>
      </c>
      <c r="Z140" s="95" t="str">
        <f t="shared" si="55"/>
        <v/>
      </c>
      <c r="AA140" s="95" t="str">
        <f t="shared" si="56"/>
        <v/>
      </c>
      <c r="AB140" s="115" t="str">
        <f t="shared" ca="1" si="57"/>
        <v/>
      </c>
      <c r="AC140" s="115" t="str">
        <f t="shared" ca="1" si="58"/>
        <v/>
      </c>
      <c r="AD140" s="95" t="str">
        <f t="shared" ca="1" si="59"/>
        <v/>
      </c>
      <c r="AE140" s="95" t="str">
        <f t="shared" ca="1" si="60"/>
        <v/>
      </c>
      <c r="AF140" s="95" t="str">
        <f t="shared" ca="1" si="61"/>
        <v/>
      </c>
      <c r="AG140" s="95" t="str">
        <f t="shared" si="62"/>
        <v/>
      </c>
      <c r="AH140" s="95" t="str">
        <f t="shared" si="63"/>
        <v/>
      </c>
      <c r="AI140" s="97"/>
      <c r="AJ140" s="61"/>
      <c r="AK140" s="61"/>
      <c r="AL140" s="61"/>
      <c r="AM140" s="61"/>
      <c r="AN140" s="61"/>
      <c r="AO140"/>
      <c r="AP140" s="95">
        <f>'AC Voltage Meter'!M29</f>
        <v>0</v>
      </c>
      <c r="AQ140" s="95">
        <f>'AC Voltage Meter'!N29</f>
        <v>0</v>
      </c>
      <c r="AR140" s="95" t="str">
        <f t="shared" si="64"/>
        <v/>
      </c>
      <c r="AS140" s="95" t="str">
        <f t="shared" si="65"/>
        <v/>
      </c>
    </row>
    <row r="141" spans="1:45" ht="13.5">
      <c r="A141" s="84"/>
      <c r="B141" s="34" t="b">
        <f>IF('AC Voltage Meter'!D30="",FALSE,TRUE)</f>
        <v>0</v>
      </c>
      <c r="C141" s="136" t="str">
        <f>IF($B141=FALSE,"",IF('AC Voltage Meter'!A30="","",'AC Voltage Meter'!A30))</f>
        <v/>
      </c>
      <c r="D141" s="136" t="str">
        <f>IF($B141=FALSE,"",'AC Voltage Meter'!B30&amp;" "&amp;'AC Voltage Meter'!C30)</f>
        <v/>
      </c>
      <c r="E141" s="136"/>
      <c r="F141" s="136"/>
      <c r="G141" s="136"/>
      <c r="H141" s="136" t="str">
        <f>IF($B141=FALSE,"",'AC Voltage Meter'!D30)</f>
        <v/>
      </c>
      <c r="I141" s="95" t="str">
        <f>IF($B141=FALSE,"",'AC Voltage Meter'!E30)</f>
        <v/>
      </c>
      <c r="J141" s="136" t="str">
        <f>IF($B141=FALSE,"",'AC Voltage Meter'!P30)</f>
        <v/>
      </c>
      <c r="K141" s="136" t="str">
        <f>IF($B141=FALSE,"",'AC Voltage Meter'!Q30)</f>
        <v/>
      </c>
      <c r="L141" s="136" t="str">
        <f>IF($B141=FALSE,"",'AC Voltage Meter'!R30)</f>
        <v/>
      </c>
      <c r="M141" s="136" t="str">
        <f>IF($B141=FALSE,"",'AC Voltage Meter'!S30)</f>
        <v/>
      </c>
      <c r="N141" s="136" t="str">
        <f>IF($B141=FALSE,"",'AC Voltage Meter'!T30)</f>
        <v/>
      </c>
      <c r="O141" s="95" t="str">
        <f t="shared" si="66"/>
        <v/>
      </c>
      <c r="P141" s="95" t="str">
        <f t="shared" si="67"/>
        <v/>
      </c>
      <c r="R141" s="95" t="str">
        <f>IF($B141=FALSE,"",'AC Voltage Meter'!Z30)</f>
        <v/>
      </c>
      <c r="S141" s="78" t="str">
        <f t="shared" si="51"/>
        <v/>
      </c>
      <c r="T141" s="78" t="str">
        <f>IF($B141=FALSE,"",'AC Voltage Meter'!J30)</f>
        <v/>
      </c>
      <c r="U141" s="78" t="str">
        <f>IF($B141=FALSE,"",측정불확도추정보고서!X141)</f>
        <v/>
      </c>
      <c r="V141" s="95" t="str">
        <f t="shared" si="52"/>
        <v/>
      </c>
      <c r="W141" s="95" t="str">
        <f>IF($B141=FALSE,"",'AC Voltage Meter'!F30*ABS(H141))</f>
        <v/>
      </c>
      <c r="X141" s="95" t="str">
        <f t="shared" si="53"/>
        <v/>
      </c>
      <c r="Y141" s="95" t="str">
        <f t="shared" si="54"/>
        <v/>
      </c>
      <c r="Z141" s="95" t="str">
        <f t="shared" si="55"/>
        <v/>
      </c>
      <c r="AA141" s="95" t="str">
        <f t="shared" si="56"/>
        <v/>
      </c>
      <c r="AB141" s="115" t="str">
        <f t="shared" ca="1" si="57"/>
        <v/>
      </c>
      <c r="AC141" s="115" t="str">
        <f t="shared" ca="1" si="58"/>
        <v/>
      </c>
      <c r="AD141" s="95" t="str">
        <f t="shared" ca="1" si="59"/>
        <v/>
      </c>
      <c r="AE141" s="95" t="str">
        <f t="shared" ca="1" si="60"/>
        <v/>
      </c>
      <c r="AF141" s="95" t="str">
        <f t="shared" ca="1" si="61"/>
        <v/>
      </c>
      <c r="AG141" s="95" t="str">
        <f t="shared" si="62"/>
        <v/>
      </c>
      <c r="AH141" s="95" t="str">
        <f t="shared" si="63"/>
        <v/>
      </c>
      <c r="AI141" s="97"/>
      <c r="AJ141" s="61"/>
      <c r="AK141" s="61"/>
      <c r="AL141" s="61"/>
      <c r="AM141" s="61"/>
      <c r="AN141" s="61"/>
      <c r="AO141"/>
      <c r="AP141" s="95">
        <f>'AC Voltage Meter'!M30</f>
        <v>0</v>
      </c>
      <c r="AQ141" s="95">
        <f>'AC Voltage Meter'!N30</f>
        <v>0</v>
      </c>
      <c r="AR141" s="95" t="str">
        <f t="shared" si="64"/>
        <v/>
      </c>
      <c r="AS141" s="95" t="str">
        <f t="shared" si="65"/>
        <v/>
      </c>
    </row>
    <row r="142" spans="1:45" ht="13.5">
      <c r="A142" s="84"/>
      <c r="B142" s="34" t="b">
        <f>IF('AC Voltage Meter'!D31="",FALSE,TRUE)</f>
        <v>0</v>
      </c>
      <c r="C142" s="136" t="str">
        <f>IF($B142=FALSE,"",IF('AC Voltage Meter'!A31="","",'AC Voltage Meter'!A31))</f>
        <v/>
      </c>
      <c r="D142" s="136" t="str">
        <f>IF($B142=FALSE,"",'AC Voltage Meter'!B31&amp;" "&amp;'AC Voltage Meter'!C31)</f>
        <v/>
      </c>
      <c r="E142" s="136"/>
      <c r="F142" s="136"/>
      <c r="G142" s="136"/>
      <c r="H142" s="136" t="str">
        <f>IF($B142=FALSE,"",'AC Voltage Meter'!D31)</f>
        <v/>
      </c>
      <c r="I142" s="95" t="str">
        <f>IF($B142=FALSE,"",'AC Voltage Meter'!E31)</f>
        <v/>
      </c>
      <c r="J142" s="136" t="str">
        <f>IF($B142=FALSE,"",'AC Voltage Meter'!P31)</f>
        <v/>
      </c>
      <c r="K142" s="136" t="str">
        <f>IF($B142=FALSE,"",'AC Voltage Meter'!Q31)</f>
        <v/>
      </c>
      <c r="L142" s="136" t="str">
        <f>IF($B142=FALSE,"",'AC Voltage Meter'!R31)</f>
        <v/>
      </c>
      <c r="M142" s="136" t="str">
        <f>IF($B142=FALSE,"",'AC Voltage Meter'!S31)</f>
        <v/>
      </c>
      <c r="N142" s="136" t="str">
        <f>IF($B142=FALSE,"",'AC Voltage Meter'!T31)</f>
        <v/>
      </c>
      <c r="O142" s="95" t="str">
        <f t="shared" si="66"/>
        <v/>
      </c>
      <c r="P142" s="95" t="str">
        <f t="shared" si="67"/>
        <v/>
      </c>
      <c r="R142" s="95" t="str">
        <f>IF($B142=FALSE,"",'AC Voltage Meter'!Z31)</f>
        <v/>
      </c>
      <c r="S142" s="78" t="str">
        <f t="shared" si="51"/>
        <v/>
      </c>
      <c r="T142" s="78" t="str">
        <f>IF($B142=FALSE,"",'AC Voltage Meter'!J31)</f>
        <v/>
      </c>
      <c r="U142" s="78" t="str">
        <f>IF($B142=FALSE,"",측정불확도추정보고서!X142)</f>
        <v/>
      </c>
      <c r="V142" s="95" t="str">
        <f t="shared" si="52"/>
        <v/>
      </c>
      <c r="W142" s="95" t="str">
        <f>IF($B142=FALSE,"",'AC Voltage Meter'!F31*ABS(H142))</f>
        <v/>
      </c>
      <c r="X142" s="95" t="str">
        <f t="shared" si="53"/>
        <v/>
      </c>
      <c r="Y142" s="95" t="str">
        <f t="shared" si="54"/>
        <v/>
      </c>
      <c r="Z142" s="95" t="str">
        <f t="shared" si="55"/>
        <v/>
      </c>
      <c r="AA142" s="95" t="str">
        <f t="shared" si="56"/>
        <v/>
      </c>
      <c r="AB142" s="115" t="str">
        <f t="shared" ca="1" si="57"/>
        <v/>
      </c>
      <c r="AC142" s="115" t="str">
        <f t="shared" ca="1" si="58"/>
        <v/>
      </c>
      <c r="AD142" s="95" t="str">
        <f t="shared" ca="1" si="59"/>
        <v/>
      </c>
      <c r="AE142" s="95" t="str">
        <f t="shared" ca="1" si="60"/>
        <v/>
      </c>
      <c r="AF142" s="95" t="str">
        <f t="shared" ca="1" si="61"/>
        <v/>
      </c>
      <c r="AG142" s="95" t="str">
        <f t="shared" si="62"/>
        <v/>
      </c>
      <c r="AH142" s="95" t="str">
        <f t="shared" si="63"/>
        <v/>
      </c>
      <c r="AI142" s="97"/>
      <c r="AJ142" s="61"/>
      <c r="AK142" s="61"/>
      <c r="AL142" s="61"/>
      <c r="AM142" s="61"/>
      <c r="AN142" s="61"/>
      <c r="AO142"/>
      <c r="AP142" s="95">
        <f>'AC Voltage Meter'!M31</f>
        <v>0</v>
      </c>
      <c r="AQ142" s="95">
        <f>'AC Voltage Meter'!N31</f>
        <v>0</v>
      </c>
      <c r="AR142" s="95" t="str">
        <f t="shared" si="64"/>
        <v/>
      </c>
      <c r="AS142" s="95" t="str">
        <f t="shared" si="65"/>
        <v/>
      </c>
    </row>
    <row r="143" spans="1:45" ht="13.5">
      <c r="A143" s="84"/>
      <c r="B143" s="34" t="b">
        <f>IF('AC Voltage Meter'!D32="",FALSE,TRUE)</f>
        <v>0</v>
      </c>
      <c r="C143" s="136" t="str">
        <f>IF($B143=FALSE,"",IF('AC Voltage Meter'!A32="","",'AC Voltage Meter'!A32))</f>
        <v/>
      </c>
      <c r="D143" s="136" t="str">
        <f>IF($B143=FALSE,"",'AC Voltage Meter'!B32&amp;" "&amp;'AC Voltage Meter'!C32)</f>
        <v/>
      </c>
      <c r="E143" s="136"/>
      <c r="F143" s="136"/>
      <c r="G143" s="136"/>
      <c r="H143" s="136" t="str">
        <f>IF($B143=FALSE,"",'AC Voltage Meter'!D32)</f>
        <v/>
      </c>
      <c r="I143" s="95" t="str">
        <f>IF($B143=FALSE,"",'AC Voltage Meter'!E32)</f>
        <v/>
      </c>
      <c r="J143" s="136" t="str">
        <f>IF($B143=FALSE,"",'AC Voltage Meter'!P32)</f>
        <v/>
      </c>
      <c r="K143" s="136" t="str">
        <f>IF($B143=FALSE,"",'AC Voltage Meter'!Q32)</f>
        <v/>
      </c>
      <c r="L143" s="136" t="str">
        <f>IF($B143=FALSE,"",'AC Voltage Meter'!R32)</f>
        <v/>
      </c>
      <c r="M143" s="136" t="str">
        <f>IF($B143=FALSE,"",'AC Voltage Meter'!S32)</f>
        <v/>
      </c>
      <c r="N143" s="136" t="str">
        <f>IF($B143=FALSE,"",'AC Voltage Meter'!T32)</f>
        <v/>
      </c>
      <c r="O143" s="95" t="str">
        <f t="shared" si="66"/>
        <v/>
      </c>
      <c r="P143" s="95" t="str">
        <f t="shared" si="67"/>
        <v/>
      </c>
      <c r="R143" s="95" t="str">
        <f>IF($B143=FALSE,"",'AC Voltage Meter'!Z32)</f>
        <v/>
      </c>
      <c r="S143" s="78" t="str">
        <f t="shared" si="51"/>
        <v/>
      </c>
      <c r="T143" s="78" t="str">
        <f>IF($B143=FALSE,"",'AC Voltage Meter'!J32)</f>
        <v/>
      </c>
      <c r="U143" s="78" t="str">
        <f>IF($B143=FALSE,"",측정불확도추정보고서!X143)</f>
        <v/>
      </c>
      <c r="V143" s="95" t="str">
        <f t="shared" si="52"/>
        <v/>
      </c>
      <c r="W143" s="95" t="str">
        <f>IF($B143=FALSE,"",'AC Voltage Meter'!F32*ABS(H143))</f>
        <v/>
      </c>
      <c r="X143" s="95" t="str">
        <f t="shared" si="53"/>
        <v/>
      </c>
      <c r="Y143" s="95" t="str">
        <f t="shared" si="54"/>
        <v/>
      </c>
      <c r="Z143" s="95" t="str">
        <f t="shared" si="55"/>
        <v/>
      </c>
      <c r="AA143" s="95" t="str">
        <f t="shared" si="56"/>
        <v/>
      </c>
      <c r="AB143" s="115" t="str">
        <f t="shared" ca="1" si="57"/>
        <v/>
      </c>
      <c r="AC143" s="115" t="str">
        <f t="shared" ca="1" si="58"/>
        <v/>
      </c>
      <c r="AD143" s="95" t="str">
        <f t="shared" ca="1" si="59"/>
        <v/>
      </c>
      <c r="AE143" s="95" t="str">
        <f t="shared" ca="1" si="60"/>
        <v/>
      </c>
      <c r="AF143" s="95" t="str">
        <f t="shared" ca="1" si="61"/>
        <v/>
      </c>
      <c r="AG143" s="95" t="str">
        <f t="shared" si="62"/>
        <v/>
      </c>
      <c r="AH143" s="95" t="str">
        <f t="shared" si="63"/>
        <v/>
      </c>
      <c r="AI143" s="97"/>
      <c r="AJ143" s="61"/>
      <c r="AK143" s="61"/>
      <c r="AL143" s="61"/>
      <c r="AM143" s="61"/>
      <c r="AN143" s="61"/>
      <c r="AO143"/>
      <c r="AP143" s="95">
        <f>'AC Voltage Meter'!M32</f>
        <v>0</v>
      </c>
      <c r="AQ143" s="95">
        <f>'AC Voltage Meter'!N32</f>
        <v>0</v>
      </c>
      <c r="AR143" s="95" t="str">
        <f t="shared" si="64"/>
        <v/>
      </c>
      <c r="AS143" s="95" t="str">
        <f t="shared" si="65"/>
        <v/>
      </c>
    </row>
    <row r="144" spans="1:45" ht="13.5">
      <c r="A144" s="84"/>
      <c r="B144" s="34" t="b">
        <f>IF('AC Voltage Meter'!D33="",FALSE,TRUE)</f>
        <v>0</v>
      </c>
      <c r="C144" s="136" t="str">
        <f>IF($B144=FALSE,"",IF('AC Voltage Meter'!A33="","",'AC Voltage Meter'!A33))</f>
        <v/>
      </c>
      <c r="D144" s="136" t="str">
        <f>IF($B144=FALSE,"",'AC Voltage Meter'!B33&amp;" "&amp;'AC Voltage Meter'!C33)</f>
        <v/>
      </c>
      <c r="E144" s="136"/>
      <c r="F144" s="136"/>
      <c r="G144" s="136"/>
      <c r="H144" s="136" t="str">
        <f>IF($B144=FALSE,"",'AC Voltage Meter'!D33)</f>
        <v/>
      </c>
      <c r="I144" s="95" t="str">
        <f>IF($B144=FALSE,"",'AC Voltage Meter'!E33)</f>
        <v/>
      </c>
      <c r="J144" s="136" t="str">
        <f>IF($B144=FALSE,"",'AC Voltage Meter'!P33)</f>
        <v/>
      </c>
      <c r="K144" s="136" t="str">
        <f>IF($B144=FALSE,"",'AC Voltage Meter'!Q33)</f>
        <v/>
      </c>
      <c r="L144" s="136" t="str">
        <f>IF($B144=FALSE,"",'AC Voltage Meter'!R33)</f>
        <v/>
      </c>
      <c r="M144" s="136" t="str">
        <f>IF($B144=FALSE,"",'AC Voltage Meter'!S33)</f>
        <v/>
      </c>
      <c r="N144" s="136" t="str">
        <f>IF($B144=FALSE,"",'AC Voltage Meter'!T33)</f>
        <v/>
      </c>
      <c r="O144" s="95" t="str">
        <f t="shared" si="66"/>
        <v/>
      </c>
      <c r="P144" s="95" t="str">
        <f t="shared" si="67"/>
        <v/>
      </c>
      <c r="R144" s="95" t="str">
        <f>IF($B144=FALSE,"",'AC Voltage Meter'!Z33)</f>
        <v/>
      </c>
      <c r="S144" s="78" t="str">
        <f t="shared" si="51"/>
        <v/>
      </c>
      <c r="T144" s="78" t="str">
        <f>IF($B144=FALSE,"",'AC Voltage Meter'!J33)</f>
        <v/>
      </c>
      <c r="U144" s="78" t="str">
        <f>IF($B144=FALSE,"",측정불확도추정보고서!X144)</f>
        <v/>
      </c>
      <c r="V144" s="95" t="str">
        <f t="shared" si="52"/>
        <v/>
      </c>
      <c r="W144" s="95" t="str">
        <f>IF($B144=FALSE,"",'AC Voltage Meter'!F33*ABS(H144))</f>
        <v/>
      </c>
      <c r="X144" s="95" t="str">
        <f t="shared" si="53"/>
        <v/>
      </c>
      <c r="Y144" s="95" t="str">
        <f t="shared" si="54"/>
        <v/>
      </c>
      <c r="Z144" s="95" t="str">
        <f t="shared" si="55"/>
        <v/>
      </c>
      <c r="AA144" s="95" t="str">
        <f t="shared" si="56"/>
        <v/>
      </c>
      <c r="AB144" s="115" t="str">
        <f t="shared" ca="1" si="57"/>
        <v/>
      </c>
      <c r="AC144" s="115" t="str">
        <f t="shared" ca="1" si="58"/>
        <v/>
      </c>
      <c r="AD144" s="95" t="str">
        <f t="shared" ca="1" si="59"/>
        <v/>
      </c>
      <c r="AE144" s="95" t="str">
        <f t="shared" ca="1" si="60"/>
        <v/>
      </c>
      <c r="AF144" s="95" t="str">
        <f t="shared" ca="1" si="61"/>
        <v/>
      </c>
      <c r="AG144" s="95" t="str">
        <f t="shared" si="62"/>
        <v/>
      </c>
      <c r="AH144" s="95" t="str">
        <f t="shared" si="63"/>
        <v/>
      </c>
      <c r="AI144" s="97"/>
      <c r="AJ144" s="61"/>
      <c r="AK144" s="61"/>
      <c r="AL144" s="61"/>
      <c r="AM144" s="61"/>
      <c r="AN144" s="61"/>
      <c r="AO144"/>
      <c r="AP144" s="95">
        <f>'AC Voltage Meter'!M33</f>
        <v>0</v>
      </c>
      <c r="AQ144" s="95">
        <f>'AC Voltage Meter'!N33</f>
        <v>0</v>
      </c>
      <c r="AR144" s="95" t="str">
        <f t="shared" si="64"/>
        <v/>
      </c>
      <c r="AS144" s="95" t="str">
        <f t="shared" si="65"/>
        <v/>
      </c>
    </row>
    <row r="145" spans="1:45" ht="13.5">
      <c r="A145" s="84"/>
      <c r="B145" s="34" t="b">
        <f>IF('AC Voltage Meter'!D34="",FALSE,TRUE)</f>
        <v>0</v>
      </c>
      <c r="C145" s="136" t="str">
        <f>IF($B145=FALSE,"",IF('AC Voltage Meter'!A34="","",'AC Voltage Meter'!A34))</f>
        <v/>
      </c>
      <c r="D145" s="136" t="str">
        <f>IF($B145=FALSE,"",'AC Voltage Meter'!B34&amp;" "&amp;'AC Voltage Meter'!C34)</f>
        <v/>
      </c>
      <c r="E145" s="136"/>
      <c r="F145" s="136"/>
      <c r="G145" s="136"/>
      <c r="H145" s="136" t="str">
        <f>IF($B145=FALSE,"",'AC Voltage Meter'!D34)</f>
        <v/>
      </c>
      <c r="I145" s="95" t="str">
        <f>IF($B145=FALSE,"",'AC Voltage Meter'!E34)</f>
        <v/>
      </c>
      <c r="J145" s="136" t="str">
        <f>IF($B145=FALSE,"",'AC Voltage Meter'!P34)</f>
        <v/>
      </c>
      <c r="K145" s="136" t="str">
        <f>IF($B145=FALSE,"",'AC Voltage Meter'!Q34)</f>
        <v/>
      </c>
      <c r="L145" s="136" t="str">
        <f>IF($B145=FALSE,"",'AC Voltage Meter'!R34)</f>
        <v/>
      </c>
      <c r="M145" s="136" t="str">
        <f>IF($B145=FALSE,"",'AC Voltage Meter'!S34)</f>
        <v/>
      </c>
      <c r="N145" s="136" t="str">
        <f>IF($B145=FALSE,"",'AC Voltage Meter'!T34)</f>
        <v/>
      </c>
      <c r="O145" s="95" t="str">
        <f t="shared" si="66"/>
        <v/>
      </c>
      <c r="P145" s="95" t="str">
        <f t="shared" si="67"/>
        <v/>
      </c>
      <c r="R145" s="95" t="str">
        <f>IF($B145=FALSE,"",'AC Voltage Meter'!Z34)</f>
        <v/>
      </c>
      <c r="S145" s="78" t="str">
        <f t="shared" si="51"/>
        <v/>
      </c>
      <c r="T145" s="78" t="str">
        <f>IF($B145=FALSE,"",'AC Voltage Meter'!J34)</f>
        <v/>
      </c>
      <c r="U145" s="78" t="str">
        <f>IF($B145=FALSE,"",측정불확도추정보고서!X145)</f>
        <v/>
      </c>
      <c r="V145" s="95" t="str">
        <f t="shared" si="52"/>
        <v/>
      </c>
      <c r="W145" s="95" t="str">
        <f>IF($B145=FALSE,"",'AC Voltage Meter'!F34*ABS(H145))</f>
        <v/>
      </c>
      <c r="X145" s="95" t="str">
        <f t="shared" si="53"/>
        <v/>
      </c>
      <c r="Y145" s="95" t="str">
        <f t="shared" si="54"/>
        <v/>
      </c>
      <c r="Z145" s="95" t="str">
        <f t="shared" si="55"/>
        <v/>
      </c>
      <c r="AA145" s="95" t="str">
        <f t="shared" si="56"/>
        <v/>
      </c>
      <c r="AB145" s="115" t="str">
        <f t="shared" ca="1" si="57"/>
        <v/>
      </c>
      <c r="AC145" s="115" t="str">
        <f t="shared" ca="1" si="58"/>
        <v/>
      </c>
      <c r="AD145" s="95" t="str">
        <f t="shared" ca="1" si="59"/>
        <v/>
      </c>
      <c r="AE145" s="95" t="str">
        <f t="shared" ca="1" si="60"/>
        <v/>
      </c>
      <c r="AF145" s="95" t="str">
        <f t="shared" ca="1" si="61"/>
        <v/>
      </c>
      <c r="AG145" s="95" t="str">
        <f t="shared" si="62"/>
        <v/>
      </c>
      <c r="AH145" s="95" t="str">
        <f t="shared" si="63"/>
        <v/>
      </c>
      <c r="AI145" s="97"/>
      <c r="AJ145" s="61"/>
      <c r="AK145" s="61"/>
      <c r="AL145" s="61"/>
      <c r="AM145" s="61"/>
      <c r="AN145" s="61"/>
      <c r="AO145"/>
      <c r="AP145" s="95">
        <f>'AC Voltage Meter'!M34</f>
        <v>0</v>
      </c>
      <c r="AQ145" s="95">
        <f>'AC Voltage Meter'!N34</f>
        <v>0</v>
      </c>
      <c r="AR145" s="95" t="str">
        <f t="shared" si="64"/>
        <v/>
      </c>
      <c r="AS145" s="95" t="str">
        <f t="shared" si="65"/>
        <v/>
      </c>
    </row>
    <row r="146" spans="1:45" ht="13.5">
      <c r="A146" s="84"/>
      <c r="B146" s="34" t="b">
        <f>IF('AC Voltage Meter'!D35="",FALSE,TRUE)</f>
        <v>0</v>
      </c>
      <c r="C146" s="136" t="str">
        <f>IF($B146=FALSE,"",IF('AC Voltage Meter'!A35="","",'AC Voltage Meter'!A35))</f>
        <v/>
      </c>
      <c r="D146" s="136" t="str">
        <f>IF($B146=FALSE,"",'AC Voltage Meter'!B35&amp;" "&amp;'AC Voltage Meter'!C35)</f>
        <v/>
      </c>
      <c r="E146" s="136"/>
      <c r="F146" s="136"/>
      <c r="G146" s="136"/>
      <c r="H146" s="136" t="str">
        <f>IF($B146=FALSE,"",'AC Voltage Meter'!D35)</f>
        <v/>
      </c>
      <c r="I146" s="95" t="str">
        <f>IF($B146=FALSE,"",'AC Voltage Meter'!E35)</f>
        <v/>
      </c>
      <c r="J146" s="136" t="str">
        <f>IF($B146=FALSE,"",'AC Voltage Meter'!P35)</f>
        <v/>
      </c>
      <c r="K146" s="136" t="str">
        <f>IF($B146=FALSE,"",'AC Voltage Meter'!Q35)</f>
        <v/>
      </c>
      <c r="L146" s="136" t="str">
        <f>IF($B146=FALSE,"",'AC Voltage Meter'!R35)</f>
        <v/>
      </c>
      <c r="M146" s="136" t="str">
        <f>IF($B146=FALSE,"",'AC Voltage Meter'!S35)</f>
        <v/>
      </c>
      <c r="N146" s="136" t="str">
        <f>IF($B146=FALSE,"",'AC Voltage Meter'!T35)</f>
        <v/>
      </c>
      <c r="O146" s="95" t="str">
        <f t="shared" si="66"/>
        <v/>
      </c>
      <c r="P146" s="95" t="str">
        <f t="shared" si="67"/>
        <v/>
      </c>
      <c r="R146" s="95" t="str">
        <f>IF($B146=FALSE,"",'AC Voltage Meter'!Z35)</f>
        <v/>
      </c>
      <c r="S146" s="78" t="str">
        <f t="shared" si="51"/>
        <v/>
      </c>
      <c r="T146" s="78" t="str">
        <f>IF($B146=FALSE,"",'AC Voltage Meter'!J35)</f>
        <v/>
      </c>
      <c r="U146" s="78" t="str">
        <f>IF($B146=FALSE,"",측정불확도추정보고서!X146)</f>
        <v/>
      </c>
      <c r="V146" s="95" t="str">
        <f t="shared" si="52"/>
        <v/>
      </c>
      <c r="W146" s="95" t="str">
        <f>IF($B146=FALSE,"",'AC Voltage Meter'!F35*ABS(H146))</f>
        <v/>
      </c>
      <c r="X146" s="95" t="str">
        <f t="shared" si="53"/>
        <v/>
      </c>
      <c r="Y146" s="95" t="str">
        <f t="shared" si="54"/>
        <v/>
      </c>
      <c r="Z146" s="95" t="str">
        <f t="shared" si="55"/>
        <v/>
      </c>
      <c r="AA146" s="95" t="str">
        <f t="shared" si="56"/>
        <v/>
      </c>
      <c r="AB146" s="115" t="str">
        <f t="shared" ca="1" si="57"/>
        <v/>
      </c>
      <c r="AC146" s="115" t="str">
        <f t="shared" ca="1" si="58"/>
        <v/>
      </c>
      <c r="AD146" s="95" t="str">
        <f t="shared" ca="1" si="59"/>
        <v/>
      </c>
      <c r="AE146" s="95" t="str">
        <f t="shared" ca="1" si="60"/>
        <v/>
      </c>
      <c r="AF146" s="95" t="str">
        <f t="shared" ca="1" si="61"/>
        <v/>
      </c>
      <c r="AG146" s="95" t="str">
        <f t="shared" si="62"/>
        <v/>
      </c>
      <c r="AH146" s="95" t="str">
        <f t="shared" si="63"/>
        <v/>
      </c>
      <c r="AI146" s="97"/>
      <c r="AJ146" s="61"/>
      <c r="AK146" s="61"/>
      <c r="AL146" s="61"/>
      <c r="AM146" s="61"/>
      <c r="AN146" s="61"/>
      <c r="AO146"/>
      <c r="AP146" s="95">
        <f>'AC Voltage Meter'!M35</f>
        <v>0</v>
      </c>
      <c r="AQ146" s="95">
        <f>'AC Voltage Meter'!N35</f>
        <v>0</v>
      </c>
      <c r="AR146" s="95" t="str">
        <f t="shared" si="64"/>
        <v/>
      </c>
      <c r="AS146" s="95" t="str">
        <f t="shared" si="65"/>
        <v/>
      </c>
    </row>
    <row r="147" spans="1:45" ht="13.5">
      <c r="A147" s="84"/>
      <c r="B147" s="34" t="b">
        <f>IF('AC Voltage Meter'!D36="",FALSE,TRUE)</f>
        <v>0</v>
      </c>
      <c r="C147" s="136" t="str">
        <f>IF($B147=FALSE,"",IF('AC Voltage Meter'!A36="","",'AC Voltage Meter'!A36))</f>
        <v/>
      </c>
      <c r="D147" s="136" t="str">
        <f>IF($B147=FALSE,"",'AC Voltage Meter'!B36&amp;" "&amp;'AC Voltage Meter'!C36)</f>
        <v/>
      </c>
      <c r="E147" s="136"/>
      <c r="F147" s="136"/>
      <c r="G147" s="136"/>
      <c r="H147" s="136" t="str">
        <f>IF($B147=FALSE,"",'AC Voltage Meter'!D36)</f>
        <v/>
      </c>
      <c r="I147" s="95" t="str">
        <f>IF($B147=FALSE,"",'AC Voltage Meter'!E36)</f>
        <v/>
      </c>
      <c r="J147" s="136" t="str">
        <f>IF($B147=FALSE,"",'AC Voltage Meter'!P36)</f>
        <v/>
      </c>
      <c r="K147" s="136" t="str">
        <f>IF($B147=FALSE,"",'AC Voltage Meter'!Q36)</f>
        <v/>
      </c>
      <c r="L147" s="136" t="str">
        <f>IF($B147=FALSE,"",'AC Voltage Meter'!R36)</f>
        <v/>
      </c>
      <c r="M147" s="136" t="str">
        <f>IF($B147=FALSE,"",'AC Voltage Meter'!S36)</f>
        <v/>
      </c>
      <c r="N147" s="136" t="str">
        <f>IF($B147=FALSE,"",'AC Voltage Meter'!T36)</f>
        <v/>
      </c>
      <c r="O147" s="95" t="str">
        <f t="shared" si="66"/>
        <v/>
      </c>
      <c r="P147" s="95" t="str">
        <f t="shared" si="67"/>
        <v/>
      </c>
      <c r="R147" s="95" t="str">
        <f>IF($B147=FALSE,"",'AC Voltage Meter'!Z36)</f>
        <v/>
      </c>
      <c r="S147" s="78" t="str">
        <f t="shared" ref="S147:S174" si="68">IF($B147=FALSE,"",O147+R147)</f>
        <v/>
      </c>
      <c r="T147" s="78" t="str">
        <f>IF($B147=FALSE,"",'AC Voltage Meter'!J36)</f>
        <v/>
      </c>
      <c r="U147" s="78" t="str">
        <f>IF($B147=FALSE,"",측정불확도추정보고서!X147)</f>
        <v/>
      </c>
      <c r="V147" s="95" t="str">
        <f t="shared" si="52"/>
        <v/>
      </c>
      <c r="W147" s="95" t="str">
        <f>IF($B147=FALSE,"",'AC Voltage Meter'!F36*ABS(H147))</f>
        <v/>
      </c>
      <c r="X147" s="95" t="str">
        <f t="shared" si="53"/>
        <v/>
      </c>
      <c r="Y147" s="95" t="str">
        <f t="shared" si="54"/>
        <v/>
      </c>
      <c r="Z147" s="95" t="str">
        <f t="shared" si="55"/>
        <v/>
      </c>
      <c r="AA147" s="95" t="str">
        <f t="shared" si="56"/>
        <v/>
      </c>
      <c r="AB147" s="115" t="str">
        <f t="shared" ca="1" si="57"/>
        <v/>
      </c>
      <c r="AC147" s="115" t="str">
        <f t="shared" ca="1" si="58"/>
        <v/>
      </c>
      <c r="AD147" s="95" t="str">
        <f t="shared" ca="1" si="59"/>
        <v/>
      </c>
      <c r="AE147" s="95" t="str">
        <f t="shared" ca="1" si="60"/>
        <v/>
      </c>
      <c r="AF147" s="95" t="str">
        <f t="shared" ca="1" si="61"/>
        <v/>
      </c>
      <c r="AG147" s="95" t="str">
        <f t="shared" si="62"/>
        <v/>
      </c>
      <c r="AH147" s="95" t="str">
        <f t="shared" si="63"/>
        <v/>
      </c>
      <c r="AI147" s="97"/>
      <c r="AJ147" s="61"/>
      <c r="AK147" s="61"/>
      <c r="AL147" s="61"/>
      <c r="AM147" s="61"/>
      <c r="AN147" s="61"/>
      <c r="AO147"/>
      <c r="AP147" s="95">
        <f>'AC Voltage Meter'!M36</f>
        <v>0</v>
      </c>
      <c r="AQ147" s="95">
        <f>'AC Voltage Meter'!N36</f>
        <v>0</v>
      </c>
      <c r="AR147" s="95" t="str">
        <f t="shared" ref="AR147:AR174" si="69">IF($B147=FALSE,"","± "&amp;TEXT(AQ147-H147,AC147))</f>
        <v/>
      </c>
      <c r="AS147" s="95" t="str">
        <f t="shared" si="65"/>
        <v/>
      </c>
    </row>
    <row r="148" spans="1:45" ht="13.5">
      <c r="A148" s="84"/>
      <c r="B148" s="34" t="b">
        <f>IF('AC Voltage Meter'!D37="",FALSE,TRUE)</f>
        <v>0</v>
      </c>
      <c r="C148" s="136" t="str">
        <f>IF($B148=FALSE,"",IF('AC Voltage Meter'!A37="","",'AC Voltage Meter'!A37))</f>
        <v/>
      </c>
      <c r="D148" s="136" t="str">
        <f>IF($B148=FALSE,"",'AC Voltage Meter'!B37&amp;" "&amp;'AC Voltage Meter'!C37)</f>
        <v/>
      </c>
      <c r="E148" s="136"/>
      <c r="F148" s="136"/>
      <c r="G148" s="136"/>
      <c r="H148" s="136" t="str">
        <f>IF($B148=FALSE,"",'AC Voltage Meter'!D37)</f>
        <v/>
      </c>
      <c r="I148" s="95" t="str">
        <f>IF($B148=FALSE,"",'AC Voltage Meter'!E37)</f>
        <v/>
      </c>
      <c r="J148" s="136" t="str">
        <f>IF($B148=FALSE,"",'AC Voltage Meter'!P37)</f>
        <v/>
      </c>
      <c r="K148" s="136" t="str">
        <f>IF($B148=FALSE,"",'AC Voltage Meter'!Q37)</f>
        <v/>
      </c>
      <c r="L148" s="136" t="str">
        <f>IF($B148=FALSE,"",'AC Voltage Meter'!R37)</f>
        <v/>
      </c>
      <c r="M148" s="136" t="str">
        <f>IF($B148=FALSE,"",'AC Voltage Meter'!S37)</f>
        <v/>
      </c>
      <c r="N148" s="136" t="str">
        <f>IF($B148=FALSE,"",'AC Voltage Meter'!T37)</f>
        <v/>
      </c>
      <c r="O148" s="95" t="str">
        <f t="shared" si="66"/>
        <v/>
      </c>
      <c r="P148" s="95" t="str">
        <f t="shared" si="67"/>
        <v/>
      </c>
      <c r="R148" s="95" t="str">
        <f>IF($B148=FALSE,"",'AC Voltage Meter'!Z37)</f>
        <v/>
      </c>
      <c r="S148" s="78" t="str">
        <f t="shared" si="68"/>
        <v/>
      </c>
      <c r="T148" s="78" t="str">
        <f>IF($B148=FALSE,"",'AC Voltage Meter'!J37)</f>
        <v/>
      </c>
      <c r="U148" s="78" t="str">
        <f>IF($B148=FALSE,"",측정불확도추정보고서!X148)</f>
        <v/>
      </c>
      <c r="V148" s="95" t="str">
        <f t="shared" si="52"/>
        <v/>
      </c>
      <c r="W148" s="95" t="str">
        <f>IF($B148=FALSE,"",'AC Voltage Meter'!F37*ABS(H148))</f>
        <v/>
      </c>
      <c r="X148" s="95" t="str">
        <f t="shared" si="53"/>
        <v/>
      </c>
      <c r="Y148" s="95" t="str">
        <f t="shared" si="54"/>
        <v/>
      </c>
      <c r="Z148" s="95" t="str">
        <f t="shared" si="55"/>
        <v/>
      </c>
      <c r="AA148" s="95" t="str">
        <f t="shared" si="56"/>
        <v/>
      </c>
      <c r="AB148" s="115" t="str">
        <f t="shared" ca="1" si="57"/>
        <v/>
      </c>
      <c r="AC148" s="115" t="str">
        <f t="shared" ca="1" si="58"/>
        <v/>
      </c>
      <c r="AD148" s="95" t="str">
        <f t="shared" ca="1" si="59"/>
        <v/>
      </c>
      <c r="AE148" s="95" t="str">
        <f t="shared" ca="1" si="60"/>
        <v/>
      </c>
      <c r="AF148" s="95" t="str">
        <f t="shared" ca="1" si="61"/>
        <v/>
      </c>
      <c r="AG148" s="95" t="str">
        <f t="shared" si="62"/>
        <v/>
      </c>
      <c r="AH148" s="95" t="str">
        <f t="shared" si="63"/>
        <v/>
      </c>
      <c r="AI148" s="97"/>
      <c r="AJ148" s="61"/>
      <c r="AK148" s="61"/>
      <c r="AL148" s="61"/>
      <c r="AM148" s="61"/>
      <c r="AN148" s="61"/>
      <c r="AO148"/>
      <c r="AP148" s="95">
        <f>'AC Voltage Meter'!M37</f>
        <v>0</v>
      </c>
      <c r="AQ148" s="95">
        <f>'AC Voltage Meter'!N37</f>
        <v>0</v>
      </c>
      <c r="AR148" s="95" t="str">
        <f t="shared" si="69"/>
        <v/>
      </c>
      <c r="AS148" s="95" t="str">
        <f t="shared" si="65"/>
        <v/>
      </c>
    </row>
    <row r="149" spans="1:45" ht="13.5">
      <c r="A149" s="84"/>
      <c r="B149" s="34" t="b">
        <f>IF('AC Voltage Meter'!D38="",FALSE,TRUE)</f>
        <v>0</v>
      </c>
      <c r="C149" s="136" t="str">
        <f>IF($B149=FALSE,"",IF('AC Voltage Meter'!A38="","",'AC Voltage Meter'!A38))</f>
        <v/>
      </c>
      <c r="D149" s="136" t="str">
        <f>IF($B149=FALSE,"",'AC Voltage Meter'!B38&amp;" "&amp;'AC Voltage Meter'!C38)</f>
        <v/>
      </c>
      <c r="E149" s="136"/>
      <c r="F149" s="136"/>
      <c r="G149" s="136"/>
      <c r="H149" s="136" t="str">
        <f>IF($B149=FALSE,"",'AC Voltage Meter'!D38)</f>
        <v/>
      </c>
      <c r="I149" s="95" t="str">
        <f>IF($B149=FALSE,"",'AC Voltage Meter'!E38)</f>
        <v/>
      </c>
      <c r="J149" s="136" t="str">
        <f>IF($B149=FALSE,"",'AC Voltage Meter'!P38)</f>
        <v/>
      </c>
      <c r="K149" s="136" t="str">
        <f>IF($B149=FALSE,"",'AC Voltage Meter'!Q38)</f>
        <v/>
      </c>
      <c r="L149" s="136" t="str">
        <f>IF($B149=FALSE,"",'AC Voltage Meter'!R38)</f>
        <v/>
      </c>
      <c r="M149" s="136" t="str">
        <f>IF($B149=FALSE,"",'AC Voltage Meter'!S38)</f>
        <v/>
      </c>
      <c r="N149" s="136" t="str">
        <f>IF($B149=FALSE,"",'AC Voltage Meter'!T38)</f>
        <v/>
      </c>
      <c r="O149" s="95" t="str">
        <f t="shared" si="66"/>
        <v/>
      </c>
      <c r="P149" s="95" t="str">
        <f t="shared" si="67"/>
        <v/>
      </c>
      <c r="R149" s="95" t="str">
        <f>IF($B149=FALSE,"",'AC Voltage Meter'!Z38)</f>
        <v/>
      </c>
      <c r="S149" s="78" t="str">
        <f t="shared" si="68"/>
        <v/>
      </c>
      <c r="T149" s="78" t="str">
        <f>IF($B149=FALSE,"",'AC Voltage Meter'!J38)</f>
        <v/>
      </c>
      <c r="U149" s="78" t="str">
        <f>IF($B149=FALSE,"",측정불확도추정보고서!X149)</f>
        <v/>
      </c>
      <c r="V149" s="95" t="str">
        <f t="shared" si="52"/>
        <v/>
      </c>
      <c r="W149" s="95" t="str">
        <f>IF($B149=FALSE,"",'AC Voltage Meter'!F38*ABS(H149))</f>
        <v/>
      </c>
      <c r="X149" s="95" t="str">
        <f t="shared" si="53"/>
        <v/>
      </c>
      <c r="Y149" s="95" t="str">
        <f t="shared" si="54"/>
        <v/>
      </c>
      <c r="Z149" s="95" t="str">
        <f t="shared" si="55"/>
        <v/>
      </c>
      <c r="AA149" s="95" t="str">
        <f t="shared" si="56"/>
        <v/>
      </c>
      <c r="AB149" s="115" t="str">
        <f t="shared" ca="1" si="57"/>
        <v/>
      </c>
      <c r="AC149" s="115" t="str">
        <f t="shared" ca="1" si="58"/>
        <v/>
      </c>
      <c r="AD149" s="95" t="str">
        <f t="shared" ca="1" si="59"/>
        <v/>
      </c>
      <c r="AE149" s="95" t="str">
        <f t="shared" ca="1" si="60"/>
        <v/>
      </c>
      <c r="AF149" s="95" t="str">
        <f t="shared" ca="1" si="61"/>
        <v/>
      </c>
      <c r="AG149" s="95" t="str">
        <f t="shared" si="62"/>
        <v/>
      </c>
      <c r="AH149" s="95" t="str">
        <f t="shared" si="63"/>
        <v/>
      </c>
      <c r="AI149" s="97"/>
      <c r="AJ149" s="61"/>
      <c r="AK149" s="61"/>
      <c r="AL149" s="61"/>
      <c r="AM149" s="61"/>
      <c r="AN149" s="61"/>
      <c r="AO149"/>
      <c r="AP149" s="95">
        <f>'AC Voltage Meter'!M38</f>
        <v>0</v>
      </c>
      <c r="AQ149" s="95">
        <f>'AC Voltage Meter'!N38</f>
        <v>0</v>
      </c>
      <c r="AR149" s="95" t="str">
        <f t="shared" si="69"/>
        <v/>
      </c>
      <c r="AS149" s="95" t="str">
        <f t="shared" si="65"/>
        <v/>
      </c>
    </row>
    <row r="150" spans="1:45" ht="13.5">
      <c r="A150" s="84"/>
      <c r="B150" s="34" t="b">
        <f>IF('AC Voltage Meter'!D39="",FALSE,TRUE)</f>
        <v>0</v>
      </c>
      <c r="C150" s="136" t="str">
        <f>IF($B150=FALSE,"",IF('AC Voltage Meter'!A39="","",'AC Voltage Meter'!A39))</f>
        <v/>
      </c>
      <c r="D150" s="136" t="str">
        <f>IF($B150=FALSE,"",'AC Voltage Meter'!B39&amp;" "&amp;'AC Voltage Meter'!C39)</f>
        <v/>
      </c>
      <c r="E150" s="136"/>
      <c r="F150" s="136"/>
      <c r="G150" s="136"/>
      <c r="H150" s="136" t="str">
        <f>IF($B150=FALSE,"",'AC Voltage Meter'!D39)</f>
        <v/>
      </c>
      <c r="I150" s="95" t="str">
        <f>IF($B150=FALSE,"",'AC Voltage Meter'!E39)</f>
        <v/>
      </c>
      <c r="J150" s="136" t="str">
        <f>IF($B150=FALSE,"",'AC Voltage Meter'!P39)</f>
        <v/>
      </c>
      <c r="K150" s="136" t="str">
        <f>IF($B150=FALSE,"",'AC Voltage Meter'!Q39)</f>
        <v/>
      </c>
      <c r="L150" s="136" t="str">
        <f>IF($B150=FALSE,"",'AC Voltage Meter'!R39)</f>
        <v/>
      </c>
      <c r="M150" s="136" t="str">
        <f>IF($B150=FALSE,"",'AC Voltage Meter'!S39)</f>
        <v/>
      </c>
      <c r="N150" s="136" t="str">
        <f>IF($B150=FALSE,"",'AC Voltage Meter'!T39)</f>
        <v/>
      </c>
      <c r="O150" s="95" t="str">
        <f t="shared" si="66"/>
        <v/>
      </c>
      <c r="P150" s="95" t="str">
        <f t="shared" si="67"/>
        <v/>
      </c>
      <c r="R150" s="95" t="str">
        <f>IF($B150=FALSE,"",'AC Voltage Meter'!Z39)</f>
        <v/>
      </c>
      <c r="S150" s="78" t="str">
        <f t="shared" si="68"/>
        <v/>
      </c>
      <c r="T150" s="78" t="str">
        <f>IF($B150=FALSE,"",'AC Voltage Meter'!J39)</f>
        <v/>
      </c>
      <c r="U150" s="78" t="str">
        <f>IF($B150=FALSE,"",측정불확도추정보고서!X150)</f>
        <v/>
      </c>
      <c r="V150" s="95" t="str">
        <f t="shared" si="52"/>
        <v/>
      </c>
      <c r="W150" s="95" t="str">
        <f>IF($B150=FALSE,"",'AC Voltage Meter'!F39*ABS(H150))</f>
        <v/>
      </c>
      <c r="X150" s="95" t="str">
        <f t="shared" si="53"/>
        <v/>
      </c>
      <c r="Y150" s="95" t="str">
        <f t="shared" si="54"/>
        <v/>
      </c>
      <c r="Z150" s="95" t="str">
        <f t="shared" si="55"/>
        <v/>
      </c>
      <c r="AA150" s="95" t="str">
        <f t="shared" si="56"/>
        <v/>
      </c>
      <c r="AB150" s="115" t="str">
        <f t="shared" ca="1" si="57"/>
        <v/>
      </c>
      <c r="AC150" s="115" t="str">
        <f t="shared" ca="1" si="58"/>
        <v/>
      </c>
      <c r="AD150" s="95" t="str">
        <f t="shared" ca="1" si="59"/>
        <v/>
      </c>
      <c r="AE150" s="95" t="str">
        <f t="shared" ca="1" si="60"/>
        <v/>
      </c>
      <c r="AF150" s="95" t="str">
        <f t="shared" ca="1" si="61"/>
        <v/>
      </c>
      <c r="AG150" s="95" t="str">
        <f t="shared" si="62"/>
        <v/>
      </c>
      <c r="AH150" s="95" t="str">
        <f t="shared" si="63"/>
        <v/>
      </c>
      <c r="AI150" s="97"/>
      <c r="AJ150" s="61"/>
      <c r="AK150" s="61"/>
      <c r="AL150" s="61"/>
      <c r="AM150" s="61"/>
      <c r="AN150" s="61"/>
      <c r="AO150"/>
      <c r="AP150" s="95">
        <f>'AC Voltage Meter'!M39</f>
        <v>0</v>
      </c>
      <c r="AQ150" s="95">
        <f>'AC Voltage Meter'!N39</f>
        <v>0</v>
      </c>
      <c r="AR150" s="95" t="str">
        <f t="shared" si="69"/>
        <v/>
      </c>
      <c r="AS150" s="95" t="str">
        <f t="shared" si="65"/>
        <v/>
      </c>
    </row>
    <row r="151" spans="1:45" ht="13.5">
      <c r="A151" s="84"/>
      <c r="B151" s="34" t="b">
        <f>IF('AC Voltage Meter'!D40="",FALSE,TRUE)</f>
        <v>0</v>
      </c>
      <c r="C151" s="136" t="str">
        <f>IF($B151=FALSE,"",IF('AC Voltage Meter'!A40="","",'AC Voltage Meter'!A40))</f>
        <v/>
      </c>
      <c r="D151" s="136" t="str">
        <f>IF($B151=FALSE,"",'AC Voltage Meter'!B40&amp;" "&amp;'AC Voltage Meter'!C40)</f>
        <v/>
      </c>
      <c r="E151" s="136"/>
      <c r="F151" s="136"/>
      <c r="G151" s="136"/>
      <c r="H151" s="136" t="str">
        <f>IF($B151=FALSE,"",'AC Voltage Meter'!D40)</f>
        <v/>
      </c>
      <c r="I151" s="95" t="str">
        <f>IF($B151=FALSE,"",'AC Voltage Meter'!E40)</f>
        <v/>
      </c>
      <c r="J151" s="136" t="str">
        <f>IF($B151=FALSE,"",'AC Voltage Meter'!P40)</f>
        <v/>
      </c>
      <c r="K151" s="136" t="str">
        <f>IF($B151=FALSE,"",'AC Voltage Meter'!Q40)</f>
        <v/>
      </c>
      <c r="L151" s="136" t="str">
        <f>IF($B151=FALSE,"",'AC Voltage Meter'!R40)</f>
        <v/>
      </c>
      <c r="M151" s="136" t="str">
        <f>IF($B151=FALSE,"",'AC Voltage Meter'!S40)</f>
        <v/>
      </c>
      <c r="N151" s="136" t="str">
        <f>IF($B151=FALSE,"",'AC Voltage Meter'!T40)</f>
        <v/>
      </c>
      <c r="O151" s="95" t="str">
        <f t="shared" si="66"/>
        <v/>
      </c>
      <c r="P151" s="95" t="str">
        <f t="shared" si="67"/>
        <v/>
      </c>
      <c r="R151" s="95" t="str">
        <f>IF($B151=FALSE,"",'AC Voltage Meter'!Z40)</f>
        <v/>
      </c>
      <c r="S151" s="78" t="str">
        <f t="shared" si="68"/>
        <v/>
      </c>
      <c r="T151" s="78" t="str">
        <f>IF($B151=FALSE,"",'AC Voltage Meter'!J40)</f>
        <v/>
      </c>
      <c r="U151" s="78" t="str">
        <f>IF($B151=FALSE,"",측정불확도추정보고서!X151)</f>
        <v/>
      </c>
      <c r="V151" s="95" t="str">
        <f t="shared" si="52"/>
        <v/>
      </c>
      <c r="W151" s="95" t="str">
        <f>IF($B151=FALSE,"",'AC Voltage Meter'!F40*ABS(H151))</f>
        <v/>
      </c>
      <c r="X151" s="95" t="str">
        <f t="shared" si="53"/>
        <v/>
      </c>
      <c r="Y151" s="95" t="str">
        <f t="shared" si="54"/>
        <v/>
      </c>
      <c r="Z151" s="95" t="str">
        <f t="shared" si="55"/>
        <v/>
      </c>
      <c r="AA151" s="95" t="str">
        <f t="shared" si="56"/>
        <v/>
      </c>
      <c r="AB151" s="115" t="str">
        <f t="shared" ca="1" si="57"/>
        <v/>
      </c>
      <c r="AC151" s="115" t="str">
        <f t="shared" ca="1" si="58"/>
        <v/>
      </c>
      <c r="AD151" s="95" t="str">
        <f t="shared" ca="1" si="59"/>
        <v/>
      </c>
      <c r="AE151" s="95" t="str">
        <f t="shared" ca="1" si="60"/>
        <v/>
      </c>
      <c r="AF151" s="95" t="str">
        <f t="shared" ca="1" si="61"/>
        <v/>
      </c>
      <c r="AG151" s="95" t="str">
        <f t="shared" si="62"/>
        <v/>
      </c>
      <c r="AH151" s="95" t="str">
        <f t="shared" si="63"/>
        <v/>
      </c>
      <c r="AI151" s="97"/>
      <c r="AJ151" s="61"/>
      <c r="AK151" s="61"/>
      <c r="AL151" s="61"/>
      <c r="AM151" s="61"/>
      <c r="AN151" s="61"/>
      <c r="AO151"/>
      <c r="AP151" s="95">
        <f>'AC Voltage Meter'!M40</f>
        <v>0</v>
      </c>
      <c r="AQ151" s="95">
        <f>'AC Voltage Meter'!N40</f>
        <v>0</v>
      </c>
      <c r="AR151" s="95" t="str">
        <f t="shared" si="69"/>
        <v/>
      </c>
      <c r="AS151" s="95" t="str">
        <f t="shared" si="65"/>
        <v/>
      </c>
    </row>
    <row r="152" spans="1:45" ht="13.5">
      <c r="A152" s="84"/>
      <c r="B152" s="34" t="b">
        <f>IF('AC Voltage Meter'!D41="",FALSE,TRUE)</f>
        <v>0</v>
      </c>
      <c r="C152" s="136" t="str">
        <f>IF($B152=FALSE,"",IF('AC Voltage Meter'!A41="","",'AC Voltage Meter'!A41))</f>
        <v/>
      </c>
      <c r="D152" s="136" t="str">
        <f>IF($B152=FALSE,"",'AC Voltage Meter'!B41&amp;" "&amp;'AC Voltage Meter'!C41)</f>
        <v/>
      </c>
      <c r="E152" s="136"/>
      <c r="F152" s="136"/>
      <c r="G152" s="136"/>
      <c r="H152" s="136" t="str">
        <f>IF($B152=FALSE,"",'AC Voltage Meter'!D41)</f>
        <v/>
      </c>
      <c r="I152" s="95" t="str">
        <f>IF($B152=FALSE,"",'AC Voltage Meter'!E41)</f>
        <v/>
      </c>
      <c r="J152" s="136" t="str">
        <f>IF($B152=FALSE,"",'AC Voltage Meter'!P41)</f>
        <v/>
      </c>
      <c r="K152" s="136" t="str">
        <f>IF($B152=FALSE,"",'AC Voltage Meter'!Q41)</f>
        <v/>
      </c>
      <c r="L152" s="136" t="str">
        <f>IF($B152=FALSE,"",'AC Voltage Meter'!R41)</f>
        <v/>
      </c>
      <c r="M152" s="136" t="str">
        <f>IF($B152=FALSE,"",'AC Voltage Meter'!S41)</f>
        <v/>
      </c>
      <c r="N152" s="136" t="str">
        <f>IF($B152=FALSE,"",'AC Voltage Meter'!T41)</f>
        <v/>
      </c>
      <c r="O152" s="95" t="str">
        <f t="shared" si="66"/>
        <v/>
      </c>
      <c r="P152" s="95" t="str">
        <f t="shared" si="67"/>
        <v/>
      </c>
      <c r="R152" s="95" t="str">
        <f>IF($B152=FALSE,"",'AC Voltage Meter'!Z41)</f>
        <v/>
      </c>
      <c r="S152" s="78" t="str">
        <f t="shared" si="68"/>
        <v/>
      </c>
      <c r="T152" s="78" t="str">
        <f>IF($B152=FALSE,"",'AC Voltage Meter'!J41)</f>
        <v/>
      </c>
      <c r="U152" s="78" t="str">
        <f>IF($B152=FALSE,"",측정불확도추정보고서!X152)</f>
        <v/>
      </c>
      <c r="V152" s="95" t="str">
        <f t="shared" si="52"/>
        <v/>
      </c>
      <c r="W152" s="95" t="str">
        <f>IF($B152=FALSE,"",'AC Voltage Meter'!F41*ABS(H152))</f>
        <v/>
      </c>
      <c r="X152" s="95" t="str">
        <f t="shared" si="53"/>
        <v/>
      </c>
      <c r="Y152" s="95" t="str">
        <f t="shared" si="54"/>
        <v/>
      </c>
      <c r="Z152" s="95" t="str">
        <f t="shared" si="55"/>
        <v/>
      </c>
      <c r="AA152" s="95" t="str">
        <f t="shared" si="56"/>
        <v/>
      </c>
      <c r="AB152" s="115" t="str">
        <f t="shared" ca="1" si="57"/>
        <v/>
      </c>
      <c r="AC152" s="115" t="str">
        <f t="shared" ca="1" si="58"/>
        <v/>
      </c>
      <c r="AD152" s="95" t="str">
        <f t="shared" ca="1" si="59"/>
        <v/>
      </c>
      <c r="AE152" s="95" t="str">
        <f t="shared" ca="1" si="60"/>
        <v/>
      </c>
      <c r="AF152" s="95" t="str">
        <f t="shared" ca="1" si="61"/>
        <v/>
      </c>
      <c r="AG152" s="95" t="str">
        <f t="shared" si="62"/>
        <v/>
      </c>
      <c r="AH152" s="95" t="str">
        <f t="shared" si="63"/>
        <v/>
      </c>
      <c r="AI152" s="97"/>
      <c r="AJ152" s="61"/>
      <c r="AK152" s="61"/>
      <c r="AL152" s="61"/>
      <c r="AM152" s="61"/>
      <c r="AN152" s="61"/>
      <c r="AO152"/>
      <c r="AP152" s="95">
        <f>'AC Voltage Meter'!M41</f>
        <v>0</v>
      </c>
      <c r="AQ152" s="95">
        <f>'AC Voltage Meter'!N41</f>
        <v>0</v>
      </c>
      <c r="AR152" s="95" t="str">
        <f t="shared" si="69"/>
        <v/>
      </c>
      <c r="AS152" s="95" t="str">
        <f t="shared" si="65"/>
        <v/>
      </c>
    </row>
    <row r="153" spans="1:45" ht="13.5">
      <c r="A153" s="84"/>
      <c r="B153" s="34" t="b">
        <f>IF('AC Voltage Meter'!D42="",FALSE,TRUE)</f>
        <v>0</v>
      </c>
      <c r="C153" s="136" t="str">
        <f>IF($B153=FALSE,"",IF('AC Voltage Meter'!A42="","",'AC Voltage Meter'!A42))</f>
        <v/>
      </c>
      <c r="D153" s="136" t="str">
        <f>IF($B153=FALSE,"",'AC Voltage Meter'!B42&amp;" "&amp;'AC Voltage Meter'!C42)</f>
        <v/>
      </c>
      <c r="E153" s="136"/>
      <c r="F153" s="136"/>
      <c r="G153" s="136"/>
      <c r="H153" s="136" t="str">
        <f>IF($B153=FALSE,"",'AC Voltage Meter'!D42)</f>
        <v/>
      </c>
      <c r="I153" s="95" t="str">
        <f>IF($B153=FALSE,"",'AC Voltage Meter'!E42)</f>
        <v/>
      </c>
      <c r="J153" s="136" t="str">
        <f>IF($B153=FALSE,"",'AC Voltage Meter'!P42)</f>
        <v/>
      </c>
      <c r="K153" s="136" t="str">
        <f>IF($B153=FALSE,"",'AC Voltage Meter'!Q42)</f>
        <v/>
      </c>
      <c r="L153" s="136" t="str">
        <f>IF($B153=FALSE,"",'AC Voltage Meter'!R42)</f>
        <v/>
      </c>
      <c r="M153" s="136" t="str">
        <f>IF($B153=FALSE,"",'AC Voltage Meter'!S42)</f>
        <v/>
      </c>
      <c r="N153" s="136" t="str">
        <f>IF($B153=FALSE,"",'AC Voltage Meter'!T42)</f>
        <v/>
      </c>
      <c r="O153" s="95" t="str">
        <f t="shared" si="66"/>
        <v/>
      </c>
      <c r="P153" s="95" t="str">
        <f t="shared" si="67"/>
        <v/>
      </c>
      <c r="R153" s="95" t="str">
        <f>IF($B153=FALSE,"",'AC Voltage Meter'!Z42)</f>
        <v/>
      </c>
      <c r="S153" s="78" t="str">
        <f t="shared" si="68"/>
        <v/>
      </c>
      <c r="T153" s="78" t="str">
        <f>IF($B153=FALSE,"",'AC Voltage Meter'!J42)</f>
        <v/>
      </c>
      <c r="U153" s="78" t="str">
        <f>IF($B153=FALSE,"",측정불확도추정보고서!X153)</f>
        <v/>
      </c>
      <c r="V153" s="95" t="str">
        <f t="shared" si="52"/>
        <v/>
      </c>
      <c r="W153" s="95" t="str">
        <f>IF($B153=FALSE,"",'AC Voltage Meter'!F42*ABS(H153))</f>
        <v/>
      </c>
      <c r="X153" s="95" t="str">
        <f t="shared" si="53"/>
        <v/>
      </c>
      <c r="Y153" s="95" t="str">
        <f t="shared" si="54"/>
        <v/>
      </c>
      <c r="Z153" s="95" t="str">
        <f t="shared" si="55"/>
        <v/>
      </c>
      <c r="AA153" s="95" t="str">
        <f t="shared" si="56"/>
        <v/>
      </c>
      <c r="AB153" s="115" t="str">
        <f t="shared" ca="1" si="57"/>
        <v/>
      </c>
      <c r="AC153" s="115" t="str">
        <f t="shared" ca="1" si="58"/>
        <v/>
      </c>
      <c r="AD153" s="95" t="str">
        <f t="shared" ca="1" si="59"/>
        <v/>
      </c>
      <c r="AE153" s="95" t="str">
        <f t="shared" ca="1" si="60"/>
        <v/>
      </c>
      <c r="AF153" s="95" t="str">
        <f t="shared" ca="1" si="61"/>
        <v/>
      </c>
      <c r="AG153" s="95" t="str">
        <f t="shared" si="62"/>
        <v/>
      </c>
      <c r="AH153" s="95" t="str">
        <f t="shared" si="63"/>
        <v/>
      </c>
      <c r="AI153" s="97"/>
      <c r="AJ153" s="70"/>
      <c r="AK153" s="70"/>
      <c r="AL153" s="70"/>
      <c r="AM153" s="70"/>
      <c r="AN153" s="70"/>
      <c r="AO153"/>
      <c r="AP153" s="95">
        <f>'AC Voltage Meter'!M42</f>
        <v>0</v>
      </c>
      <c r="AQ153" s="95">
        <f>'AC Voltage Meter'!N42</f>
        <v>0</v>
      </c>
      <c r="AR153" s="95" t="str">
        <f t="shared" si="69"/>
        <v/>
      </c>
      <c r="AS153" s="95" t="str">
        <f t="shared" si="65"/>
        <v/>
      </c>
    </row>
    <row r="154" spans="1:45" ht="13.5">
      <c r="A154" s="84"/>
      <c r="B154" s="34" t="b">
        <f>IF('AC Voltage Meter'!D43="",FALSE,TRUE)</f>
        <v>0</v>
      </c>
      <c r="C154" s="136" t="str">
        <f>IF($B154=FALSE,"",IF('AC Voltage Meter'!A43="","",'AC Voltage Meter'!A43))</f>
        <v/>
      </c>
      <c r="D154" s="136" t="str">
        <f>IF($B154=FALSE,"",'AC Voltage Meter'!B43&amp;" "&amp;'AC Voltage Meter'!C43)</f>
        <v/>
      </c>
      <c r="E154" s="136"/>
      <c r="F154" s="136"/>
      <c r="G154" s="136"/>
      <c r="H154" s="136" t="str">
        <f>IF($B154=FALSE,"",'AC Voltage Meter'!D43)</f>
        <v/>
      </c>
      <c r="I154" s="95" t="str">
        <f>IF($B154=FALSE,"",'AC Voltage Meter'!E43)</f>
        <v/>
      </c>
      <c r="J154" s="136" t="str">
        <f>IF($B154=FALSE,"",'AC Voltage Meter'!P43)</f>
        <v/>
      </c>
      <c r="K154" s="136" t="str">
        <f>IF($B154=FALSE,"",'AC Voltage Meter'!Q43)</f>
        <v/>
      </c>
      <c r="L154" s="136" t="str">
        <f>IF($B154=FALSE,"",'AC Voltage Meter'!R43)</f>
        <v/>
      </c>
      <c r="M154" s="136" t="str">
        <f>IF($B154=FALSE,"",'AC Voltage Meter'!S43)</f>
        <v/>
      </c>
      <c r="N154" s="136" t="str">
        <f>IF($B154=FALSE,"",'AC Voltage Meter'!T43)</f>
        <v/>
      </c>
      <c r="O154" s="95" t="str">
        <f t="shared" ref="O154:O174" si="70">IF($B154=FALSE,"",AVERAGE(J154:N154))</f>
        <v/>
      </c>
      <c r="P154" s="95" t="str">
        <f t="shared" ref="P154:P174" si="71">IF($B154=FALSE,"",STDEV(J154:N154))</f>
        <v/>
      </c>
      <c r="R154" s="95" t="str">
        <f>IF($B154=FALSE,"",'AC Voltage Meter'!Z43)</f>
        <v/>
      </c>
      <c r="S154" s="78" t="str">
        <f t="shared" si="68"/>
        <v/>
      </c>
      <c r="T154" s="78" t="str">
        <f>IF($B154=FALSE,"",'AC Voltage Meter'!J43)</f>
        <v/>
      </c>
      <c r="U154" s="78" t="str">
        <f>IF($B154=FALSE,"",측정불확도추정보고서!X154)</f>
        <v/>
      </c>
      <c r="V154" s="95" t="str">
        <f t="shared" si="52"/>
        <v/>
      </c>
      <c r="W154" s="95" t="str">
        <f>IF($B154=FALSE,"",'AC Voltage Meter'!F43*ABS(H154))</f>
        <v/>
      </c>
      <c r="X154" s="95" t="str">
        <f t="shared" si="53"/>
        <v/>
      </c>
      <c r="Y154" s="95" t="str">
        <f t="shared" si="54"/>
        <v/>
      </c>
      <c r="Z154" s="95" t="str">
        <f t="shared" si="55"/>
        <v/>
      </c>
      <c r="AA154" s="95" t="str">
        <f t="shared" si="56"/>
        <v/>
      </c>
      <c r="AB154" s="115" t="str">
        <f t="shared" ca="1" si="57"/>
        <v/>
      </c>
      <c r="AC154" s="115" t="str">
        <f t="shared" ca="1" si="58"/>
        <v/>
      </c>
      <c r="AD154" s="95" t="str">
        <f t="shared" ca="1" si="59"/>
        <v/>
      </c>
      <c r="AE154" s="95" t="str">
        <f t="shared" ca="1" si="60"/>
        <v/>
      </c>
      <c r="AF154" s="95" t="str">
        <f t="shared" ca="1" si="61"/>
        <v/>
      </c>
      <c r="AG154" s="95" t="str">
        <f t="shared" si="62"/>
        <v/>
      </c>
      <c r="AH154" s="95" t="str">
        <f t="shared" si="63"/>
        <v/>
      </c>
      <c r="AI154" s="97"/>
      <c r="AJ154" s="70"/>
      <c r="AK154" s="70"/>
      <c r="AL154" s="70"/>
      <c r="AM154" s="70"/>
      <c r="AN154" s="70"/>
      <c r="AO154"/>
      <c r="AP154" s="95">
        <f>'AC Voltage Meter'!M43</f>
        <v>0</v>
      </c>
      <c r="AQ154" s="95">
        <f>'AC Voltage Meter'!N43</f>
        <v>0</v>
      </c>
      <c r="AR154" s="95" t="str">
        <f t="shared" si="69"/>
        <v/>
      </c>
      <c r="AS154" s="95" t="str">
        <f t="shared" si="65"/>
        <v/>
      </c>
    </row>
    <row r="155" spans="1:45" ht="13.5">
      <c r="A155" s="84"/>
      <c r="B155" s="34" t="b">
        <f>IF('AC Voltage Meter'!D44="",FALSE,TRUE)</f>
        <v>0</v>
      </c>
      <c r="C155" s="136" t="str">
        <f>IF($B155=FALSE,"",IF('AC Voltage Meter'!A44="","",'AC Voltage Meter'!A44))</f>
        <v/>
      </c>
      <c r="D155" s="136" t="str">
        <f>IF($B155=FALSE,"",'AC Voltage Meter'!B44&amp;" "&amp;'AC Voltage Meter'!C44)</f>
        <v/>
      </c>
      <c r="E155" s="136"/>
      <c r="F155" s="136"/>
      <c r="G155" s="136"/>
      <c r="H155" s="136" t="str">
        <f>IF($B155=FALSE,"",'AC Voltage Meter'!D44)</f>
        <v/>
      </c>
      <c r="I155" s="95" t="str">
        <f>IF($B155=FALSE,"",'AC Voltage Meter'!E44)</f>
        <v/>
      </c>
      <c r="J155" s="136" t="str">
        <f>IF($B155=FALSE,"",'AC Voltage Meter'!P44)</f>
        <v/>
      </c>
      <c r="K155" s="136" t="str">
        <f>IF($B155=FALSE,"",'AC Voltage Meter'!Q44)</f>
        <v/>
      </c>
      <c r="L155" s="136" t="str">
        <f>IF($B155=FALSE,"",'AC Voltage Meter'!R44)</f>
        <v/>
      </c>
      <c r="M155" s="136" t="str">
        <f>IF($B155=FALSE,"",'AC Voltage Meter'!S44)</f>
        <v/>
      </c>
      <c r="N155" s="136" t="str">
        <f>IF($B155=FALSE,"",'AC Voltage Meter'!T44)</f>
        <v/>
      </c>
      <c r="O155" s="95" t="str">
        <f t="shared" si="70"/>
        <v/>
      </c>
      <c r="P155" s="95" t="str">
        <f t="shared" si="71"/>
        <v/>
      </c>
      <c r="R155" s="95" t="str">
        <f>IF($B155=FALSE,"",'AC Voltage Meter'!Z44)</f>
        <v/>
      </c>
      <c r="S155" s="78" t="str">
        <f t="shared" si="68"/>
        <v/>
      </c>
      <c r="T155" s="78" t="str">
        <f>IF($B155=FALSE,"",'AC Voltage Meter'!J44)</f>
        <v/>
      </c>
      <c r="U155" s="78" t="str">
        <f>IF($B155=FALSE,"",측정불확도추정보고서!X155)</f>
        <v/>
      </c>
      <c r="V155" s="95" t="str">
        <f t="shared" si="52"/>
        <v/>
      </c>
      <c r="W155" s="95" t="str">
        <f>IF($B155=FALSE,"",'AC Voltage Meter'!F44*ABS(H155))</f>
        <v/>
      </c>
      <c r="X155" s="95" t="str">
        <f t="shared" si="53"/>
        <v/>
      </c>
      <c r="Y155" s="95" t="str">
        <f t="shared" si="54"/>
        <v/>
      </c>
      <c r="Z155" s="95" t="str">
        <f t="shared" si="55"/>
        <v/>
      </c>
      <c r="AA155" s="95" t="str">
        <f t="shared" si="56"/>
        <v/>
      </c>
      <c r="AB155" s="115" t="str">
        <f t="shared" ca="1" si="57"/>
        <v/>
      </c>
      <c r="AC155" s="115" t="str">
        <f t="shared" ca="1" si="58"/>
        <v/>
      </c>
      <c r="AD155" s="95" t="str">
        <f t="shared" ca="1" si="59"/>
        <v/>
      </c>
      <c r="AE155" s="95" t="str">
        <f t="shared" ca="1" si="60"/>
        <v/>
      </c>
      <c r="AF155" s="95" t="str">
        <f t="shared" ca="1" si="61"/>
        <v/>
      </c>
      <c r="AG155" s="95" t="str">
        <f t="shared" si="62"/>
        <v/>
      </c>
      <c r="AH155" s="95" t="str">
        <f t="shared" si="63"/>
        <v/>
      </c>
      <c r="AI155" s="97"/>
      <c r="AO155"/>
      <c r="AP155" s="95">
        <f>'AC Voltage Meter'!M44</f>
        <v>0</v>
      </c>
      <c r="AQ155" s="95">
        <f>'AC Voltage Meter'!N44</f>
        <v>0</v>
      </c>
      <c r="AR155" s="95" t="str">
        <f t="shared" si="69"/>
        <v/>
      </c>
      <c r="AS155" s="95" t="str">
        <f t="shared" si="65"/>
        <v/>
      </c>
    </row>
    <row r="156" spans="1:45" ht="13.5">
      <c r="A156" s="84"/>
      <c r="B156" s="34" t="b">
        <f>IF('AC Voltage Meter'!D45="",FALSE,TRUE)</f>
        <v>0</v>
      </c>
      <c r="C156" s="136" t="str">
        <f>IF($B156=FALSE,"",IF('AC Voltage Meter'!A45="","",'AC Voltage Meter'!A45))</f>
        <v/>
      </c>
      <c r="D156" s="136" t="str">
        <f>IF($B156=FALSE,"",'AC Voltage Meter'!B45&amp;" "&amp;'AC Voltage Meter'!C45)</f>
        <v/>
      </c>
      <c r="E156" s="136"/>
      <c r="F156" s="136"/>
      <c r="G156" s="136"/>
      <c r="H156" s="136" t="str">
        <f>IF($B156=FALSE,"",'AC Voltage Meter'!D45)</f>
        <v/>
      </c>
      <c r="I156" s="95" t="str">
        <f>IF($B156=FALSE,"",'AC Voltage Meter'!E45)</f>
        <v/>
      </c>
      <c r="J156" s="136" t="str">
        <f>IF($B156=FALSE,"",'AC Voltage Meter'!P45)</f>
        <v/>
      </c>
      <c r="K156" s="136" t="str">
        <f>IF($B156=FALSE,"",'AC Voltage Meter'!Q45)</f>
        <v/>
      </c>
      <c r="L156" s="136" t="str">
        <f>IF($B156=FALSE,"",'AC Voltage Meter'!R45)</f>
        <v/>
      </c>
      <c r="M156" s="136" t="str">
        <f>IF($B156=FALSE,"",'AC Voltage Meter'!S45)</f>
        <v/>
      </c>
      <c r="N156" s="136" t="str">
        <f>IF($B156=FALSE,"",'AC Voltage Meter'!T45)</f>
        <v/>
      </c>
      <c r="O156" s="95" t="str">
        <f t="shared" si="70"/>
        <v/>
      </c>
      <c r="P156" s="95" t="str">
        <f t="shared" si="71"/>
        <v/>
      </c>
      <c r="R156" s="95" t="str">
        <f>IF($B156=FALSE,"",'AC Voltage Meter'!Z45)</f>
        <v/>
      </c>
      <c r="S156" s="78" t="str">
        <f t="shared" si="68"/>
        <v/>
      </c>
      <c r="T156" s="78" t="str">
        <f>IF($B156=FALSE,"",'AC Voltage Meter'!J45)</f>
        <v/>
      </c>
      <c r="U156" s="78" t="str">
        <f>IF($B156=FALSE,"",측정불확도추정보고서!X156)</f>
        <v/>
      </c>
      <c r="V156" s="95" t="str">
        <f t="shared" si="52"/>
        <v/>
      </c>
      <c r="W156" s="95" t="str">
        <f>IF($B156=FALSE,"",'AC Voltage Meter'!F45*ABS(H156))</f>
        <v/>
      </c>
      <c r="X156" s="95" t="str">
        <f t="shared" si="53"/>
        <v/>
      </c>
      <c r="Y156" s="95" t="str">
        <f t="shared" si="54"/>
        <v/>
      </c>
      <c r="Z156" s="95" t="str">
        <f t="shared" si="55"/>
        <v/>
      </c>
      <c r="AA156" s="95" t="str">
        <f t="shared" si="56"/>
        <v/>
      </c>
      <c r="AB156" s="115" t="str">
        <f t="shared" ca="1" si="57"/>
        <v/>
      </c>
      <c r="AC156" s="115" t="str">
        <f t="shared" ca="1" si="58"/>
        <v/>
      </c>
      <c r="AD156" s="95" t="str">
        <f t="shared" ca="1" si="59"/>
        <v/>
      </c>
      <c r="AE156" s="95" t="str">
        <f t="shared" ca="1" si="60"/>
        <v/>
      </c>
      <c r="AF156" s="95" t="str">
        <f t="shared" ca="1" si="61"/>
        <v/>
      </c>
      <c r="AG156" s="95" t="str">
        <f t="shared" si="62"/>
        <v/>
      </c>
      <c r="AH156" s="95" t="str">
        <f t="shared" si="63"/>
        <v/>
      </c>
      <c r="AI156" s="97"/>
      <c r="AO156"/>
      <c r="AP156" s="95">
        <f>'AC Voltage Meter'!M45</f>
        <v>0</v>
      </c>
      <c r="AQ156" s="95">
        <f>'AC Voltage Meter'!N45</f>
        <v>0</v>
      </c>
      <c r="AR156" s="95" t="str">
        <f t="shared" si="69"/>
        <v/>
      </c>
      <c r="AS156" s="95" t="str">
        <f t="shared" si="65"/>
        <v/>
      </c>
    </row>
    <row r="157" spans="1:45" ht="13.5">
      <c r="A157" s="84"/>
      <c r="B157" s="34" t="b">
        <f>IF('AC Voltage Meter'!D46="",FALSE,TRUE)</f>
        <v>0</v>
      </c>
      <c r="C157" s="136" t="str">
        <f>IF($B157=FALSE,"",IF('AC Voltage Meter'!A46="","",'AC Voltage Meter'!A46))</f>
        <v/>
      </c>
      <c r="D157" s="136" t="str">
        <f>IF($B157=FALSE,"",'AC Voltage Meter'!B46&amp;" "&amp;'AC Voltage Meter'!C46)</f>
        <v/>
      </c>
      <c r="E157" s="136"/>
      <c r="F157" s="136"/>
      <c r="G157" s="136"/>
      <c r="H157" s="136" t="str">
        <f>IF($B157=FALSE,"",'AC Voltage Meter'!D46)</f>
        <v/>
      </c>
      <c r="I157" s="95" t="str">
        <f>IF($B157=FALSE,"",'AC Voltage Meter'!E46)</f>
        <v/>
      </c>
      <c r="J157" s="136" t="str">
        <f>IF($B157=FALSE,"",'AC Voltage Meter'!P46)</f>
        <v/>
      </c>
      <c r="K157" s="136" t="str">
        <f>IF($B157=FALSE,"",'AC Voltage Meter'!Q46)</f>
        <v/>
      </c>
      <c r="L157" s="136" t="str">
        <f>IF($B157=FALSE,"",'AC Voltage Meter'!R46)</f>
        <v/>
      </c>
      <c r="M157" s="136" t="str">
        <f>IF($B157=FALSE,"",'AC Voltage Meter'!S46)</f>
        <v/>
      </c>
      <c r="N157" s="136" t="str">
        <f>IF($B157=FALSE,"",'AC Voltage Meter'!T46)</f>
        <v/>
      </c>
      <c r="O157" s="95" t="str">
        <f t="shared" si="70"/>
        <v/>
      </c>
      <c r="P157" s="95" t="str">
        <f t="shared" si="71"/>
        <v/>
      </c>
      <c r="R157" s="95" t="str">
        <f>IF($B157=FALSE,"",'AC Voltage Meter'!Z46)</f>
        <v/>
      </c>
      <c r="S157" s="78" t="str">
        <f t="shared" si="68"/>
        <v/>
      </c>
      <c r="T157" s="78" t="str">
        <f>IF($B157=FALSE,"",'AC Voltage Meter'!J46)</f>
        <v/>
      </c>
      <c r="U157" s="78" t="str">
        <f>IF($B157=FALSE,"",측정불확도추정보고서!X157)</f>
        <v/>
      </c>
      <c r="V157" s="95" t="str">
        <f t="shared" si="52"/>
        <v/>
      </c>
      <c r="W157" s="95" t="str">
        <f>IF($B157=FALSE,"",'AC Voltage Meter'!F46*ABS(H157))</f>
        <v/>
      </c>
      <c r="X157" s="95" t="str">
        <f t="shared" si="53"/>
        <v/>
      </c>
      <c r="Y157" s="95" t="str">
        <f t="shared" si="54"/>
        <v/>
      </c>
      <c r="Z157" s="95" t="str">
        <f t="shared" si="55"/>
        <v/>
      </c>
      <c r="AA157" s="95" t="str">
        <f t="shared" si="56"/>
        <v/>
      </c>
      <c r="AB157" s="115" t="str">
        <f t="shared" ca="1" si="57"/>
        <v/>
      </c>
      <c r="AC157" s="115" t="str">
        <f t="shared" ca="1" si="58"/>
        <v/>
      </c>
      <c r="AD157" s="95" t="str">
        <f t="shared" ca="1" si="59"/>
        <v/>
      </c>
      <c r="AE157" s="95" t="str">
        <f t="shared" ca="1" si="60"/>
        <v/>
      </c>
      <c r="AF157" s="95" t="str">
        <f t="shared" ca="1" si="61"/>
        <v/>
      </c>
      <c r="AG157" s="95" t="str">
        <f t="shared" si="62"/>
        <v/>
      </c>
      <c r="AH157" s="95" t="str">
        <f t="shared" si="63"/>
        <v/>
      </c>
      <c r="AI157" s="97"/>
      <c r="AO157"/>
      <c r="AP157" s="95">
        <f>'AC Voltage Meter'!M46</f>
        <v>0</v>
      </c>
      <c r="AQ157" s="95">
        <f>'AC Voltage Meter'!N46</f>
        <v>0</v>
      </c>
      <c r="AR157" s="95" t="str">
        <f t="shared" si="69"/>
        <v/>
      </c>
      <c r="AS157" s="95" t="str">
        <f t="shared" si="65"/>
        <v/>
      </c>
    </row>
    <row r="158" spans="1:45" ht="13.5">
      <c r="A158" s="84"/>
      <c r="B158" s="34" t="b">
        <f>IF('AC Voltage Meter'!D47="",FALSE,TRUE)</f>
        <v>0</v>
      </c>
      <c r="C158" s="136" t="str">
        <f>IF($B158=FALSE,"",IF('AC Voltage Meter'!A47="","",'AC Voltage Meter'!A47))</f>
        <v/>
      </c>
      <c r="D158" s="136" t="str">
        <f>IF($B158=FALSE,"",'AC Voltage Meter'!B47&amp;" "&amp;'AC Voltage Meter'!C47)</f>
        <v/>
      </c>
      <c r="E158" s="136"/>
      <c r="F158" s="136"/>
      <c r="G158" s="136"/>
      <c r="H158" s="136" t="str">
        <f>IF($B158=FALSE,"",'AC Voltage Meter'!D47)</f>
        <v/>
      </c>
      <c r="I158" s="95" t="str">
        <f>IF($B158=FALSE,"",'AC Voltage Meter'!E47)</f>
        <v/>
      </c>
      <c r="J158" s="136" t="str">
        <f>IF($B158=FALSE,"",'AC Voltage Meter'!P47)</f>
        <v/>
      </c>
      <c r="K158" s="136" t="str">
        <f>IF($B158=FALSE,"",'AC Voltage Meter'!Q47)</f>
        <v/>
      </c>
      <c r="L158" s="136" t="str">
        <f>IF($B158=FALSE,"",'AC Voltage Meter'!R47)</f>
        <v/>
      </c>
      <c r="M158" s="136" t="str">
        <f>IF($B158=FALSE,"",'AC Voltage Meter'!S47)</f>
        <v/>
      </c>
      <c r="N158" s="136" t="str">
        <f>IF($B158=FALSE,"",'AC Voltage Meter'!T47)</f>
        <v/>
      </c>
      <c r="O158" s="95" t="str">
        <f t="shared" si="70"/>
        <v/>
      </c>
      <c r="P158" s="95" t="str">
        <f t="shared" si="71"/>
        <v/>
      </c>
      <c r="R158" s="95" t="str">
        <f>IF($B158=FALSE,"",'AC Voltage Meter'!Z47)</f>
        <v/>
      </c>
      <c r="S158" s="78" t="str">
        <f t="shared" si="68"/>
        <v/>
      </c>
      <c r="T158" s="78" t="str">
        <f>IF($B158=FALSE,"",'AC Voltage Meter'!J47)</f>
        <v/>
      </c>
      <c r="U158" s="78" t="str">
        <f>IF($B158=FALSE,"",측정불확도추정보고서!X158)</f>
        <v/>
      </c>
      <c r="V158" s="95" t="str">
        <f t="shared" si="52"/>
        <v/>
      </c>
      <c r="W158" s="95" t="str">
        <f>IF($B158=FALSE,"",'AC Voltage Meter'!F47*ABS(H158))</f>
        <v/>
      </c>
      <c r="X158" s="95" t="str">
        <f t="shared" si="53"/>
        <v/>
      </c>
      <c r="Y158" s="95" t="str">
        <f t="shared" si="54"/>
        <v/>
      </c>
      <c r="Z158" s="95" t="str">
        <f t="shared" si="55"/>
        <v/>
      </c>
      <c r="AA158" s="95" t="str">
        <f t="shared" si="56"/>
        <v/>
      </c>
      <c r="AB158" s="115" t="str">
        <f t="shared" ca="1" si="57"/>
        <v/>
      </c>
      <c r="AC158" s="115" t="str">
        <f t="shared" ca="1" si="58"/>
        <v/>
      </c>
      <c r="AD158" s="95" t="str">
        <f t="shared" ca="1" si="59"/>
        <v/>
      </c>
      <c r="AE158" s="95" t="str">
        <f t="shared" ca="1" si="60"/>
        <v/>
      </c>
      <c r="AF158" s="95" t="str">
        <f t="shared" ca="1" si="61"/>
        <v/>
      </c>
      <c r="AG158" s="95" t="str">
        <f t="shared" si="62"/>
        <v/>
      </c>
      <c r="AH158" s="95" t="str">
        <f t="shared" si="63"/>
        <v/>
      </c>
      <c r="AI158" s="97"/>
      <c r="AO158"/>
      <c r="AP158" s="95">
        <f>'AC Voltage Meter'!M47</f>
        <v>0</v>
      </c>
      <c r="AQ158" s="95">
        <f>'AC Voltage Meter'!N47</f>
        <v>0</v>
      </c>
      <c r="AR158" s="95" t="str">
        <f t="shared" si="69"/>
        <v/>
      </c>
      <c r="AS158" s="95" t="str">
        <f t="shared" si="65"/>
        <v/>
      </c>
    </row>
    <row r="159" spans="1:45" ht="13.5">
      <c r="A159" s="84"/>
      <c r="B159" s="34" t="b">
        <f>IF('AC Voltage Meter'!D48="",FALSE,TRUE)</f>
        <v>0</v>
      </c>
      <c r="C159" s="136" t="str">
        <f>IF($B159=FALSE,"",IF('AC Voltage Meter'!A48="","",'AC Voltage Meter'!A48))</f>
        <v/>
      </c>
      <c r="D159" s="136" t="str">
        <f>IF($B159=FALSE,"",'AC Voltage Meter'!B48&amp;" "&amp;'AC Voltage Meter'!C48)</f>
        <v/>
      </c>
      <c r="E159" s="136"/>
      <c r="F159" s="136"/>
      <c r="G159" s="136"/>
      <c r="H159" s="136" t="str">
        <f>IF($B159=FALSE,"",'AC Voltage Meter'!D48)</f>
        <v/>
      </c>
      <c r="I159" s="95" t="str">
        <f>IF($B159=FALSE,"",'AC Voltage Meter'!E48)</f>
        <v/>
      </c>
      <c r="J159" s="136" t="str">
        <f>IF($B159=FALSE,"",'AC Voltage Meter'!P48)</f>
        <v/>
      </c>
      <c r="K159" s="136" t="str">
        <f>IF($B159=FALSE,"",'AC Voltage Meter'!Q48)</f>
        <v/>
      </c>
      <c r="L159" s="136" t="str">
        <f>IF($B159=FALSE,"",'AC Voltage Meter'!R48)</f>
        <v/>
      </c>
      <c r="M159" s="136" t="str">
        <f>IF($B159=FALSE,"",'AC Voltage Meter'!S48)</f>
        <v/>
      </c>
      <c r="N159" s="136" t="str">
        <f>IF($B159=FALSE,"",'AC Voltage Meter'!T48)</f>
        <v/>
      </c>
      <c r="O159" s="95" t="str">
        <f t="shared" si="70"/>
        <v/>
      </c>
      <c r="P159" s="95" t="str">
        <f t="shared" si="71"/>
        <v/>
      </c>
      <c r="R159" s="95" t="str">
        <f>IF($B159=FALSE,"",'AC Voltage Meter'!Z48)</f>
        <v/>
      </c>
      <c r="S159" s="78" t="str">
        <f t="shared" si="68"/>
        <v/>
      </c>
      <c r="T159" s="78" t="str">
        <f>IF($B159=FALSE,"",'AC Voltage Meter'!J48)</f>
        <v/>
      </c>
      <c r="U159" s="78" t="str">
        <f>IF($B159=FALSE,"",측정불확도추정보고서!X159)</f>
        <v/>
      </c>
      <c r="V159" s="95" t="str">
        <f t="shared" si="52"/>
        <v/>
      </c>
      <c r="W159" s="95" t="str">
        <f>IF($B159=FALSE,"",'AC Voltage Meter'!F48*ABS(H159))</f>
        <v/>
      </c>
      <c r="X159" s="95" t="str">
        <f t="shared" si="53"/>
        <v/>
      </c>
      <c r="Y159" s="95" t="str">
        <f t="shared" si="54"/>
        <v/>
      </c>
      <c r="Z159" s="95" t="str">
        <f t="shared" si="55"/>
        <v/>
      </c>
      <c r="AA159" s="95" t="str">
        <f t="shared" si="56"/>
        <v/>
      </c>
      <c r="AB159" s="115" t="str">
        <f t="shared" ca="1" si="57"/>
        <v/>
      </c>
      <c r="AC159" s="115" t="str">
        <f t="shared" ca="1" si="58"/>
        <v/>
      </c>
      <c r="AD159" s="95" t="str">
        <f t="shared" ca="1" si="59"/>
        <v/>
      </c>
      <c r="AE159" s="95" t="str">
        <f t="shared" ca="1" si="60"/>
        <v/>
      </c>
      <c r="AF159" s="95" t="str">
        <f t="shared" ca="1" si="61"/>
        <v/>
      </c>
      <c r="AG159" s="95" t="str">
        <f t="shared" si="62"/>
        <v/>
      </c>
      <c r="AH159" s="95" t="str">
        <f t="shared" si="63"/>
        <v/>
      </c>
      <c r="AI159" s="97"/>
      <c r="AO159"/>
      <c r="AP159" s="95">
        <f>'AC Voltage Meter'!M48</f>
        <v>0</v>
      </c>
      <c r="AQ159" s="95">
        <f>'AC Voltage Meter'!N48</f>
        <v>0</v>
      </c>
      <c r="AR159" s="95" t="str">
        <f t="shared" si="69"/>
        <v/>
      </c>
      <c r="AS159" s="95" t="str">
        <f t="shared" si="65"/>
        <v/>
      </c>
    </row>
    <row r="160" spans="1:45" ht="13.5">
      <c r="A160" s="84"/>
      <c r="B160" s="34" t="b">
        <f>IF('AC Voltage Meter'!D49="",FALSE,TRUE)</f>
        <v>0</v>
      </c>
      <c r="C160" s="136" t="str">
        <f>IF($B160=FALSE,"",IF('AC Voltage Meter'!A49="","",'AC Voltage Meter'!A49))</f>
        <v/>
      </c>
      <c r="D160" s="136" t="str">
        <f>IF($B160=FALSE,"",'AC Voltage Meter'!B49&amp;" "&amp;'AC Voltage Meter'!C49)</f>
        <v/>
      </c>
      <c r="E160" s="136"/>
      <c r="F160" s="136"/>
      <c r="G160" s="136"/>
      <c r="H160" s="136" t="str">
        <f>IF($B160=FALSE,"",'AC Voltage Meter'!D49)</f>
        <v/>
      </c>
      <c r="I160" s="95" t="str">
        <f>IF($B160=FALSE,"",'AC Voltage Meter'!E49)</f>
        <v/>
      </c>
      <c r="J160" s="136" t="str">
        <f>IF($B160=FALSE,"",'AC Voltage Meter'!P49)</f>
        <v/>
      </c>
      <c r="K160" s="136" t="str">
        <f>IF($B160=FALSE,"",'AC Voltage Meter'!Q49)</f>
        <v/>
      </c>
      <c r="L160" s="136" t="str">
        <f>IF($B160=FALSE,"",'AC Voltage Meter'!R49)</f>
        <v/>
      </c>
      <c r="M160" s="136" t="str">
        <f>IF($B160=FALSE,"",'AC Voltage Meter'!S49)</f>
        <v/>
      </c>
      <c r="N160" s="136" t="str">
        <f>IF($B160=FALSE,"",'AC Voltage Meter'!T49)</f>
        <v/>
      </c>
      <c r="O160" s="95" t="str">
        <f t="shared" si="70"/>
        <v/>
      </c>
      <c r="P160" s="95" t="str">
        <f t="shared" si="71"/>
        <v/>
      </c>
      <c r="R160" s="95" t="str">
        <f>IF($B160=FALSE,"",'AC Voltage Meter'!Z49)</f>
        <v/>
      </c>
      <c r="S160" s="78" t="str">
        <f t="shared" si="68"/>
        <v/>
      </c>
      <c r="T160" s="78" t="str">
        <f>IF($B160=FALSE,"",'AC Voltage Meter'!J49)</f>
        <v/>
      </c>
      <c r="U160" s="78" t="str">
        <f>IF($B160=FALSE,"",측정불확도추정보고서!X160)</f>
        <v/>
      </c>
      <c r="V160" s="95" t="str">
        <f t="shared" si="52"/>
        <v/>
      </c>
      <c r="W160" s="95" t="str">
        <f>IF($B160=FALSE,"",'AC Voltage Meter'!F49*ABS(H160))</f>
        <v/>
      </c>
      <c r="X160" s="95" t="str">
        <f t="shared" si="53"/>
        <v/>
      </c>
      <c r="Y160" s="95" t="str">
        <f t="shared" si="54"/>
        <v/>
      </c>
      <c r="Z160" s="95" t="str">
        <f t="shared" si="55"/>
        <v/>
      </c>
      <c r="AA160" s="95" t="str">
        <f t="shared" si="56"/>
        <v/>
      </c>
      <c r="AB160" s="115" t="str">
        <f t="shared" ca="1" si="57"/>
        <v/>
      </c>
      <c r="AC160" s="115" t="str">
        <f t="shared" ca="1" si="58"/>
        <v/>
      </c>
      <c r="AD160" s="95" t="str">
        <f t="shared" ca="1" si="59"/>
        <v/>
      </c>
      <c r="AE160" s="95" t="str">
        <f t="shared" ca="1" si="60"/>
        <v/>
      </c>
      <c r="AF160" s="95" t="str">
        <f t="shared" ca="1" si="61"/>
        <v/>
      </c>
      <c r="AG160" s="95" t="str">
        <f t="shared" si="62"/>
        <v/>
      </c>
      <c r="AH160" s="95" t="str">
        <f t="shared" si="63"/>
        <v/>
      </c>
      <c r="AI160" s="97"/>
      <c r="AO160"/>
      <c r="AP160" s="95">
        <f>'AC Voltage Meter'!M49</f>
        <v>0</v>
      </c>
      <c r="AQ160" s="95">
        <f>'AC Voltage Meter'!N49</f>
        <v>0</v>
      </c>
      <c r="AR160" s="95" t="str">
        <f t="shared" si="69"/>
        <v/>
      </c>
      <c r="AS160" s="95" t="str">
        <f t="shared" si="65"/>
        <v/>
      </c>
    </row>
    <row r="161" spans="1:45" ht="13.5">
      <c r="A161" s="84"/>
      <c r="B161" s="34" t="b">
        <f>IF('AC Voltage Meter'!D50="",FALSE,TRUE)</f>
        <v>0</v>
      </c>
      <c r="C161" s="136" t="str">
        <f>IF($B161=FALSE,"",IF('AC Voltage Meter'!A50="","",'AC Voltage Meter'!A50))</f>
        <v/>
      </c>
      <c r="D161" s="136" t="str">
        <f>IF($B161=FALSE,"",'AC Voltage Meter'!B50&amp;" "&amp;'AC Voltage Meter'!C50)</f>
        <v/>
      </c>
      <c r="E161" s="136"/>
      <c r="F161" s="136"/>
      <c r="G161" s="136"/>
      <c r="H161" s="136" t="str">
        <f>IF($B161=FALSE,"",'AC Voltage Meter'!D50)</f>
        <v/>
      </c>
      <c r="I161" s="95" t="str">
        <f>IF($B161=FALSE,"",'AC Voltage Meter'!E50)</f>
        <v/>
      </c>
      <c r="J161" s="136" t="str">
        <f>IF($B161=FALSE,"",'AC Voltage Meter'!P50)</f>
        <v/>
      </c>
      <c r="K161" s="136" t="str">
        <f>IF($B161=FALSE,"",'AC Voltage Meter'!Q50)</f>
        <v/>
      </c>
      <c r="L161" s="136" t="str">
        <f>IF($B161=FALSE,"",'AC Voltage Meter'!R50)</f>
        <v/>
      </c>
      <c r="M161" s="136" t="str">
        <f>IF($B161=FALSE,"",'AC Voltage Meter'!S50)</f>
        <v/>
      </c>
      <c r="N161" s="136" t="str">
        <f>IF($B161=FALSE,"",'AC Voltage Meter'!T50)</f>
        <v/>
      </c>
      <c r="O161" s="95" t="str">
        <f t="shared" si="70"/>
        <v/>
      </c>
      <c r="P161" s="95" t="str">
        <f t="shared" si="71"/>
        <v/>
      </c>
      <c r="R161" s="95" t="str">
        <f>IF($B161=FALSE,"",'AC Voltage Meter'!Z50)</f>
        <v/>
      </c>
      <c r="S161" s="78" t="str">
        <f t="shared" si="68"/>
        <v/>
      </c>
      <c r="T161" s="78" t="str">
        <f>IF($B161=FALSE,"",'AC Voltage Meter'!J50)</f>
        <v/>
      </c>
      <c r="U161" s="78" t="str">
        <f>IF($B161=FALSE,"",측정불확도추정보고서!X161)</f>
        <v/>
      </c>
      <c r="V161" s="95" t="str">
        <f t="shared" si="52"/>
        <v/>
      </c>
      <c r="W161" s="95" t="str">
        <f>IF($B161=FALSE,"",'AC Voltage Meter'!F50*ABS(H161))</f>
        <v/>
      </c>
      <c r="X161" s="95" t="str">
        <f t="shared" si="53"/>
        <v/>
      </c>
      <c r="Y161" s="95" t="str">
        <f t="shared" si="54"/>
        <v/>
      </c>
      <c r="Z161" s="95" t="str">
        <f t="shared" si="55"/>
        <v/>
      </c>
      <c r="AA161" s="95" t="str">
        <f t="shared" si="56"/>
        <v/>
      </c>
      <c r="AB161" s="115" t="str">
        <f t="shared" ca="1" si="57"/>
        <v/>
      </c>
      <c r="AC161" s="115" t="str">
        <f t="shared" ca="1" si="58"/>
        <v/>
      </c>
      <c r="AD161" s="95" t="str">
        <f t="shared" ca="1" si="59"/>
        <v/>
      </c>
      <c r="AE161" s="95" t="str">
        <f t="shared" ca="1" si="60"/>
        <v/>
      </c>
      <c r="AF161" s="95" t="str">
        <f t="shared" ca="1" si="61"/>
        <v/>
      </c>
      <c r="AG161" s="95" t="str">
        <f t="shared" si="62"/>
        <v/>
      </c>
      <c r="AH161" s="95" t="str">
        <f t="shared" si="63"/>
        <v/>
      </c>
      <c r="AI161" s="97"/>
      <c r="AO161"/>
      <c r="AP161" s="95">
        <f>'AC Voltage Meter'!M50</f>
        <v>0</v>
      </c>
      <c r="AQ161" s="95">
        <f>'AC Voltage Meter'!N50</f>
        <v>0</v>
      </c>
      <c r="AR161" s="95" t="str">
        <f t="shared" si="69"/>
        <v/>
      </c>
      <c r="AS161" s="95" t="str">
        <f t="shared" si="65"/>
        <v/>
      </c>
    </row>
    <row r="162" spans="1:45" ht="13.5">
      <c r="A162" s="84"/>
      <c r="B162" s="34" t="b">
        <f>IF('AC Voltage Meter'!D51="",FALSE,TRUE)</f>
        <v>0</v>
      </c>
      <c r="C162" s="136" t="str">
        <f>IF($B162=FALSE,"",IF('AC Voltage Meter'!A51="","",'AC Voltage Meter'!A51))</f>
        <v/>
      </c>
      <c r="D162" s="136" t="str">
        <f>IF($B162=FALSE,"",'AC Voltage Meter'!B51&amp;" "&amp;'AC Voltage Meter'!C51)</f>
        <v/>
      </c>
      <c r="E162" s="136"/>
      <c r="F162" s="136"/>
      <c r="G162" s="136"/>
      <c r="H162" s="136" t="str">
        <f>IF($B162=FALSE,"",'AC Voltage Meter'!D51)</f>
        <v/>
      </c>
      <c r="I162" s="95" t="str">
        <f>IF($B162=FALSE,"",'AC Voltage Meter'!E51)</f>
        <v/>
      </c>
      <c r="J162" s="136" t="str">
        <f>IF($B162=FALSE,"",'AC Voltage Meter'!P51)</f>
        <v/>
      </c>
      <c r="K162" s="136" t="str">
        <f>IF($B162=FALSE,"",'AC Voltage Meter'!Q51)</f>
        <v/>
      </c>
      <c r="L162" s="136" t="str">
        <f>IF($B162=FALSE,"",'AC Voltage Meter'!R51)</f>
        <v/>
      </c>
      <c r="M162" s="136" t="str">
        <f>IF($B162=FALSE,"",'AC Voltage Meter'!S51)</f>
        <v/>
      </c>
      <c r="N162" s="136" t="str">
        <f>IF($B162=FALSE,"",'AC Voltage Meter'!T51)</f>
        <v/>
      </c>
      <c r="O162" s="95" t="str">
        <f t="shared" si="70"/>
        <v/>
      </c>
      <c r="P162" s="95" t="str">
        <f t="shared" si="71"/>
        <v/>
      </c>
      <c r="R162" s="95" t="str">
        <f>IF($B162=FALSE,"",'AC Voltage Meter'!Z51)</f>
        <v/>
      </c>
      <c r="S162" s="78" t="str">
        <f t="shared" si="68"/>
        <v/>
      </c>
      <c r="T162" s="78" t="str">
        <f>IF($B162=FALSE,"",'AC Voltage Meter'!J51)</f>
        <v/>
      </c>
      <c r="U162" s="78" t="str">
        <f>IF($B162=FALSE,"",측정불확도추정보고서!X162)</f>
        <v/>
      </c>
      <c r="V162" s="95" t="str">
        <f t="shared" si="52"/>
        <v/>
      </c>
      <c r="W162" s="95" t="str">
        <f>IF($B162=FALSE,"",'AC Voltage Meter'!F51*ABS(H162))</f>
        <v/>
      </c>
      <c r="X162" s="95" t="str">
        <f t="shared" si="53"/>
        <v/>
      </c>
      <c r="Y162" s="95" t="str">
        <f t="shared" si="54"/>
        <v/>
      </c>
      <c r="Z162" s="95" t="str">
        <f t="shared" si="55"/>
        <v/>
      </c>
      <c r="AA162" s="95" t="str">
        <f t="shared" si="56"/>
        <v/>
      </c>
      <c r="AB162" s="115" t="str">
        <f t="shared" ca="1" si="57"/>
        <v/>
      </c>
      <c r="AC162" s="115" t="str">
        <f t="shared" ca="1" si="58"/>
        <v/>
      </c>
      <c r="AD162" s="95" t="str">
        <f t="shared" ca="1" si="59"/>
        <v/>
      </c>
      <c r="AE162" s="95" t="str">
        <f t="shared" ca="1" si="60"/>
        <v/>
      </c>
      <c r="AF162" s="95" t="str">
        <f t="shared" ca="1" si="61"/>
        <v/>
      </c>
      <c r="AG162" s="95" t="str">
        <f t="shared" si="62"/>
        <v/>
      </c>
      <c r="AH162" s="95" t="str">
        <f t="shared" si="63"/>
        <v/>
      </c>
      <c r="AI162" s="97"/>
      <c r="AO162"/>
      <c r="AP162" s="95">
        <f>'AC Voltage Meter'!M51</f>
        <v>0</v>
      </c>
      <c r="AQ162" s="95">
        <f>'AC Voltage Meter'!N51</f>
        <v>0</v>
      </c>
      <c r="AR162" s="95" t="str">
        <f t="shared" si="69"/>
        <v/>
      </c>
      <c r="AS162" s="95" t="str">
        <f t="shared" si="65"/>
        <v/>
      </c>
    </row>
    <row r="163" spans="1:45" ht="13.5">
      <c r="A163" s="84"/>
      <c r="B163" s="34" t="b">
        <f>IF('AC Voltage Meter'!D52="",FALSE,TRUE)</f>
        <v>0</v>
      </c>
      <c r="C163" s="136" t="str">
        <f>IF($B163=FALSE,"",IF('AC Voltage Meter'!A52="","",'AC Voltage Meter'!A52))</f>
        <v/>
      </c>
      <c r="D163" s="136" t="str">
        <f>IF($B163=FALSE,"",'AC Voltage Meter'!B52&amp;" "&amp;'AC Voltage Meter'!C52)</f>
        <v/>
      </c>
      <c r="E163" s="136"/>
      <c r="F163" s="136"/>
      <c r="G163" s="136"/>
      <c r="H163" s="136" t="str">
        <f>IF($B163=FALSE,"",'AC Voltage Meter'!D52)</f>
        <v/>
      </c>
      <c r="I163" s="95" t="str">
        <f>IF($B163=FALSE,"",'AC Voltage Meter'!E52)</f>
        <v/>
      </c>
      <c r="J163" s="136" t="str">
        <f>IF($B163=FALSE,"",'AC Voltage Meter'!P52)</f>
        <v/>
      </c>
      <c r="K163" s="136" t="str">
        <f>IF($B163=FALSE,"",'AC Voltage Meter'!Q52)</f>
        <v/>
      </c>
      <c r="L163" s="136" t="str">
        <f>IF($B163=FALSE,"",'AC Voltage Meter'!R52)</f>
        <v/>
      </c>
      <c r="M163" s="136" t="str">
        <f>IF($B163=FALSE,"",'AC Voltage Meter'!S52)</f>
        <v/>
      </c>
      <c r="N163" s="136" t="str">
        <f>IF($B163=FALSE,"",'AC Voltage Meter'!T52)</f>
        <v/>
      </c>
      <c r="O163" s="95" t="str">
        <f t="shared" si="70"/>
        <v/>
      </c>
      <c r="P163" s="95" t="str">
        <f t="shared" si="71"/>
        <v/>
      </c>
      <c r="R163" s="95" t="str">
        <f>IF($B163=FALSE,"",'AC Voltage Meter'!Z52)</f>
        <v/>
      </c>
      <c r="S163" s="78" t="str">
        <f t="shared" si="68"/>
        <v/>
      </c>
      <c r="T163" s="78" t="str">
        <f>IF($B163=FALSE,"",'AC Voltage Meter'!J52)</f>
        <v/>
      </c>
      <c r="U163" s="78" t="str">
        <f>IF($B163=FALSE,"",측정불확도추정보고서!X163)</f>
        <v/>
      </c>
      <c r="V163" s="95" t="str">
        <f t="shared" si="52"/>
        <v/>
      </c>
      <c r="W163" s="95" t="str">
        <f>IF($B163=FALSE,"",'AC Voltage Meter'!F52*ABS(H163))</f>
        <v/>
      </c>
      <c r="X163" s="95" t="str">
        <f t="shared" si="53"/>
        <v/>
      </c>
      <c r="Y163" s="95" t="str">
        <f t="shared" si="54"/>
        <v/>
      </c>
      <c r="Z163" s="95" t="str">
        <f t="shared" si="55"/>
        <v/>
      </c>
      <c r="AA163" s="95" t="str">
        <f t="shared" si="56"/>
        <v/>
      </c>
      <c r="AB163" s="115" t="str">
        <f t="shared" ca="1" si="57"/>
        <v/>
      </c>
      <c r="AC163" s="115" t="str">
        <f t="shared" ca="1" si="58"/>
        <v/>
      </c>
      <c r="AD163" s="95" t="str">
        <f t="shared" ca="1" si="59"/>
        <v/>
      </c>
      <c r="AE163" s="95" t="str">
        <f t="shared" ca="1" si="60"/>
        <v/>
      </c>
      <c r="AF163" s="95" t="str">
        <f t="shared" ca="1" si="61"/>
        <v/>
      </c>
      <c r="AG163" s="95" t="str">
        <f t="shared" si="62"/>
        <v/>
      </c>
      <c r="AH163" s="95" t="str">
        <f t="shared" si="63"/>
        <v/>
      </c>
      <c r="AI163" s="97"/>
      <c r="AO163"/>
      <c r="AP163" s="95">
        <f>'AC Voltage Meter'!M52</f>
        <v>0</v>
      </c>
      <c r="AQ163" s="95">
        <f>'AC Voltage Meter'!N52</f>
        <v>0</v>
      </c>
      <c r="AR163" s="95" t="str">
        <f t="shared" si="69"/>
        <v/>
      </c>
      <c r="AS163" s="95" t="str">
        <f t="shared" si="65"/>
        <v/>
      </c>
    </row>
    <row r="164" spans="1:45" ht="13.5">
      <c r="A164" s="84"/>
      <c r="B164" s="34" t="b">
        <f>IF('AC Voltage Meter'!D53="",FALSE,TRUE)</f>
        <v>0</v>
      </c>
      <c r="C164" s="136" t="str">
        <f>IF($B164=FALSE,"",IF('AC Voltage Meter'!A53="","",'AC Voltage Meter'!A53))</f>
        <v/>
      </c>
      <c r="D164" s="136" t="str">
        <f>IF($B164=FALSE,"",'AC Voltage Meter'!B53&amp;" "&amp;'AC Voltage Meter'!C53)</f>
        <v/>
      </c>
      <c r="E164" s="136"/>
      <c r="F164" s="136"/>
      <c r="G164" s="136"/>
      <c r="H164" s="136" t="str">
        <f>IF($B164=FALSE,"",'AC Voltage Meter'!D53)</f>
        <v/>
      </c>
      <c r="I164" s="95" t="str">
        <f>IF($B164=FALSE,"",'AC Voltage Meter'!E53)</f>
        <v/>
      </c>
      <c r="J164" s="136" t="str">
        <f>IF($B164=FALSE,"",'AC Voltage Meter'!P53)</f>
        <v/>
      </c>
      <c r="K164" s="136" t="str">
        <f>IF($B164=FALSE,"",'AC Voltage Meter'!Q53)</f>
        <v/>
      </c>
      <c r="L164" s="136" t="str">
        <f>IF($B164=FALSE,"",'AC Voltage Meter'!R53)</f>
        <v/>
      </c>
      <c r="M164" s="136" t="str">
        <f>IF($B164=FALSE,"",'AC Voltage Meter'!S53)</f>
        <v/>
      </c>
      <c r="N164" s="136" t="str">
        <f>IF($B164=FALSE,"",'AC Voltage Meter'!T53)</f>
        <v/>
      </c>
      <c r="O164" s="95" t="str">
        <f t="shared" si="70"/>
        <v/>
      </c>
      <c r="P164" s="95" t="str">
        <f t="shared" si="71"/>
        <v/>
      </c>
      <c r="R164" s="95" t="str">
        <f>IF($B164=FALSE,"",'AC Voltage Meter'!Z53)</f>
        <v/>
      </c>
      <c r="S164" s="78" t="str">
        <f t="shared" si="68"/>
        <v/>
      </c>
      <c r="T164" s="78" t="str">
        <f>IF($B164=FALSE,"",'AC Voltage Meter'!J53)</f>
        <v/>
      </c>
      <c r="U164" s="78" t="str">
        <f>IF($B164=FALSE,"",측정불확도추정보고서!X164)</f>
        <v/>
      </c>
      <c r="V164" s="95" t="str">
        <f t="shared" si="52"/>
        <v/>
      </c>
      <c r="W164" s="95" t="str">
        <f>IF($B164=FALSE,"",'AC Voltage Meter'!F53*ABS(H164))</f>
        <v/>
      </c>
      <c r="X164" s="95" t="str">
        <f t="shared" si="53"/>
        <v/>
      </c>
      <c r="Y164" s="95" t="str">
        <f t="shared" si="54"/>
        <v/>
      </c>
      <c r="Z164" s="95" t="str">
        <f t="shared" si="55"/>
        <v/>
      </c>
      <c r="AA164" s="95" t="str">
        <f t="shared" si="56"/>
        <v/>
      </c>
      <c r="AB164" s="115" t="str">
        <f t="shared" ca="1" si="57"/>
        <v/>
      </c>
      <c r="AC164" s="115" t="str">
        <f t="shared" ca="1" si="58"/>
        <v/>
      </c>
      <c r="AD164" s="95" t="str">
        <f t="shared" ca="1" si="59"/>
        <v/>
      </c>
      <c r="AE164" s="95" t="str">
        <f t="shared" ca="1" si="60"/>
        <v/>
      </c>
      <c r="AF164" s="95" t="str">
        <f t="shared" ca="1" si="61"/>
        <v/>
      </c>
      <c r="AG164" s="95" t="str">
        <f t="shared" si="62"/>
        <v/>
      </c>
      <c r="AH164" s="95" t="str">
        <f t="shared" si="63"/>
        <v/>
      </c>
      <c r="AI164" s="97"/>
      <c r="AO164"/>
      <c r="AP164" s="95">
        <f>'AC Voltage Meter'!M53</f>
        <v>0</v>
      </c>
      <c r="AQ164" s="95">
        <f>'AC Voltage Meter'!N53</f>
        <v>0</v>
      </c>
      <c r="AR164" s="95" t="str">
        <f t="shared" si="69"/>
        <v/>
      </c>
      <c r="AS164" s="95" t="str">
        <f t="shared" si="65"/>
        <v/>
      </c>
    </row>
    <row r="165" spans="1:45" ht="13.5">
      <c r="A165" s="84"/>
      <c r="B165" s="34" t="b">
        <f>IF('AC Voltage Meter'!D54="",FALSE,TRUE)</f>
        <v>0</v>
      </c>
      <c r="C165" s="136" t="str">
        <f>IF($B165=FALSE,"",IF('AC Voltage Meter'!A54="","",'AC Voltage Meter'!A54))</f>
        <v/>
      </c>
      <c r="D165" s="136" t="str">
        <f>IF($B165=FALSE,"",'AC Voltage Meter'!B54&amp;" "&amp;'AC Voltage Meter'!C54)</f>
        <v/>
      </c>
      <c r="E165" s="136"/>
      <c r="F165" s="136"/>
      <c r="G165" s="136"/>
      <c r="H165" s="136" t="str">
        <f>IF($B165=FALSE,"",'AC Voltage Meter'!D54)</f>
        <v/>
      </c>
      <c r="I165" s="95" t="str">
        <f>IF($B165=FALSE,"",'AC Voltage Meter'!E54)</f>
        <v/>
      </c>
      <c r="J165" s="136" t="str">
        <f>IF($B165=FALSE,"",'AC Voltage Meter'!P54)</f>
        <v/>
      </c>
      <c r="K165" s="136" t="str">
        <f>IF($B165=FALSE,"",'AC Voltage Meter'!Q54)</f>
        <v/>
      </c>
      <c r="L165" s="136" t="str">
        <f>IF($B165=FALSE,"",'AC Voltage Meter'!R54)</f>
        <v/>
      </c>
      <c r="M165" s="136" t="str">
        <f>IF($B165=FALSE,"",'AC Voltage Meter'!S54)</f>
        <v/>
      </c>
      <c r="N165" s="136" t="str">
        <f>IF($B165=FALSE,"",'AC Voltage Meter'!T54)</f>
        <v/>
      </c>
      <c r="O165" s="95" t="str">
        <f t="shared" si="70"/>
        <v/>
      </c>
      <c r="P165" s="95" t="str">
        <f t="shared" si="71"/>
        <v/>
      </c>
      <c r="R165" s="95" t="str">
        <f>IF($B165=FALSE,"",'AC Voltage Meter'!Z54)</f>
        <v/>
      </c>
      <c r="S165" s="78" t="str">
        <f t="shared" si="68"/>
        <v/>
      </c>
      <c r="T165" s="78" t="str">
        <f>IF($B165=FALSE,"",'AC Voltage Meter'!J54)</f>
        <v/>
      </c>
      <c r="U165" s="78" t="str">
        <f>IF($B165=FALSE,"",측정불확도추정보고서!X165)</f>
        <v/>
      </c>
      <c r="V165" s="95" t="str">
        <f t="shared" si="52"/>
        <v/>
      </c>
      <c r="W165" s="95" t="str">
        <f>IF($B165=FALSE,"",'AC Voltage Meter'!F54*ABS(H165))</f>
        <v/>
      </c>
      <c r="X165" s="95" t="str">
        <f t="shared" si="53"/>
        <v/>
      </c>
      <c r="Y165" s="95" t="str">
        <f t="shared" si="54"/>
        <v/>
      </c>
      <c r="Z165" s="95" t="str">
        <f t="shared" si="55"/>
        <v/>
      </c>
      <c r="AA165" s="95" t="str">
        <f t="shared" si="56"/>
        <v/>
      </c>
      <c r="AB165" s="115" t="str">
        <f t="shared" ca="1" si="57"/>
        <v/>
      </c>
      <c r="AC165" s="115" t="str">
        <f t="shared" ca="1" si="58"/>
        <v/>
      </c>
      <c r="AD165" s="95" t="str">
        <f t="shared" ca="1" si="59"/>
        <v/>
      </c>
      <c r="AE165" s="95" t="str">
        <f t="shared" ca="1" si="60"/>
        <v/>
      </c>
      <c r="AF165" s="95" t="str">
        <f t="shared" ca="1" si="61"/>
        <v/>
      </c>
      <c r="AG165" s="95" t="str">
        <f t="shared" si="62"/>
        <v/>
      </c>
      <c r="AH165" s="95" t="str">
        <f t="shared" si="63"/>
        <v/>
      </c>
      <c r="AI165" s="97"/>
      <c r="AO165"/>
      <c r="AP165" s="95">
        <f>'AC Voltage Meter'!M54</f>
        <v>0</v>
      </c>
      <c r="AQ165" s="95">
        <f>'AC Voltage Meter'!N54</f>
        <v>0</v>
      </c>
      <c r="AR165" s="95" t="str">
        <f t="shared" si="69"/>
        <v/>
      </c>
      <c r="AS165" s="95" t="str">
        <f t="shared" si="65"/>
        <v/>
      </c>
    </row>
    <row r="166" spans="1:45" ht="13.5">
      <c r="A166" s="84"/>
      <c r="B166" s="34" t="b">
        <f>IF('AC Voltage Meter'!D55="",FALSE,TRUE)</f>
        <v>0</v>
      </c>
      <c r="C166" s="136" t="str">
        <f>IF($B166=FALSE,"",IF('AC Voltage Meter'!A55="","",'AC Voltage Meter'!A55))</f>
        <v/>
      </c>
      <c r="D166" s="136" t="str">
        <f>IF($B166=FALSE,"",'AC Voltage Meter'!B55&amp;" "&amp;'AC Voltage Meter'!C55)</f>
        <v/>
      </c>
      <c r="E166" s="136"/>
      <c r="F166" s="136"/>
      <c r="G166" s="136"/>
      <c r="H166" s="136" t="str">
        <f>IF($B166=FALSE,"",'AC Voltage Meter'!D55)</f>
        <v/>
      </c>
      <c r="I166" s="95" t="str">
        <f>IF($B166=FALSE,"",'AC Voltage Meter'!E55)</f>
        <v/>
      </c>
      <c r="J166" s="136" t="str">
        <f>IF($B166=FALSE,"",'AC Voltage Meter'!P55)</f>
        <v/>
      </c>
      <c r="K166" s="136" t="str">
        <f>IF($B166=FALSE,"",'AC Voltage Meter'!Q55)</f>
        <v/>
      </c>
      <c r="L166" s="136" t="str">
        <f>IF($B166=FALSE,"",'AC Voltage Meter'!R55)</f>
        <v/>
      </c>
      <c r="M166" s="136" t="str">
        <f>IF($B166=FALSE,"",'AC Voltage Meter'!S55)</f>
        <v/>
      </c>
      <c r="N166" s="136" t="str">
        <f>IF($B166=FALSE,"",'AC Voltage Meter'!T55)</f>
        <v/>
      </c>
      <c r="O166" s="95" t="str">
        <f t="shared" si="70"/>
        <v/>
      </c>
      <c r="P166" s="95" t="str">
        <f t="shared" si="71"/>
        <v/>
      </c>
      <c r="R166" s="95" t="str">
        <f>IF($B166=FALSE,"",'AC Voltage Meter'!Z55)</f>
        <v/>
      </c>
      <c r="S166" s="78" t="str">
        <f t="shared" si="68"/>
        <v/>
      </c>
      <c r="T166" s="78" t="str">
        <f>IF($B166=FALSE,"",'AC Voltage Meter'!J55)</f>
        <v/>
      </c>
      <c r="U166" s="78" t="str">
        <f>IF($B166=FALSE,"",측정불확도추정보고서!X166)</f>
        <v/>
      </c>
      <c r="V166" s="95" t="str">
        <f t="shared" si="52"/>
        <v/>
      </c>
      <c r="W166" s="95" t="str">
        <f>IF($B166=FALSE,"",'AC Voltage Meter'!F55*ABS(H166))</f>
        <v/>
      </c>
      <c r="X166" s="95" t="str">
        <f t="shared" si="53"/>
        <v/>
      </c>
      <c r="Y166" s="95" t="str">
        <f t="shared" si="54"/>
        <v/>
      </c>
      <c r="Z166" s="95" t="str">
        <f t="shared" si="55"/>
        <v/>
      </c>
      <c r="AA166" s="95" t="str">
        <f t="shared" si="56"/>
        <v/>
      </c>
      <c r="AB166" s="115" t="str">
        <f t="shared" ca="1" si="57"/>
        <v/>
      </c>
      <c r="AC166" s="115" t="str">
        <f t="shared" ca="1" si="58"/>
        <v/>
      </c>
      <c r="AD166" s="95" t="str">
        <f t="shared" ca="1" si="59"/>
        <v/>
      </c>
      <c r="AE166" s="95" t="str">
        <f t="shared" ca="1" si="60"/>
        <v/>
      </c>
      <c r="AF166" s="95" t="str">
        <f t="shared" ca="1" si="61"/>
        <v/>
      </c>
      <c r="AG166" s="95" t="str">
        <f t="shared" si="62"/>
        <v/>
      </c>
      <c r="AH166" s="95" t="str">
        <f t="shared" si="63"/>
        <v/>
      </c>
      <c r="AI166" s="97"/>
      <c r="AO166"/>
      <c r="AP166" s="95">
        <f>'AC Voltage Meter'!M55</f>
        <v>0</v>
      </c>
      <c r="AQ166" s="95">
        <f>'AC Voltage Meter'!N55</f>
        <v>0</v>
      </c>
      <c r="AR166" s="95" t="str">
        <f t="shared" si="69"/>
        <v/>
      </c>
      <c r="AS166" s="95" t="str">
        <f t="shared" si="65"/>
        <v/>
      </c>
    </row>
    <row r="167" spans="1:45" ht="13.5">
      <c r="A167" s="84"/>
      <c r="B167" s="34" t="b">
        <f>IF('AC Voltage Meter'!D56="",FALSE,TRUE)</f>
        <v>0</v>
      </c>
      <c r="C167" s="136" t="str">
        <f>IF($B167=FALSE,"",IF('AC Voltage Meter'!A56="","",'AC Voltage Meter'!A56))</f>
        <v/>
      </c>
      <c r="D167" s="136" t="str">
        <f>IF($B167=FALSE,"",'AC Voltage Meter'!B56&amp;" "&amp;'AC Voltage Meter'!C56)</f>
        <v/>
      </c>
      <c r="E167" s="136"/>
      <c r="F167" s="136"/>
      <c r="G167" s="136"/>
      <c r="H167" s="136" t="str">
        <f>IF($B167=FALSE,"",'AC Voltage Meter'!D56)</f>
        <v/>
      </c>
      <c r="I167" s="95" t="str">
        <f>IF($B167=FALSE,"",'AC Voltage Meter'!E56)</f>
        <v/>
      </c>
      <c r="J167" s="136" t="str">
        <f>IF($B167=FALSE,"",'AC Voltage Meter'!P56)</f>
        <v/>
      </c>
      <c r="K167" s="136" t="str">
        <f>IF($B167=FALSE,"",'AC Voltage Meter'!Q56)</f>
        <v/>
      </c>
      <c r="L167" s="136" t="str">
        <f>IF($B167=FALSE,"",'AC Voltage Meter'!R56)</f>
        <v/>
      </c>
      <c r="M167" s="136" t="str">
        <f>IF($B167=FALSE,"",'AC Voltage Meter'!S56)</f>
        <v/>
      </c>
      <c r="N167" s="136" t="str">
        <f>IF($B167=FALSE,"",'AC Voltage Meter'!T56)</f>
        <v/>
      </c>
      <c r="O167" s="95" t="str">
        <f t="shared" si="70"/>
        <v/>
      </c>
      <c r="P167" s="95" t="str">
        <f t="shared" si="71"/>
        <v/>
      </c>
      <c r="R167" s="95" t="str">
        <f>IF($B167=FALSE,"",'AC Voltage Meter'!Z56)</f>
        <v/>
      </c>
      <c r="S167" s="78" t="str">
        <f t="shared" si="68"/>
        <v/>
      </c>
      <c r="T167" s="78" t="str">
        <f>IF($B167=FALSE,"",'AC Voltage Meter'!J56)</f>
        <v/>
      </c>
      <c r="U167" s="78" t="str">
        <f>IF($B167=FALSE,"",측정불확도추정보고서!X167)</f>
        <v/>
      </c>
      <c r="V167" s="95" t="str">
        <f t="shared" si="52"/>
        <v/>
      </c>
      <c r="W167" s="95" t="str">
        <f>IF($B167=FALSE,"",'AC Voltage Meter'!F56*ABS(H167))</f>
        <v/>
      </c>
      <c r="X167" s="95" t="str">
        <f t="shared" si="53"/>
        <v/>
      </c>
      <c r="Y167" s="95" t="str">
        <f t="shared" si="54"/>
        <v/>
      </c>
      <c r="Z167" s="95" t="str">
        <f t="shared" si="55"/>
        <v/>
      </c>
      <c r="AA167" s="95" t="str">
        <f t="shared" si="56"/>
        <v/>
      </c>
      <c r="AB167" s="115" t="str">
        <f t="shared" ca="1" si="57"/>
        <v/>
      </c>
      <c r="AC167" s="115" t="str">
        <f t="shared" ca="1" si="58"/>
        <v/>
      </c>
      <c r="AD167" s="95" t="str">
        <f t="shared" ca="1" si="59"/>
        <v/>
      </c>
      <c r="AE167" s="95" t="str">
        <f t="shared" ca="1" si="60"/>
        <v/>
      </c>
      <c r="AF167" s="95" t="str">
        <f t="shared" ca="1" si="61"/>
        <v/>
      </c>
      <c r="AG167" s="95" t="str">
        <f t="shared" si="62"/>
        <v/>
      </c>
      <c r="AH167" s="95" t="str">
        <f t="shared" si="63"/>
        <v/>
      </c>
      <c r="AI167" s="97"/>
      <c r="AO167"/>
      <c r="AP167" s="95">
        <f>'AC Voltage Meter'!M56</f>
        <v>0</v>
      </c>
      <c r="AQ167" s="95">
        <f>'AC Voltage Meter'!N56</f>
        <v>0</v>
      </c>
      <c r="AR167" s="95" t="str">
        <f t="shared" si="69"/>
        <v/>
      </c>
      <c r="AS167" s="95" t="str">
        <f t="shared" si="65"/>
        <v/>
      </c>
    </row>
    <row r="168" spans="1:45" ht="13.5">
      <c r="A168" s="84"/>
      <c r="B168" s="34" t="b">
        <f>IF('AC Voltage Meter'!D57="",FALSE,TRUE)</f>
        <v>0</v>
      </c>
      <c r="C168" s="136" t="str">
        <f>IF($B168=FALSE,"",IF('AC Voltage Meter'!A57="","",'AC Voltage Meter'!A57))</f>
        <v/>
      </c>
      <c r="D168" s="136" t="str">
        <f>IF($B168=FALSE,"",'AC Voltage Meter'!B57&amp;" "&amp;'AC Voltage Meter'!C57)</f>
        <v/>
      </c>
      <c r="E168" s="136"/>
      <c r="F168" s="136"/>
      <c r="G168" s="136"/>
      <c r="H168" s="136" t="str">
        <f>IF($B168=FALSE,"",'AC Voltage Meter'!D57)</f>
        <v/>
      </c>
      <c r="I168" s="95" t="str">
        <f>IF($B168=FALSE,"",'AC Voltage Meter'!E57)</f>
        <v/>
      </c>
      <c r="J168" s="136" t="str">
        <f>IF($B168=FALSE,"",'AC Voltage Meter'!P57)</f>
        <v/>
      </c>
      <c r="K168" s="136" t="str">
        <f>IF($B168=FALSE,"",'AC Voltage Meter'!Q57)</f>
        <v/>
      </c>
      <c r="L168" s="136" t="str">
        <f>IF($B168=FALSE,"",'AC Voltage Meter'!R57)</f>
        <v/>
      </c>
      <c r="M168" s="136" t="str">
        <f>IF($B168=FALSE,"",'AC Voltage Meter'!S57)</f>
        <v/>
      </c>
      <c r="N168" s="136" t="str">
        <f>IF($B168=FALSE,"",'AC Voltage Meter'!T57)</f>
        <v/>
      </c>
      <c r="O168" s="95" t="str">
        <f t="shared" si="70"/>
        <v/>
      </c>
      <c r="P168" s="95" t="str">
        <f t="shared" si="71"/>
        <v/>
      </c>
      <c r="R168" s="95" t="str">
        <f>IF($B168=FALSE,"",'AC Voltage Meter'!Z57)</f>
        <v/>
      </c>
      <c r="S168" s="78" t="str">
        <f t="shared" si="68"/>
        <v/>
      </c>
      <c r="T168" s="78" t="str">
        <f>IF($B168=FALSE,"",'AC Voltage Meter'!J57)</f>
        <v/>
      </c>
      <c r="U168" s="78" t="str">
        <f>IF($B168=FALSE,"",측정불확도추정보고서!X168)</f>
        <v/>
      </c>
      <c r="V168" s="95" t="str">
        <f t="shared" si="52"/>
        <v/>
      </c>
      <c r="W168" s="95" t="str">
        <f>IF($B168=FALSE,"",'AC Voltage Meter'!F57*ABS(H168))</f>
        <v/>
      </c>
      <c r="X168" s="95" t="str">
        <f t="shared" si="53"/>
        <v/>
      </c>
      <c r="Y168" s="95" t="str">
        <f t="shared" si="54"/>
        <v/>
      </c>
      <c r="Z168" s="95" t="str">
        <f t="shared" si="55"/>
        <v/>
      </c>
      <c r="AA168" s="95" t="str">
        <f t="shared" si="56"/>
        <v/>
      </c>
      <c r="AB168" s="115" t="str">
        <f t="shared" ca="1" si="57"/>
        <v/>
      </c>
      <c r="AC168" s="115" t="str">
        <f t="shared" ca="1" si="58"/>
        <v/>
      </c>
      <c r="AD168" s="95" t="str">
        <f t="shared" ca="1" si="59"/>
        <v/>
      </c>
      <c r="AE168" s="95" t="str">
        <f t="shared" ca="1" si="60"/>
        <v/>
      </c>
      <c r="AF168" s="95" t="str">
        <f t="shared" ca="1" si="61"/>
        <v/>
      </c>
      <c r="AG168" s="95" t="str">
        <f t="shared" si="62"/>
        <v/>
      </c>
      <c r="AH168" s="95" t="str">
        <f t="shared" si="63"/>
        <v/>
      </c>
      <c r="AI168" s="97"/>
      <c r="AO168"/>
      <c r="AP168" s="95">
        <f>'AC Voltage Meter'!M57</f>
        <v>0</v>
      </c>
      <c r="AQ168" s="95">
        <f>'AC Voltage Meter'!N57</f>
        <v>0</v>
      </c>
      <c r="AR168" s="95" t="str">
        <f t="shared" si="69"/>
        <v/>
      </c>
      <c r="AS168" s="95" t="str">
        <f t="shared" si="65"/>
        <v/>
      </c>
    </row>
    <row r="169" spans="1:45" ht="13.5">
      <c r="A169" s="84"/>
      <c r="B169" s="34" t="b">
        <f>IF('AC Voltage Meter'!D58="",FALSE,TRUE)</f>
        <v>0</v>
      </c>
      <c r="C169" s="136" t="str">
        <f>IF($B169=FALSE,"",IF('AC Voltage Meter'!A58="","",'AC Voltage Meter'!A58))</f>
        <v/>
      </c>
      <c r="D169" s="136" t="str">
        <f>IF($B169=FALSE,"",'AC Voltage Meter'!B58&amp;" "&amp;'AC Voltage Meter'!C58)</f>
        <v/>
      </c>
      <c r="E169" s="136"/>
      <c r="F169" s="136"/>
      <c r="G169" s="136"/>
      <c r="H169" s="136" t="str">
        <f>IF($B169=FALSE,"",'AC Voltage Meter'!D58)</f>
        <v/>
      </c>
      <c r="I169" s="95" t="str">
        <f>IF($B169=FALSE,"",'AC Voltage Meter'!E58)</f>
        <v/>
      </c>
      <c r="J169" s="136" t="str">
        <f>IF($B169=FALSE,"",'AC Voltage Meter'!P58)</f>
        <v/>
      </c>
      <c r="K169" s="136" t="str">
        <f>IF($B169=FALSE,"",'AC Voltage Meter'!Q58)</f>
        <v/>
      </c>
      <c r="L169" s="136" t="str">
        <f>IF($B169=FALSE,"",'AC Voltage Meter'!R58)</f>
        <v/>
      </c>
      <c r="M169" s="136" t="str">
        <f>IF($B169=FALSE,"",'AC Voltage Meter'!S58)</f>
        <v/>
      </c>
      <c r="N169" s="136" t="str">
        <f>IF($B169=FALSE,"",'AC Voltage Meter'!T58)</f>
        <v/>
      </c>
      <c r="O169" s="95" t="str">
        <f t="shared" si="70"/>
        <v/>
      </c>
      <c r="P169" s="95" t="str">
        <f t="shared" si="71"/>
        <v/>
      </c>
      <c r="R169" s="95" t="str">
        <f>IF($B169=FALSE,"",'AC Voltage Meter'!Z58)</f>
        <v/>
      </c>
      <c r="S169" s="78" t="str">
        <f t="shared" si="68"/>
        <v/>
      </c>
      <c r="T169" s="78" t="str">
        <f>IF($B169=FALSE,"",'AC Voltage Meter'!J58)</f>
        <v/>
      </c>
      <c r="U169" s="78" t="str">
        <f>IF($B169=FALSE,"",측정불확도추정보고서!X169)</f>
        <v/>
      </c>
      <c r="V169" s="95" t="str">
        <f t="shared" si="52"/>
        <v/>
      </c>
      <c r="W169" s="95" t="str">
        <f>IF($B169=FALSE,"",'AC Voltage Meter'!F58*ABS(H169))</f>
        <v/>
      </c>
      <c r="X169" s="95" t="str">
        <f t="shared" si="53"/>
        <v/>
      </c>
      <c r="Y169" s="95" t="str">
        <f t="shared" si="54"/>
        <v/>
      </c>
      <c r="Z169" s="95" t="str">
        <f t="shared" si="55"/>
        <v/>
      </c>
      <c r="AA169" s="95" t="str">
        <f t="shared" si="56"/>
        <v/>
      </c>
      <c r="AB169" s="115" t="str">
        <f t="shared" ca="1" si="57"/>
        <v/>
      </c>
      <c r="AC169" s="115" t="str">
        <f t="shared" ca="1" si="58"/>
        <v/>
      </c>
      <c r="AD169" s="95" t="str">
        <f t="shared" ca="1" si="59"/>
        <v/>
      </c>
      <c r="AE169" s="95" t="str">
        <f t="shared" ca="1" si="60"/>
        <v/>
      </c>
      <c r="AF169" s="95" t="str">
        <f t="shared" ca="1" si="61"/>
        <v/>
      </c>
      <c r="AG169" s="95" t="str">
        <f t="shared" si="62"/>
        <v/>
      </c>
      <c r="AH169" s="95" t="str">
        <f t="shared" si="63"/>
        <v/>
      </c>
      <c r="AI169" s="97"/>
      <c r="AO169"/>
      <c r="AP169" s="95">
        <f>'AC Voltage Meter'!M58</f>
        <v>0</v>
      </c>
      <c r="AQ169" s="95">
        <f>'AC Voltage Meter'!N58</f>
        <v>0</v>
      </c>
      <c r="AR169" s="95" t="str">
        <f t="shared" si="69"/>
        <v/>
      </c>
      <c r="AS169" s="95" t="str">
        <f t="shared" si="65"/>
        <v/>
      </c>
    </row>
    <row r="170" spans="1:45" ht="13.5">
      <c r="A170" s="84"/>
      <c r="B170" s="34" t="b">
        <f>IF('AC Voltage Meter'!D59="",FALSE,TRUE)</f>
        <v>0</v>
      </c>
      <c r="C170" s="136" t="str">
        <f>IF($B170=FALSE,"",IF('AC Voltage Meter'!A59="","",'AC Voltage Meter'!A59))</f>
        <v/>
      </c>
      <c r="D170" s="136" t="str">
        <f>IF($B170=FALSE,"",'AC Voltage Meter'!B59&amp;" "&amp;'AC Voltage Meter'!C59)</f>
        <v/>
      </c>
      <c r="E170" s="136"/>
      <c r="F170" s="136"/>
      <c r="G170" s="136"/>
      <c r="H170" s="136" t="str">
        <f>IF($B170=FALSE,"",'AC Voltage Meter'!D59)</f>
        <v/>
      </c>
      <c r="I170" s="95" t="str">
        <f>IF($B170=FALSE,"",'AC Voltage Meter'!E59)</f>
        <v/>
      </c>
      <c r="J170" s="136" t="str">
        <f>IF($B170=FALSE,"",'AC Voltage Meter'!P59)</f>
        <v/>
      </c>
      <c r="K170" s="136" t="str">
        <f>IF($B170=FALSE,"",'AC Voltage Meter'!Q59)</f>
        <v/>
      </c>
      <c r="L170" s="136" t="str">
        <f>IF($B170=FALSE,"",'AC Voltage Meter'!R59)</f>
        <v/>
      </c>
      <c r="M170" s="136" t="str">
        <f>IF($B170=FALSE,"",'AC Voltage Meter'!S59)</f>
        <v/>
      </c>
      <c r="N170" s="136" t="str">
        <f>IF($B170=FALSE,"",'AC Voltage Meter'!T59)</f>
        <v/>
      </c>
      <c r="O170" s="95" t="str">
        <f t="shared" si="70"/>
        <v/>
      </c>
      <c r="P170" s="95" t="str">
        <f t="shared" si="71"/>
        <v/>
      </c>
      <c r="R170" s="95" t="str">
        <f>IF($B170=FALSE,"",'AC Voltage Meter'!Z59)</f>
        <v/>
      </c>
      <c r="S170" s="78" t="str">
        <f t="shared" si="68"/>
        <v/>
      </c>
      <c r="T170" s="78" t="str">
        <f>IF($B170=FALSE,"",'AC Voltage Meter'!J59)</f>
        <v/>
      </c>
      <c r="U170" s="78" t="str">
        <f>IF($B170=FALSE,"",측정불확도추정보고서!X170)</f>
        <v/>
      </c>
      <c r="V170" s="95" t="str">
        <f t="shared" si="52"/>
        <v/>
      </c>
      <c r="W170" s="95" t="str">
        <f>IF($B170=FALSE,"",'AC Voltage Meter'!F59*ABS(H170))</f>
        <v/>
      </c>
      <c r="X170" s="95" t="str">
        <f t="shared" si="53"/>
        <v/>
      </c>
      <c r="Y170" s="95" t="str">
        <f t="shared" si="54"/>
        <v/>
      </c>
      <c r="Z170" s="95" t="str">
        <f t="shared" si="55"/>
        <v/>
      </c>
      <c r="AA170" s="95" t="str">
        <f t="shared" si="56"/>
        <v/>
      </c>
      <c r="AB170" s="115" t="str">
        <f t="shared" ca="1" si="57"/>
        <v/>
      </c>
      <c r="AC170" s="115" t="str">
        <f t="shared" ca="1" si="58"/>
        <v/>
      </c>
      <c r="AD170" s="95" t="str">
        <f t="shared" ca="1" si="59"/>
        <v/>
      </c>
      <c r="AE170" s="95" t="str">
        <f t="shared" ca="1" si="60"/>
        <v/>
      </c>
      <c r="AF170" s="95" t="str">
        <f t="shared" ca="1" si="61"/>
        <v/>
      </c>
      <c r="AG170" s="95" t="str">
        <f t="shared" si="62"/>
        <v/>
      </c>
      <c r="AH170" s="95" t="str">
        <f t="shared" si="63"/>
        <v/>
      </c>
      <c r="AI170" s="97"/>
      <c r="AO170"/>
      <c r="AP170" s="95">
        <f>'AC Voltage Meter'!M59</f>
        <v>0</v>
      </c>
      <c r="AQ170" s="95">
        <f>'AC Voltage Meter'!N59</f>
        <v>0</v>
      </c>
      <c r="AR170" s="95" t="str">
        <f t="shared" si="69"/>
        <v/>
      </c>
      <c r="AS170" s="95" t="str">
        <f t="shared" si="65"/>
        <v/>
      </c>
    </row>
    <row r="171" spans="1:45" ht="13.5">
      <c r="A171" s="84"/>
      <c r="B171" s="34" t="b">
        <f>IF('AC Voltage Meter'!D60="",FALSE,TRUE)</f>
        <v>0</v>
      </c>
      <c r="C171" s="136" t="str">
        <f>IF($B171=FALSE,"",IF('AC Voltage Meter'!A60="","",'AC Voltage Meter'!A60))</f>
        <v/>
      </c>
      <c r="D171" s="136" t="str">
        <f>IF($B171=FALSE,"",'AC Voltage Meter'!B60&amp;" "&amp;'AC Voltage Meter'!C60)</f>
        <v/>
      </c>
      <c r="E171" s="136"/>
      <c r="F171" s="136"/>
      <c r="G171" s="136"/>
      <c r="H171" s="136" t="str">
        <f>IF($B171=FALSE,"",'AC Voltage Meter'!D60)</f>
        <v/>
      </c>
      <c r="I171" s="95" t="str">
        <f>IF($B171=FALSE,"",'AC Voltage Meter'!E60)</f>
        <v/>
      </c>
      <c r="J171" s="136" t="str">
        <f>IF($B171=FALSE,"",'AC Voltage Meter'!P60)</f>
        <v/>
      </c>
      <c r="K171" s="136" t="str">
        <f>IF($B171=FALSE,"",'AC Voltage Meter'!Q60)</f>
        <v/>
      </c>
      <c r="L171" s="136" t="str">
        <f>IF($B171=FALSE,"",'AC Voltage Meter'!R60)</f>
        <v/>
      </c>
      <c r="M171" s="136" t="str">
        <f>IF($B171=FALSE,"",'AC Voltage Meter'!S60)</f>
        <v/>
      </c>
      <c r="N171" s="136" t="str">
        <f>IF($B171=FALSE,"",'AC Voltage Meter'!T60)</f>
        <v/>
      </c>
      <c r="O171" s="95" t="str">
        <f t="shared" si="70"/>
        <v/>
      </c>
      <c r="P171" s="95" t="str">
        <f t="shared" si="71"/>
        <v/>
      </c>
      <c r="R171" s="95" t="str">
        <f>IF($B171=FALSE,"",'AC Voltage Meter'!Z60)</f>
        <v/>
      </c>
      <c r="S171" s="78" t="str">
        <f t="shared" si="68"/>
        <v/>
      </c>
      <c r="T171" s="78" t="str">
        <f>IF($B171=FALSE,"",'AC Voltage Meter'!J60)</f>
        <v/>
      </c>
      <c r="U171" s="78" t="str">
        <f>IF($B171=FALSE,"",측정불확도추정보고서!X171)</f>
        <v/>
      </c>
      <c r="V171" s="95" t="str">
        <f t="shared" si="52"/>
        <v/>
      </c>
      <c r="W171" s="95" t="str">
        <f>IF($B171=FALSE,"",'AC Voltage Meter'!F60*ABS(H171))</f>
        <v/>
      </c>
      <c r="X171" s="95" t="str">
        <f t="shared" si="53"/>
        <v/>
      </c>
      <c r="Y171" s="95" t="str">
        <f t="shared" si="54"/>
        <v/>
      </c>
      <c r="Z171" s="95" t="str">
        <f t="shared" si="55"/>
        <v/>
      </c>
      <c r="AA171" s="95" t="str">
        <f t="shared" si="56"/>
        <v/>
      </c>
      <c r="AB171" s="115" t="str">
        <f t="shared" ca="1" si="57"/>
        <v/>
      </c>
      <c r="AC171" s="115" t="str">
        <f t="shared" ca="1" si="58"/>
        <v/>
      </c>
      <c r="AD171" s="95" t="str">
        <f t="shared" ca="1" si="59"/>
        <v/>
      </c>
      <c r="AE171" s="95" t="str">
        <f t="shared" ca="1" si="60"/>
        <v/>
      </c>
      <c r="AF171" s="95" t="str">
        <f t="shared" ca="1" si="61"/>
        <v/>
      </c>
      <c r="AG171" s="95" t="str">
        <f t="shared" si="62"/>
        <v/>
      </c>
      <c r="AH171" s="95" t="str">
        <f t="shared" si="63"/>
        <v/>
      </c>
      <c r="AI171" s="97"/>
      <c r="AO171"/>
      <c r="AP171" s="95">
        <f>'AC Voltage Meter'!M60</f>
        <v>0</v>
      </c>
      <c r="AQ171" s="95">
        <f>'AC Voltage Meter'!N60</f>
        <v>0</v>
      </c>
      <c r="AR171" s="95" t="str">
        <f t="shared" si="69"/>
        <v/>
      </c>
      <c r="AS171" s="95" t="str">
        <f t="shared" si="65"/>
        <v/>
      </c>
    </row>
    <row r="172" spans="1:45" ht="13.5">
      <c r="A172" s="84"/>
      <c r="B172" s="34" t="b">
        <f>IF('AC Voltage Meter'!D61="",FALSE,TRUE)</f>
        <v>0</v>
      </c>
      <c r="C172" s="136" t="str">
        <f>IF($B172=FALSE,"",IF('AC Voltage Meter'!A61="","",'AC Voltage Meter'!A61))</f>
        <v/>
      </c>
      <c r="D172" s="136" t="str">
        <f>IF($B172=FALSE,"",'AC Voltage Meter'!B61&amp;" "&amp;'AC Voltage Meter'!C61)</f>
        <v/>
      </c>
      <c r="E172" s="136"/>
      <c r="F172" s="136"/>
      <c r="G172" s="136"/>
      <c r="H172" s="136" t="str">
        <f>IF($B172=FALSE,"",'AC Voltage Meter'!D61)</f>
        <v/>
      </c>
      <c r="I172" s="95" t="str">
        <f>IF($B172=FALSE,"",'AC Voltage Meter'!E61)</f>
        <v/>
      </c>
      <c r="J172" s="136" t="str">
        <f>IF($B172=FALSE,"",'AC Voltage Meter'!P61)</f>
        <v/>
      </c>
      <c r="K172" s="136" t="str">
        <f>IF($B172=FALSE,"",'AC Voltage Meter'!Q61)</f>
        <v/>
      </c>
      <c r="L172" s="136" t="str">
        <f>IF($B172=FALSE,"",'AC Voltage Meter'!R61)</f>
        <v/>
      </c>
      <c r="M172" s="136" t="str">
        <f>IF($B172=FALSE,"",'AC Voltage Meter'!S61)</f>
        <v/>
      </c>
      <c r="N172" s="136" t="str">
        <f>IF($B172=FALSE,"",'AC Voltage Meter'!T61)</f>
        <v/>
      </c>
      <c r="O172" s="95" t="str">
        <f t="shared" si="70"/>
        <v/>
      </c>
      <c r="P172" s="95" t="str">
        <f t="shared" si="71"/>
        <v/>
      </c>
      <c r="R172" s="95" t="str">
        <f>IF($B172=FALSE,"",'AC Voltage Meter'!Z61)</f>
        <v/>
      </c>
      <c r="S172" s="78" t="str">
        <f t="shared" si="68"/>
        <v/>
      </c>
      <c r="T172" s="78" t="str">
        <f>IF($B172=FALSE,"",'AC Voltage Meter'!J61)</f>
        <v/>
      </c>
      <c r="U172" s="78" t="str">
        <f>IF($B172=FALSE,"",측정불확도추정보고서!X172)</f>
        <v/>
      </c>
      <c r="V172" s="95" t="str">
        <f t="shared" si="52"/>
        <v/>
      </c>
      <c r="W172" s="95" t="str">
        <f>IF($B172=FALSE,"",'AC Voltage Meter'!F61*ABS(H172))</f>
        <v/>
      </c>
      <c r="X172" s="95" t="str">
        <f t="shared" si="53"/>
        <v/>
      </c>
      <c r="Y172" s="95" t="str">
        <f t="shared" si="54"/>
        <v/>
      </c>
      <c r="Z172" s="95" t="str">
        <f t="shared" si="55"/>
        <v/>
      </c>
      <c r="AA172" s="95" t="str">
        <f t="shared" si="56"/>
        <v/>
      </c>
      <c r="AB172" s="115" t="str">
        <f t="shared" ca="1" si="57"/>
        <v/>
      </c>
      <c r="AC172" s="115" t="str">
        <f t="shared" ca="1" si="58"/>
        <v/>
      </c>
      <c r="AD172" s="95" t="str">
        <f t="shared" ca="1" si="59"/>
        <v/>
      </c>
      <c r="AE172" s="95" t="str">
        <f t="shared" ca="1" si="60"/>
        <v/>
      </c>
      <c r="AF172" s="95" t="str">
        <f t="shared" ca="1" si="61"/>
        <v/>
      </c>
      <c r="AG172" s="95" t="str">
        <f t="shared" si="62"/>
        <v/>
      </c>
      <c r="AH172" s="95" t="str">
        <f t="shared" si="63"/>
        <v/>
      </c>
      <c r="AI172" s="97"/>
      <c r="AO172"/>
      <c r="AP172" s="95">
        <f>'AC Voltage Meter'!M61</f>
        <v>0</v>
      </c>
      <c r="AQ172" s="95">
        <f>'AC Voltage Meter'!N61</f>
        <v>0</v>
      </c>
      <c r="AR172" s="95" t="str">
        <f t="shared" si="69"/>
        <v/>
      </c>
      <c r="AS172" s="95" t="str">
        <f t="shared" si="65"/>
        <v/>
      </c>
    </row>
    <row r="173" spans="1:45" ht="13.5">
      <c r="A173" s="84"/>
      <c r="B173" s="34" t="b">
        <f>IF('AC Voltage Meter'!D62="",FALSE,TRUE)</f>
        <v>0</v>
      </c>
      <c r="C173" s="136" t="str">
        <f>IF($B173=FALSE,"",IF('AC Voltage Meter'!A62="","",'AC Voltage Meter'!A62))</f>
        <v/>
      </c>
      <c r="D173" s="136" t="str">
        <f>IF($B173=FALSE,"",'AC Voltage Meter'!B62&amp;" "&amp;'AC Voltage Meter'!C62)</f>
        <v/>
      </c>
      <c r="E173" s="136"/>
      <c r="F173" s="136"/>
      <c r="G173" s="136"/>
      <c r="H173" s="136" t="str">
        <f>IF($B173=FALSE,"",'AC Voltage Meter'!D62)</f>
        <v/>
      </c>
      <c r="I173" s="95" t="str">
        <f>IF($B173=FALSE,"",'AC Voltage Meter'!E62)</f>
        <v/>
      </c>
      <c r="J173" s="136" t="str">
        <f>IF($B173=FALSE,"",'AC Voltage Meter'!P62)</f>
        <v/>
      </c>
      <c r="K173" s="136" t="str">
        <f>IF($B173=FALSE,"",'AC Voltage Meter'!Q62)</f>
        <v/>
      </c>
      <c r="L173" s="136" t="str">
        <f>IF($B173=FALSE,"",'AC Voltage Meter'!R62)</f>
        <v/>
      </c>
      <c r="M173" s="136" t="str">
        <f>IF($B173=FALSE,"",'AC Voltage Meter'!S62)</f>
        <v/>
      </c>
      <c r="N173" s="136" t="str">
        <f>IF($B173=FALSE,"",'AC Voltage Meter'!T62)</f>
        <v/>
      </c>
      <c r="O173" s="95" t="str">
        <f t="shared" si="70"/>
        <v/>
      </c>
      <c r="P173" s="95" t="str">
        <f t="shared" si="71"/>
        <v/>
      </c>
      <c r="R173" s="95" t="str">
        <f>IF($B173=FALSE,"",'AC Voltage Meter'!Z62)</f>
        <v/>
      </c>
      <c r="S173" s="78" t="str">
        <f t="shared" si="68"/>
        <v/>
      </c>
      <c r="T173" s="78" t="str">
        <f>IF($B173=FALSE,"",'AC Voltage Meter'!J62)</f>
        <v/>
      </c>
      <c r="U173" s="78" t="str">
        <f>IF($B173=FALSE,"",측정불확도추정보고서!X173)</f>
        <v/>
      </c>
      <c r="V173" s="95" t="str">
        <f t="shared" si="52"/>
        <v/>
      </c>
      <c r="W173" s="95" t="str">
        <f>IF($B173=FALSE,"",'AC Voltage Meter'!F62*ABS(H173))</f>
        <v/>
      </c>
      <c r="X173" s="95" t="str">
        <f t="shared" si="53"/>
        <v/>
      </c>
      <c r="Y173" s="95" t="str">
        <f t="shared" si="54"/>
        <v/>
      </c>
      <c r="Z173" s="95" t="str">
        <f t="shared" si="55"/>
        <v/>
      </c>
      <c r="AA173" s="95" t="str">
        <f t="shared" si="56"/>
        <v/>
      </c>
      <c r="AB173" s="115" t="str">
        <f t="shared" ca="1" si="57"/>
        <v/>
      </c>
      <c r="AC173" s="115" t="str">
        <f t="shared" ca="1" si="58"/>
        <v/>
      </c>
      <c r="AD173" s="95" t="str">
        <f t="shared" ca="1" si="59"/>
        <v/>
      </c>
      <c r="AE173" s="95" t="str">
        <f t="shared" ca="1" si="60"/>
        <v/>
      </c>
      <c r="AF173" s="95" t="str">
        <f t="shared" ca="1" si="61"/>
        <v/>
      </c>
      <c r="AG173" s="95" t="str">
        <f t="shared" si="62"/>
        <v/>
      </c>
      <c r="AH173" s="95" t="str">
        <f t="shared" si="63"/>
        <v/>
      </c>
      <c r="AI173" s="97"/>
      <c r="AO173"/>
      <c r="AP173" s="95">
        <f>'AC Voltage Meter'!M62</f>
        <v>0</v>
      </c>
      <c r="AQ173" s="95">
        <f>'AC Voltage Meter'!N62</f>
        <v>0</v>
      </c>
      <c r="AR173" s="95" t="str">
        <f t="shared" si="69"/>
        <v/>
      </c>
      <c r="AS173" s="95" t="str">
        <f t="shared" si="65"/>
        <v/>
      </c>
    </row>
    <row r="174" spans="1:45" ht="13.5">
      <c r="A174" s="84"/>
      <c r="B174" s="34" t="b">
        <f>IF('AC Voltage Meter'!D63="",FALSE,TRUE)</f>
        <v>0</v>
      </c>
      <c r="C174" s="136" t="str">
        <f>IF($B174=FALSE,"",IF('AC Voltage Meter'!A63="","",'AC Voltage Meter'!A63))</f>
        <v/>
      </c>
      <c r="D174" s="136" t="str">
        <f>IF($B174=FALSE,"",'AC Voltage Meter'!B63&amp;" "&amp;'AC Voltage Meter'!C63)</f>
        <v/>
      </c>
      <c r="E174" s="136"/>
      <c r="F174" s="136"/>
      <c r="G174" s="136"/>
      <c r="H174" s="136" t="str">
        <f>IF($B174=FALSE,"",'AC Voltage Meter'!D63)</f>
        <v/>
      </c>
      <c r="I174" s="95" t="str">
        <f>IF($B174=FALSE,"",'AC Voltage Meter'!E63)</f>
        <v/>
      </c>
      <c r="J174" s="136" t="str">
        <f>IF($B174=FALSE,"",'AC Voltage Meter'!P63)</f>
        <v/>
      </c>
      <c r="K174" s="136" t="str">
        <f>IF($B174=FALSE,"",'AC Voltage Meter'!Q63)</f>
        <v/>
      </c>
      <c r="L174" s="136" t="str">
        <f>IF($B174=FALSE,"",'AC Voltage Meter'!R63)</f>
        <v/>
      </c>
      <c r="M174" s="136" t="str">
        <f>IF($B174=FALSE,"",'AC Voltage Meter'!S63)</f>
        <v/>
      </c>
      <c r="N174" s="136" t="str">
        <f>IF($B174=FALSE,"",'AC Voltage Meter'!T63)</f>
        <v/>
      </c>
      <c r="O174" s="95" t="str">
        <f t="shared" si="70"/>
        <v/>
      </c>
      <c r="P174" s="95" t="str">
        <f t="shared" si="71"/>
        <v/>
      </c>
      <c r="R174" s="95" t="str">
        <f>IF($B174=FALSE,"",'AC Voltage Meter'!Z63)</f>
        <v/>
      </c>
      <c r="S174" s="78" t="str">
        <f t="shared" si="68"/>
        <v/>
      </c>
      <c r="T174" s="78" t="str">
        <f>IF($B174=FALSE,"",'AC Voltage Meter'!J63)</f>
        <v/>
      </c>
      <c r="U174" s="78" t="str">
        <f>IF($B174=FALSE,"",측정불확도추정보고서!X174)</f>
        <v/>
      </c>
      <c r="V174" s="95" t="str">
        <f t="shared" si="52"/>
        <v/>
      </c>
      <c r="W174" s="95" t="str">
        <f>IF($B174=FALSE,"",'AC Voltage Meter'!F63*ABS(H174))</f>
        <v/>
      </c>
      <c r="X174" s="95" t="str">
        <f t="shared" si="53"/>
        <v/>
      </c>
      <c r="Y174" s="95" t="str">
        <f t="shared" si="54"/>
        <v/>
      </c>
      <c r="Z174" s="95" t="str">
        <f t="shared" si="55"/>
        <v/>
      </c>
      <c r="AA174" s="95" t="str">
        <f t="shared" si="56"/>
        <v/>
      </c>
      <c r="AB174" s="115" t="str">
        <f t="shared" ca="1" si="57"/>
        <v/>
      </c>
      <c r="AC174" s="115" t="str">
        <f t="shared" ca="1" si="58"/>
        <v/>
      </c>
      <c r="AD174" s="95" t="str">
        <f t="shared" ca="1" si="59"/>
        <v/>
      </c>
      <c r="AE174" s="95" t="str">
        <f t="shared" ca="1" si="60"/>
        <v/>
      </c>
      <c r="AF174" s="95" t="str">
        <f t="shared" ca="1" si="61"/>
        <v/>
      </c>
      <c r="AG174" s="95" t="str">
        <f t="shared" si="62"/>
        <v/>
      </c>
      <c r="AH174" s="95" t="str">
        <f t="shared" si="63"/>
        <v/>
      </c>
      <c r="AI174" s="97"/>
      <c r="AO174"/>
      <c r="AP174" s="95">
        <f>'AC Voltage Meter'!M63</f>
        <v>0</v>
      </c>
      <c r="AQ174" s="95">
        <f>'AC Voltage Meter'!N63</f>
        <v>0</v>
      </c>
      <c r="AR174" s="95" t="str">
        <f t="shared" si="69"/>
        <v/>
      </c>
      <c r="AS174" s="95" t="str">
        <f t="shared" si="65"/>
        <v/>
      </c>
    </row>
    <row r="175" spans="1:45" ht="13.5">
      <c r="A175" s="84"/>
      <c r="B175" s="72"/>
      <c r="C175" s="72"/>
      <c r="D175" s="72"/>
      <c r="E175" s="72"/>
      <c r="F175" s="72"/>
      <c r="G175" s="72"/>
      <c r="H175" s="72"/>
      <c r="I175" s="69"/>
      <c r="J175" s="86"/>
      <c r="K175" s="86" t="s">
        <v>0</v>
      </c>
      <c r="L175" s="86" t="s">
        <v>0</v>
      </c>
      <c r="M175" s="86" t="s">
        <v>0</v>
      </c>
      <c r="N175" s="86" t="s">
        <v>0</v>
      </c>
      <c r="R175" s="69"/>
      <c r="S175" s="69"/>
      <c r="Y175" s="83"/>
      <c r="Z175" s="60"/>
      <c r="AA175" s="60"/>
      <c r="AB175" s="60"/>
      <c r="AC175" s="60"/>
      <c r="AD175" s="60"/>
      <c r="AE175" s="60"/>
      <c r="AF175" s="60"/>
      <c r="AG175" s="60"/>
      <c r="AH175" s="132" t="str">
        <f>IF(TYPE(MATCH("초과",AH115:AH144,0))=1,"초과","")</f>
        <v/>
      </c>
      <c r="AI175" s="97"/>
      <c r="AO175"/>
      <c r="AS175" s="188" t="str">
        <f>IF(TYPE(MATCH("FAIL",AS115:AS174,0))=16,"","FAIL")</f>
        <v/>
      </c>
    </row>
    <row r="176" spans="1:45" ht="13.5">
      <c r="A176" s="84"/>
      <c r="B176" s="72"/>
      <c r="C176" s="72"/>
      <c r="D176" s="72"/>
      <c r="E176" s="72"/>
      <c r="F176" s="72"/>
      <c r="G176" s="72"/>
      <c r="H176" s="72"/>
      <c r="I176" s="69"/>
      <c r="J176" s="86"/>
      <c r="K176" s="86"/>
      <c r="L176" s="86"/>
      <c r="M176" s="86"/>
      <c r="N176" s="86"/>
      <c r="R176" s="69"/>
      <c r="S176" s="69"/>
      <c r="Y176" s="83"/>
      <c r="Z176" s="60"/>
      <c r="AA176" s="60"/>
      <c r="AB176" s="60"/>
      <c r="AC176" s="60"/>
      <c r="AD176" s="60"/>
      <c r="AE176" s="60"/>
      <c r="AF176" s="60"/>
      <c r="AG176" s="60"/>
      <c r="AI176" s="97"/>
      <c r="AO176"/>
    </row>
    <row r="177" spans="1:45" ht="13.5">
      <c r="A177" s="84"/>
      <c r="B177" s="72"/>
      <c r="C177" s="72"/>
      <c r="D177" s="72"/>
      <c r="E177" s="72"/>
      <c r="F177" s="72"/>
      <c r="G177" s="72"/>
      <c r="H177" s="72"/>
      <c r="I177" s="69"/>
      <c r="J177" s="86"/>
      <c r="K177" s="86"/>
      <c r="L177" s="86"/>
      <c r="M177" s="86"/>
      <c r="N177" s="86"/>
      <c r="R177" s="69"/>
      <c r="S177" s="69"/>
      <c r="Y177" s="83"/>
      <c r="Z177" s="60"/>
      <c r="AA177" s="60"/>
      <c r="AB177" s="60"/>
      <c r="AC177" s="60"/>
      <c r="AD177" s="60"/>
      <c r="AE177" s="60"/>
      <c r="AF177" s="60"/>
      <c r="AG177" s="60"/>
      <c r="AI177" s="97"/>
      <c r="AO177"/>
    </row>
    <row r="178" spans="1:45" ht="13.5">
      <c r="A178" s="71" t="s">
        <v>7</v>
      </c>
      <c r="B178" s="72"/>
      <c r="C178" s="72"/>
      <c r="D178" s="72"/>
      <c r="E178" s="72"/>
      <c r="F178" s="72"/>
      <c r="G178" s="72"/>
      <c r="H178" s="72"/>
      <c r="I178" s="69"/>
      <c r="J178" s="86"/>
      <c r="K178" s="86" t="s">
        <v>0</v>
      </c>
      <c r="L178" s="86" t="s">
        <v>0</v>
      </c>
      <c r="M178" s="86" t="s">
        <v>0</v>
      </c>
      <c r="N178" s="86" t="s">
        <v>0</v>
      </c>
      <c r="O178" s="72"/>
      <c r="P178" s="87"/>
      <c r="Q178" s="71"/>
      <c r="R178" s="69"/>
      <c r="S178" s="69"/>
      <c r="T178" s="61"/>
      <c r="U178" s="61"/>
      <c r="V178" s="61"/>
      <c r="W178" s="61"/>
      <c r="X178" s="61"/>
      <c r="Y178" s="72"/>
      <c r="Z178" s="61"/>
      <c r="AA178" s="61"/>
      <c r="AB178" s="61"/>
      <c r="AC178" s="61"/>
      <c r="AD178" s="61"/>
      <c r="AE178" s="61"/>
      <c r="AF178" s="61"/>
      <c r="AG178" s="61"/>
      <c r="AI178" s="97"/>
      <c r="AO178"/>
    </row>
    <row r="179" spans="1:45" ht="13.5" customHeight="1">
      <c r="A179" s="77"/>
      <c r="B179" s="241" t="s">
        <v>116</v>
      </c>
      <c r="C179" s="238" t="s">
        <v>80</v>
      </c>
      <c r="D179" s="239"/>
      <c r="E179" s="239"/>
      <c r="F179" s="239"/>
      <c r="G179" s="240"/>
      <c r="H179" s="241" t="s">
        <v>83</v>
      </c>
      <c r="I179" s="242" t="s">
        <v>90</v>
      </c>
      <c r="J179" s="269" t="s">
        <v>1</v>
      </c>
      <c r="K179" s="269"/>
      <c r="L179" s="269"/>
      <c r="M179" s="269"/>
      <c r="N179" s="269"/>
      <c r="O179" s="269"/>
      <c r="P179" s="243" t="s">
        <v>84</v>
      </c>
      <c r="R179" s="268" t="s">
        <v>134</v>
      </c>
      <c r="S179" s="268" t="s">
        <v>135</v>
      </c>
      <c r="T179" s="261" t="s">
        <v>136</v>
      </c>
      <c r="U179" s="263" t="s">
        <v>137</v>
      </c>
      <c r="V179" s="264"/>
      <c r="W179" s="264"/>
      <c r="X179" s="265"/>
      <c r="Y179" s="263" t="s">
        <v>138</v>
      </c>
      <c r="Z179" s="264"/>
      <c r="AA179" s="265"/>
      <c r="AB179" s="263" t="s">
        <v>139</v>
      </c>
      <c r="AC179" s="264"/>
      <c r="AD179" s="265"/>
      <c r="AE179" s="263" t="s">
        <v>140</v>
      </c>
      <c r="AF179" s="266"/>
      <c r="AG179" s="267"/>
      <c r="AH179" s="261" t="s">
        <v>141</v>
      </c>
      <c r="AI179" s="97"/>
      <c r="AO179"/>
      <c r="AP179" s="261" t="s">
        <v>152</v>
      </c>
      <c r="AQ179" s="261"/>
      <c r="AR179" s="261" t="s">
        <v>152</v>
      </c>
      <c r="AS179" s="259" t="s">
        <v>153</v>
      </c>
    </row>
    <row r="180" spans="1:45" ht="13.5">
      <c r="A180" s="77"/>
      <c r="B180" s="241"/>
      <c r="C180" s="90" t="s">
        <v>81</v>
      </c>
      <c r="D180" s="90" t="s">
        <v>82</v>
      </c>
      <c r="E180" s="135"/>
      <c r="F180" s="135"/>
      <c r="G180" s="135"/>
      <c r="H180" s="241"/>
      <c r="I180" s="243"/>
      <c r="J180" s="91" t="s">
        <v>4</v>
      </c>
      <c r="K180" s="90" t="s">
        <v>2</v>
      </c>
      <c r="L180" s="91" t="s">
        <v>12</v>
      </c>
      <c r="M180" s="90" t="s">
        <v>13</v>
      </c>
      <c r="N180" s="91" t="s">
        <v>14</v>
      </c>
      <c r="O180" s="90" t="s">
        <v>3</v>
      </c>
      <c r="P180" s="243"/>
      <c r="R180" s="262"/>
      <c r="S180" s="262"/>
      <c r="T180" s="262"/>
      <c r="U180" s="148" t="s">
        <v>142</v>
      </c>
      <c r="V180" s="148" t="s">
        <v>143</v>
      </c>
      <c r="W180" s="145" t="s">
        <v>144</v>
      </c>
      <c r="X180" s="149" t="s">
        <v>145</v>
      </c>
      <c r="Y180" s="145" t="s">
        <v>146</v>
      </c>
      <c r="Z180" s="145" t="s">
        <v>147</v>
      </c>
      <c r="AA180" s="145" t="s">
        <v>148</v>
      </c>
      <c r="AB180" s="146" t="s">
        <v>149</v>
      </c>
      <c r="AC180" s="145" t="s">
        <v>150</v>
      </c>
      <c r="AD180" s="145" t="s">
        <v>137</v>
      </c>
      <c r="AE180" s="145" t="s">
        <v>151</v>
      </c>
      <c r="AF180" s="145" t="s">
        <v>150</v>
      </c>
      <c r="AG180" s="145" t="s">
        <v>137</v>
      </c>
      <c r="AH180" s="262"/>
      <c r="AI180" s="97"/>
      <c r="AO180"/>
      <c r="AP180" s="146" t="s">
        <v>154</v>
      </c>
      <c r="AQ180" s="146" t="s">
        <v>155</v>
      </c>
      <c r="AR180" s="262"/>
      <c r="AS180" s="260"/>
    </row>
    <row r="181" spans="1:45" ht="13.5">
      <c r="A181" s="84"/>
      <c r="B181" s="34" t="b">
        <f>IF('AC Current Meter'!D4="",FALSE,TRUE)</f>
        <v>0</v>
      </c>
      <c r="C181" s="136" t="str">
        <f>IF($B181=FALSE,"",IF('AC Current Meter'!A4="","",'AC Current Meter'!A4))</f>
        <v/>
      </c>
      <c r="D181" s="136" t="str">
        <f>IF($B181=FALSE,"",'AC Current Meter'!B4&amp;" "&amp;'AC Current Meter'!C4)</f>
        <v/>
      </c>
      <c r="E181" s="136"/>
      <c r="F181" s="136"/>
      <c r="G181" s="136"/>
      <c r="H181" s="136" t="str">
        <f>IF($B181=FALSE,"",'AC Current Meter'!D4)</f>
        <v/>
      </c>
      <c r="I181" s="95" t="str">
        <f>IF($B181=FALSE,"",'AC Current Meter'!E4)</f>
        <v/>
      </c>
      <c r="J181" s="136" t="str">
        <f>IF($B181=FALSE,"",'AC Current Meter'!P4)</f>
        <v/>
      </c>
      <c r="K181" s="136" t="str">
        <f>IF($B181=FALSE,"",'AC Current Meter'!Q4)</f>
        <v/>
      </c>
      <c r="L181" s="136" t="str">
        <f>IF($B181=FALSE,"",'AC Current Meter'!R4)</f>
        <v/>
      </c>
      <c r="M181" s="136" t="str">
        <f>IF($B181=FALSE,"",'AC Current Meter'!S4)</f>
        <v/>
      </c>
      <c r="N181" s="136" t="str">
        <f>IF($B181=FALSE,"",'AC Current Meter'!T4)</f>
        <v/>
      </c>
      <c r="O181" s="95" t="str">
        <f>IF($B181=FALSE,"",AVERAGE(J181:N181))</f>
        <v/>
      </c>
      <c r="P181" s="95" t="str">
        <f>IF($B181=FALSE,"",STDEV(J181:N181))</f>
        <v/>
      </c>
      <c r="R181" s="95" t="str">
        <f>IF($B181=FALSE,"",'AC Current Meter'!Z4)</f>
        <v/>
      </c>
      <c r="S181" s="78" t="str">
        <f t="shared" ref="S181:S210" si="72">IF($B181=FALSE,"",O181+R181)</f>
        <v/>
      </c>
      <c r="T181" s="78" t="str">
        <f>IF($B181=FALSE,"",'AC Current Meter'!J4)</f>
        <v/>
      </c>
      <c r="U181" s="78" t="str">
        <f>IF($B181=FALSE,"",측정불확도추정보고서!X181)</f>
        <v/>
      </c>
      <c r="V181" s="95" t="str">
        <f t="shared" ref="V181:V210" si="73">IF($B181=FALSE,"",ROUNDUP(U181,IF(U181&lt;0.0001,6,IF(U181&lt;0.001,5,IF(U181&lt;0.01,4,IF(U181&lt;0.1,3,IF(U181&lt;1,2,IF(U181&lt;10,1,IF(U181&lt;100,0,-1)))))))))</f>
        <v/>
      </c>
      <c r="W181" s="95" t="str">
        <f>IF($B181=FALSE,"",'AC Current Meter'!F4*ABS(H181))</f>
        <v/>
      </c>
      <c r="X181" s="95" t="str">
        <f t="shared" ref="X181:X210" si="74">IF($B181=FALSE,"",MAX(V181:W181))</f>
        <v/>
      </c>
      <c r="Y181" s="95" t="str">
        <f t="shared" ref="Y181:Y210" si="75">IF($B181=FALSE,"",IF(TYPE(FIND(".",T181))=1,LEN(T181)-FIND(".",T181),0))</f>
        <v/>
      </c>
      <c r="Z181" s="95" t="str">
        <f t="shared" ref="Z181:Z210" si="76">IF($B181=FALSE,"",IF(TYPE(FIND(".",ABS(H181)))=1,FIND(".",ABS(H181))-1,LEN(ABS(H181))))</f>
        <v/>
      </c>
      <c r="AA181" s="95" t="str">
        <f t="shared" ref="AA181:AA210" si="77">IF($B181=FALSE,"",MIN(Y181,IF(X181&lt;0.0001,6,IF(X181&lt;0.001,5,IF(X181&lt;0.01,4,IF(X181&lt;0.1,3,IF(X181&lt;1,2,IF(X181&lt;10,1,IF(X181&lt;100,0,-1)))))))))</f>
        <v/>
      </c>
      <c r="AB181" s="115" t="str">
        <f t="shared" ref="AB181:AB210" ca="1" si="78">IF($B181=FALSE,"",OFFSET(AN$6,MATCH(Z181,AJ$7:AJ$16,0),0)&amp;OFFSET(AL$6,MATCH(Y181,AJ$7:AJ$16,0),0))</f>
        <v/>
      </c>
      <c r="AC181" s="115" t="str">
        <f t="shared" ref="AC181:AC210" ca="1" si="79">IF($B181=FALSE,"",OFFSET(AN$6,MATCH(Z181,AJ$7:AJ$16,0),0)&amp;OFFSET(AL$6,MATCH(AA181,AJ$7:AJ$16,0),0))</f>
        <v/>
      </c>
      <c r="AD181" s="95" t="str">
        <f t="shared" ref="AD181:AD210" ca="1" si="80">IF($B181=FALSE,"",OFFSET(AL$6,MATCH(AA181,AJ$7:AJ$16,0),0))</f>
        <v/>
      </c>
      <c r="AE181" s="95" t="str">
        <f t="shared" ref="AE181:AE210" ca="1" si="81">TEXT(H181,AC181)</f>
        <v/>
      </c>
      <c r="AF181" s="95" t="str">
        <f t="shared" ref="AF181:AF210" ca="1" si="82">TEXT(S181,AC181)</f>
        <v/>
      </c>
      <c r="AG181" s="95" t="str">
        <f t="shared" ref="AG181:AG210" si="83">IF($B181=FALSE,"",TEXT(ROUNDUP(X181,AA181),AD181)&amp;" "&amp;I181)</f>
        <v/>
      </c>
      <c r="AH181" s="95" t="str">
        <f t="shared" ref="AH181:AH210" si="84">IF($B181=FALSE,"",IF(V181=X181,"","초과"))</f>
        <v/>
      </c>
      <c r="AI181" s="97"/>
      <c r="AO181"/>
      <c r="AP181" s="95">
        <f>'AC Current Meter'!M4</f>
        <v>0</v>
      </c>
      <c r="AQ181" s="95">
        <f>'AC Current Meter'!N4</f>
        <v>0</v>
      </c>
      <c r="AR181" s="95" t="str">
        <f t="shared" ref="AR181:AR210" si="85">IF($B181=FALSE,"","± "&amp;TEXT(AQ181-H181,AC181))</f>
        <v/>
      </c>
      <c r="AS181" s="95" t="str">
        <f t="shared" ref="AS181:AS210" si="86">IF($B181=FALSE,"",IF(AND(ROUND(AP181,AA181)&lt;=ROUND(S181,AA181),ROUND(S181,AA181)&lt;=ROUND(AQ181,AA181))=TRUE,"PASS","FAIL"))</f>
        <v/>
      </c>
    </row>
    <row r="182" spans="1:45" ht="13.5">
      <c r="A182" s="84"/>
      <c r="B182" s="34" t="b">
        <f>IF('AC Current Meter'!D5="",FALSE,TRUE)</f>
        <v>0</v>
      </c>
      <c r="C182" s="136" t="str">
        <f>IF($B182=FALSE,"",IF('AC Current Meter'!A5="","",'AC Current Meter'!A5))</f>
        <v/>
      </c>
      <c r="D182" s="136" t="str">
        <f>IF($B182=FALSE,"",'AC Current Meter'!B5&amp;" "&amp;'AC Current Meter'!C5)</f>
        <v/>
      </c>
      <c r="E182" s="136"/>
      <c r="F182" s="136"/>
      <c r="G182" s="136"/>
      <c r="H182" s="136" t="str">
        <f>IF($B182=FALSE,"",'AC Current Meter'!D5)</f>
        <v/>
      </c>
      <c r="I182" s="95" t="str">
        <f>IF($B182=FALSE,"",'AC Current Meter'!E5)</f>
        <v/>
      </c>
      <c r="J182" s="136" t="str">
        <f>IF($B182=FALSE,"",'AC Current Meter'!P5)</f>
        <v/>
      </c>
      <c r="K182" s="136" t="str">
        <f>IF($B182=FALSE,"",'AC Current Meter'!Q5)</f>
        <v/>
      </c>
      <c r="L182" s="136" t="str">
        <f>IF($B182=FALSE,"",'AC Current Meter'!R5)</f>
        <v/>
      </c>
      <c r="M182" s="136" t="str">
        <f>IF($B182=FALSE,"",'AC Current Meter'!S5)</f>
        <v/>
      </c>
      <c r="N182" s="136" t="str">
        <f>IF($B182=FALSE,"",'AC Current Meter'!T5)</f>
        <v/>
      </c>
      <c r="O182" s="95" t="str">
        <f t="shared" ref="O182:O210" si="87">IF($B182=FALSE,"",AVERAGE(J182:N182))</f>
        <v/>
      </c>
      <c r="P182" s="95" t="str">
        <f t="shared" ref="P182:P210" si="88">IF($B182=FALSE,"",STDEV(J182:N182))</f>
        <v/>
      </c>
      <c r="R182" s="95" t="str">
        <f>IF($B182=FALSE,"",'AC Current Meter'!Z5)</f>
        <v/>
      </c>
      <c r="S182" s="78" t="str">
        <f t="shared" si="72"/>
        <v/>
      </c>
      <c r="T182" s="78" t="str">
        <f>IF($B182=FALSE,"",'AC Current Meter'!J5)</f>
        <v/>
      </c>
      <c r="U182" s="78" t="str">
        <f>IF($B182=FALSE,"",측정불확도추정보고서!X182)</f>
        <v/>
      </c>
      <c r="V182" s="95" t="str">
        <f t="shared" si="73"/>
        <v/>
      </c>
      <c r="W182" s="95" t="str">
        <f>IF($B182=FALSE,"",'AC Current Meter'!F5*ABS(H182))</f>
        <v/>
      </c>
      <c r="X182" s="95" t="str">
        <f t="shared" si="74"/>
        <v/>
      </c>
      <c r="Y182" s="95" t="str">
        <f t="shared" si="75"/>
        <v/>
      </c>
      <c r="Z182" s="95" t="str">
        <f t="shared" si="76"/>
        <v/>
      </c>
      <c r="AA182" s="95" t="str">
        <f t="shared" si="77"/>
        <v/>
      </c>
      <c r="AB182" s="115" t="str">
        <f t="shared" ca="1" si="78"/>
        <v/>
      </c>
      <c r="AC182" s="115" t="str">
        <f t="shared" ca="1" si="79"/>
        <v/>
      </c>
      <c r="AD182" s="95" t="str">
        <f t="shared" ca="1" si="80"/>
        <v/>
      </c>
      <c r="AE182" s="95" t="str">
        <f t="shared" ca="1" si="81"/>
        <v/>
      </c>
      <c r="AF182" s="95" t="str">
        <f t="shared" ca="1" si="82"/>
        <v/>
      </c>
      <c r="AG182" s="95" t="str">
        <f t="shared" si="83"/>
        <v/>
      </c>
      <c r="AH182" s="95" t="str">
        <f t="shared" si="84"/>
        <v/>
      </c>
      <c r="AI182" s="97"/>
      <c r="AO182"/>
      <c r="AP182" s="95">
        <f>'AC Current Meter'!M5</f>
        <v>0</v>
      </c>
      <c r="AQ182" s="95">
        <f>'AC Current Meter'!N5</f>
        <v>0</v>
      </c>
      <c r="AR182" s="95" t="str">
        <f t="shared" si="85"/>
        <v/>
      </c>
      <c r="AS182" s="95" t="str">
        <f t="shared" si="86"/>
        <v/>
      </c>
    </row>
    <row r="183" spans="1:45" ht="13.5">
      <c r="A183" s="84"/>
      <c r="B183" s="34" t="b">
        <f>IF('AC Current Meter'!D6="",FALSE,TRUE)</f>
        <v>0</v>
      </c>
      <c r="C183" s="136" t="str">
        <f>IF($B183=FALSE,"",IF('AC Current Meter'!A6="","",'AC Current Meter'!A6))</f>
        <v/>
      </c>
      <c r="D183" s="136" t="str">
        <f>IF($B183=FALSE,"",'AC Current Meter'!B6&amp;" "&amp;'AC Current Meter'!C6)</f>
        <v/>
      </c>
      <c r="E183" s="136"/>
      <c r="F183" s="136"/>
      <c r="G183" s="136"/>
      <c r="H183" s="136" t="str">
        <f>IF($B183=FALSE,"",'AC Current Meter'!D6)</f>
        <v/>
      </c>
      <c r="I183" s="95" t="str">
        <f>IF($B183=FALSE,"",'AC Current Meter'!E6)</f>
        <v/>
      </c>
      <c r="J183" s="136" t="str">
        <f>IF($B183=FALSE,"",'AC Current Meter'!P6)</f>
        <v/>
      </c>
      <c r="K183" s="136" t="str">
        <f>IF($B183=FALSE,"",'AC Current Meter'!Q6)</f>
        <v/>
      </c>
      <c r="L183" s="136" t="str">
        <f>IF($B183=FALSE,"",'AC Current Meter'!R6)</f>
        <v/>
      </c>
      <c r="M183" s="136" t="str">
        <f>IF($B183=FALSE,"",'AC Current Meter'!S6)</f>
        <v/>
      </c>
      <c r="N183" s="136" t="str">
        <f>IF($B183=FALSE,"",'AC Current Meter'!T6)</f>
        <v/>
      </c>
      <c r="O183" s="95" t="str">
        <f t="shared" si="87"/>
        <v/>
      </c>
      <c r="P183" s="95" t="str">
        <f t="shared" si="88"/>
        <v/>
      </c>
      <c r="R183" s="95" t="str">
        <f>IF($B183=FALSE,"",'AC Current Meter'!Z6)</f>
        <v/>
      </c>
      <c r="S183" s="78" t="str">
        <f t="shared" si="72"/>
        <v/>
      </c>
      <c r="T183" s="78" t="str">
        <f>IF($B183=FALSE,"",'AC Current Meter'!J6)</f>
        <v/>
      </c>
      <c r="U183" s="78" t="str">
        <f>IF($B183=FALSE,"",측정불확도추정보고서!X183)</f>
        <v/>
      </c>
      <c r="V183" s="95" t="str">
        <f t="shared" si="73"/>
        <v/>
      </c>
      <c r="W183" s="95" t="str">
        <f>IF($B183=FALSE,"",'AC Current Meter'!F6*ABS(H183))</f>
        <v/>
      </c>
      <c r="X183" s="95" t="str">
        <f t="shared" si="74"/>
        <v/>
      </c>
      <c r="Y183" s="95" t="str">
        <f t="shared" si="75"/>
        <v/>
      </c>
      <c r="Z183" s="95" t="str">
        <f t="shared" si="76"/>
        <v/>
      </c>
      <c r="AA183" s="95" t="str">
        <f t="shared" si="77"/>
        <v/>
      </c>
      <c r="AB183" s="115" t="str">
        <f t="shared" ca="1" si="78"/>
        <v/>
      </c>
      <c r="AC183" s="115" t="str">
        <f t="shared" ca="1" si="79"/>
        <v/>
      </c>
      <c r="AD183" s="95" t="str">
        <f t="shared" ca="1" si="80"/>
        <v/>
      </c>
      <c r="AE183" s="95" t="str">
        <f t="shared" ca="1" si="81"/>
        <v/>
      </c>
      <c r="AF183" s="95" t="str">
        <f t="shared" ca="1" si="82"/>
        <v/>
      </c>
      <c r="AG183" s="95" t="str">
        <f t="shared" si="83"/>
        <v/>
      </c>
      <c r="AH183" s="95" t="str">
        <f t="shared" si="84"/>
        <v/>
      </c>
      <c r="AI183" s="97"/>
      <c r="AJ183" s="61"/>
      <c r="AK183" s="61"/>
      <c r="AL183" s="61"/>
      <c r="AM183" s="61"/>
      <c r="AN183" s="61"/>
      <c r="AO183"/>
      <c r="AP183" s="95">
        <f>'AC Current Meter'!M6</f>
        <v>0</v>
      </c>
      <c r="AQ183" s="95">
        <f>'AC Current Meter'!N6</f>
        <v>0</v>
      </c>
      <c r="AR183" s="95" t="str">
        <f t="shared" si="85"/>
        <v/>
      </c>
      <c r="AS183" s="95" t="str">
        <f t="shared" si="86"/>
        <v/>
      </c>
    </row>
    <row r="184" spans="1:45" ht="13.5">
      <c r="A184" s="84"/>
      <c r="B184" s="34" t="b">
        <f>IF('AC Current Meter'!D7="",FALSE,TRUE)</f>
        <v>0</v>
      </c>
      <c r="C184" s="136" t="str">
        <f>IF($B184=FALSE,"",IF('AC Current Meter'!A7="","",'AC Current Meter'!A7))</f>
        <v/>
      </c>
      <c r="D184" s="136" t="str">
        <f>IF($B184=FALSE,"",'AC Current Meter'!B7&amp;" "&amp;'AC Current Meter'!C7)</f>
        <v/>
      </c>
      <c r="E184" s="136"/>
      <c r="F184" s="136"/>
      <c r="G184" s="136"/>
      <c r="H184" s="136" t="str">
        <f>IF($B184=FALSE,"",'AC Current Meter'!D7)</f>
        <v/>
      </c>
      <c r="I184" s="95" t="str">
        <f>IF($B184=FALSE,"",'AC Current Meter'!E7)</f>
        <v/>
      </c>
      <c r="J184" s="136" t="str">
        <f>IF($B184=FALSE,"",'AC Current Meter'!P7)</f>
        <v/>
      </c>
      <c r="K184" s="136" t="str">
        <f>IF($B184=FALSE,"",'AC Current Meter'!Q7)</f>
        <v/>
      </c>
      <c r="L184" s="136" t="str">
        <f>IF($B184=FALSE,"",'AC Current Meter'!R7)</f>
        <v/>
      </c>
      <c r="M184" s="136" t="str">
        <f>IF($B184=FALSE,"",'AC Current Meter'!S7)</f>
        <v/>
      </c>
      <c r="N184" s="136" t="str">
        <f>IF($B184=FALSE,"",'AC Current Meter'!T7)</f>
        <v/>
      </c>
      <c r="O184" s="95" t="str">
        <f t="shared" si="87"/>
        <v/>
      </c>
      <c r="P184" s="95" t="str">
        <f t="shared" si="88"/>
        <v/>
      </c>
      <c r="R184" s="95" t="str">
        <f>IF($B184=FALSE,"",'AC Current Meter'!Z7)</f>
        <v/>
      </c>
      <c r="S184" s="78" t="str">
        <f t="shared" si="72"/>
        <v/>
      </c>
      <c r="T184" s="78" t="str">
        <f>IF($B184=FALSE,"",'AC Current Meter'!J7)</f>
        <v/>
      </c>
      <c r="U184" s="78" t="str">
        <f>IF($B184=FALSE,"",측정불확도추정보고서!X184)</f>
        <v/>
      </c>
      <c r="V184" s="95" t="str">
        <f t="shared" si="73"/>
        <v/>
      </c>
      <c r="W184" s="95" t="str">
        <f>IF($B184=FALSE,"",'AC Current Meter'!F7*ABS(H184))</f>
        <v/>
      </c>
      <c r="X184" s="95" t="str">
        <f t="shared" si="74"/>
        <v/>
      </c>
      <c r="Y184" s="95" t="str">
        <f t="shared" si="75"/>
        <v/>
      </c>
      <c r="Z184" s="95" t="str">
        <f t="shared" si="76"/>
        <v/>
      </c>
      <c r="AA184" s="95" t="str">
        <f t="shared" si="77"/>
        <v/>
      </c>
      <c r="AB184" s="115" t="str">
        <f t="shared" ca="1" si="78"/>
        <v/>
      </c>
      <c r="AC184" s="115" t="str">
        <f t="shared" ca="1" si="79"/>
        <v/>
      </c>
      <c r="AD184" s="95" t="str">
        <f t="shared" ca="1" si="80"/>
        <v/>
      </c>
      <c r="AE184" s="95" t="str">
        <f t="shared" ca="1" si="81"/>
        <v/>
      </c>
      <c r="AF184" s="95" t="str">
        <f t="shared" ca="1" si="82"/>
        <v/>
      </c>
      <c r="AG184" s="95" t="str">
        <f t="shared" si="83"/>
        <v/>
      </c>
      <c r="AH184" s="95" t="str">
        <f t="shared" si="84"/>
        <v/>
      </c>
      <c r="AI184" s="97"/>
      <c r="AJ184" s="61"/>
      <c r="AK184" s="61"/>
      <c r="AL184" s="61"/>
      <c r="AM184" s="61"/>
      <c r="AN184" s="61"/>
      <c r="AO184"/>
      <c r="AP184" s="95">
        <f>'AC Current Meter'!M7</f>
        <v>0</v>
      </c>
      <c r="AQ184" s="95">
        <f>'AC Current Meter'!N7</f>
        <v>0</v>
      </c>
      <c r="AR184" s="95" t="str">
        <f t="shared" si="85"/>
        <v/>
      </c>
      <c r="AS184" s="95" t="str">
        <f t="shared" si="86"/>
        <v/>
      </c>
    </row>
    <row r="185" spans="1:45" ht="13.5">
      <c r="A185" s="84"/>
      <c r="B185" s="34" t="b">
        <f>IF('AC Current Meter'!D8="",FALSE,TRUE)</f>
        <v>0</v>
      </c>
      <c r="C185" s="136" t="str">
        <f>IF($B185=FALSE,"",IF('AC Current Meter'!A8="","",'AC Current Meter'!A8))</f>
        <v/>
      </c>
      <c r="D185" s="136" t="str">
        <f>IF($B185=FALSE,"",'AC Current Meter'!B8&amp;" "&amp;'AC Current Meter'!C8)</f>
        <v/>
      </c>
      <c r="E185" s="136"/>
      <c r="F185" s="136"/>
      <c r="G185" s="136"/>
      <c r="H185" s="136" t="str">
        <f>IF($B185=FALSE,"",'AC Current Meter'!D8)</f>
        <v/>
      </c>
      <c r="I185" s="95" t="str">
        <f>IF($B185=FALSE,"",'AC Current Meter'!E8)</f>
        <v/>
      </c>
      <c r="J185" s="136" t="str">
        <f>IF($B185=FALSE,"",'AC Current Meter'!P8)</f>
        <v/>
      </c>
      <c r="K185" s="136" t="str">
        <f>IF($B185=FALSE,"",'AC Current Meter'!Q8)</f>
        <v/>
      </c>
      <c r="L185" s="136" t="str">
        <f>IF($B185=FALSE,"",'AC Current Meter'!R8)</f>
        <v/>
      </c>
      <c r="M185" s="136" t="str">
        <f>IF($B185=FALSE,"",'AC Current Meter'!S8)</f>
        <v/>
      </c>
      <c r="N185" s="136" t="str">
        <f>IF($B185=FALSE,"",'AC Current Meter'!T8)</f>
        <v/>
      </c>
      <c r="O185" s="95" t="str">
        <f t="shared" si="87"/>
        <v/>
      </c>
      <c r="P185" s="95" t="str">
        <f t="shared" si="88"/>
        <v/>
      </c>
      <c r="R185" s="95" t="str">
        <f>IF($B185=FALSE,"",'AC Current Meter'!Z8)</f>
        <v/>
      </c>
      <c r="S185" s="78" t="str">
        <f t="shared" si="72"/>
        <v/>
      </c>
      <c r="T185" s="78" t="str">
        <f>IF($B185=FALSE,"",'AC Current Meter'!J8)</f>
        <v/>
      </c>
      <c r="U185" s="78" t="str">
        <f>IF($B185=FALSE,"",측정불확도추정보고서!X185)</f>
        <v/>
      </c>
      <c r="V185" s="95" t="str">
        <f t="shared" si="73"/>
        <v/>
      </c>
      <c r="W185" s="95" t="str">
        <f>IF($B185=FALSE,"",'AC Current Meter'!F8*ABS(H185))</f>
        <v/>
      </c>
      <c r="X185" s="95" t="str">
        <f t="shared" si="74"/>
        <v/>
      </c>
      <c r="Y185" s="95" t="str">
        <f t="shared" si="75"/>
        <v/>
      </c>
      <c r="Z185" s="95" t="str">
        <f t="shared" si="76"/>
        <v/>
      </c>
      <c r="AA185" s="95" t="str">
        <f t="shared" si="77"/>
        <v/>
      </c>
      <c r="AB185" s="115" t="str">
        <f t="shared" ca="1" si="78"/>
        <v/>
      </c>
      <c r="AC185" s="115" t="str">
        <f t="shared" ca="1" si="79"/>
        <v/>
      </c>
      <c r="AD185" s="95" t="str">
        <f t="shared" ca="1" si="80"/>
        <v/>
      </c>
      <c r="AE185" s="95" t="str">
        <f t="shared" ca="1" si="81"/>
        <v/>
      </c>
      <c r="AF185" s="95" t="str">
        <f t="shared" ca="1" si="82"/>
        <v/>
      </c>
      <c r="AG185" s="95" t="str">
        <f t="shared" si="83"/>
        <v/>
      </c>
      <c r="AH185" s="95" t="str">
        <f t="shared" si="84"/>
        <v/>
      </c>
      <c r="AI185" s="97"/>
      <c r="AJ185" s="61"/>
      <c r="AK185" s="61"/>
      <c r="AL185" s="61"/>
      <c r="AM185" s="61"/>
      <c r="AN185" s="61"/>
      <c r="AO185"/>
      <c r="AP185" s="95">
        <f>'AC Current Meter'!M8</f>
        <v>0</v>
      </c>
      <c r="AQ185" s="95">
        <f>'AC Current Meter'!N8</f>
        <v>0</v>
      </c>
      <c r="AR185" s="95" t="str">
        <f t="shared" si="85"/>
        <v/>
      </c>
      <c r="AS185" s="95" t="str">
        <f t="shared" si="86"/>
        <v/>
      </c>
    </row>
    <row r="186" spans="1:45" ht="13.5">
      <c r="A186" s="84"/>
      <c r="B186" s="34" t="b">
        <f>IF('AC Current Meter'!D9="",FALSE,TRUE)</f>
        <v>0</v>
      </c>
      <c r="C186" s="136" t="str">
        <f>IF($B186=FALSE,"",IF('AC Current Meter'!A9="","",'AC Current Meter'!A9))</f>
        <v/>
      </c>
      <c r="D186" s="136" t="str">
        <f>IF($B186=FALSE,"",'AC Current Meter'!B9&amp;" "&amp;'AC Current Meter'!C9)</f>
        <v/>
      </c>
      <c r="E186" s="136"/>
      <c r="F186" s="136"/>
      <c r="G186" s="136"/>
      <c r="H186" s="136" t="str">
        <f>IF($B186=FALSE,"",'AC Current Meter'!D9)</f>
        <v/>
      </c>
      <c r="I186" s="95" t="str">
        <f>IF($B186=FALSE,"",'AC Current Meter'!E9)</f>
        <v/>
      </c>
      <c r="J186" s="136" t="str">
        <f>IF($B186=FALSE,"",'AC Current Meter'!P9)</f>
        <v/>
      </c>
      <c r="K186" s="136" t="str">
        <f>IF($B186=FALSE,"",'AC Current Meter'!Q9)</f>
        <v/>
      </c>
      <c r="L186" s="136" t="str">
        <f>IF($B186=FALSE,"",'AC Current Meter'!R9)</f>
        <v/>
      </c>
      <c r="M186" s="136" t="str">
        <f>IF($B186=FALSE,"",'AC Current Meter'!S9)</f>
        <v/>
      </c>
      <c r="N186" s="136" t="str">
        <f>IF($B186=FALSE,"",'AC Current Meter'!T9)</f>
        <v/>
      </c>
      <c r="O186" s="95" t="str">
        <f t="shared" si="87"/>
        <v/>
      </c>
      <c r="P186" s="95" t="str">
        <f t="shared" si="88"/>
        <v/>
      </c>
      <c r="R186" s="95" t="str">
        <f>IF($B186=FALSE,"",'AC Current Meter'!Z9)</f>
        <v/>
      </c>
      <c r="S186" s="78" t="str">
        <f t="shared" si="72"/>
        <v/>
      </c>
      <c r="T186" s="78" t="str">
        <f>IF($B186=FALSE,"",'AC Current Meter'!J9)</f>
        <v/>
      </c>
      <c r="U186" s="78" t="str">
        <f>IF($B186=FALSE,"",측정불확도추정보고서!X186)</f>
        <v/>
      </c>
      <c r="V186" s="95" t="str">
        <f t="shared" si="73"/>
        <v/>
      </c>
      <c r="W186" s="95" t="str">
        <f>IF($B186=FALSE,"",'AC Current Meter'!F9*ABS(H186))</f>
        <v/>
      </c>
      <c r="X186" s="95" t="str">
        <f t="shared" si="74"/>
        <v/>
      </c>
      <c r="Y186" s="95" t="str">
        <f t="shared" si="75"/>
        <v/>
      </c>
      <c r="Z186" s="95" t="str">
        <f t="shared" si="76"/>
        <v/>
      </c>
      <c r="AA186" s="95" t="str">
        <f t="shared" si="77"/>
        <v/>
      </c>
      <c r="AB186" s="115" t="str">
        <f t="shared" ca="1" si="78"/>
        <v/>
      </c>
      <c r="AC186" s="115" t="str">
        <f t="shared" ca="1" si="79"/>
        <v/>
      </c>
      <c r="AD186" s="95" t="str">
        <f t="shared" ca="1" si="80"/>
        <v/>
      </c>
      <c r="AE186" s="95" t="str">
        <f t="shared" ca="1" si="81"/>
        <v/>
      </c>
      <c r="AF186" s="95" t="str">
        <f t="shared" ca="1" si="82"/>
        <v/>
      </c>
      <c r="AG186" s="95" t="str">
        <f t="shared" si="83"/>
        <v/>
      </c>
      <c r="AH186" s="95" t="str">
        <f t="shared" si="84"/>
        <v/>
      </c>
      <c r="AI186" s="97"/>
      <c r="AJ186" s="61"/>
      <c r="AK186" s="61"/>
      <c r="AL186" s="61"/>
      <c r="AM186" s="61"/>
      <c r="AN186" s="61"/>
      <c r="AO186"/>
      <c r="AP186" s="95">
        <f>'AC Current Meter'!M9</f>
        <v>0</v>
      </c>
      <c r="AQ186" s="95">
        <f>'AC Current Meter'!N9</f>
        <v>0</v>
      </c>
      <c r="AR186" s="95" t="str">
        <f t="shared" si="85"/>
        <v/>
      </c>
      <c r="AS186" s="95" t="str">
        <f t="shared" si="86"/>
        <v/>
      </c>
    </row>
    <row r="187" spans="1:45" ht="13.5">
      <c r="A187" s="84"/>
      <c r="B187" s="34" t="b">
        <f>IF('AC Current Meter'!D10="",FALSE,TRUE)</f>
        <v>0</v>
      </c>
      <c r="C187" s="136" t="str">
        <f>IF($B187=FALSE,"",IF('AC Current Meter'!A10="","",'AC Current Meter'!A10))</f>
        <v/>
      </c>
      <c r="D187" s="136" t="str">
        <f>IF($B187=FALSE,"",'AC Current Meter'!B10&amp;" "&amp;'AC Current Meter'!C10)</f>
        <v/>
      </c>
      <c r="E187" s="136"/>
      <c r="F187" s="136"/>
      <c r="G187" s="136"/>
      <c r="H187" s="136" t="str">
        <f>IF($B187=FALSE,"",'AC Current Meter'!D10)</f>
        <v/>
      </c>
      <c r="I187" s="95" t="str">
        <f>IF($B187=FALSE,"",'AC Current Meter'!E10)</f>
        <v/>
      </c>
      <c r="J187" s="136" t="str">
        <f>IF($B187=FALSE,"",'AC Current Meter'!P10)</f>
        <v/>
      </c>
      <c r="K187" s="136" t="str">
        <f>IF($B187=FALSE,"",'AC Current Meter'!Q10)</f>
        <v/>
      </c>
      <c r="L187" s="136" t="str">
        <f>IF($B187=FALSE,"",'AC Current Meter'!R10)</f>
        <v/>
      </c>
      <c r="M187" s="136" t="str">
        <f>IF($B187=FALSE,"",'AC Current Meter'!S10)</f>
        <v/>
      </c>
      <c r="N187" s="136" t="str">
        <f>IF($B187=FALSE,"",'AC Current Meter'!T10)</f>
        <v/>
      </c>
      <c r="O187" s="95" t="str">
        <f t="shared" si="87"/>
        <v/>
      </c>
      <c r="P187" s="95" t="str">
        <f t="shared" si="88"/>
        <v/>
      </c>
      <c r="R187" s="95" t="str">
        <f>IF($B187=FALSE,"",'AC Current Meter'!Z10)</f>
        <v/>
      </c>
      <c r="S187" s="78" t="str">
        <f t="shared" si="72"/>
        <v/>
      </c>
      <c r="T187" s="78" t="str">
        <f>IF($B187=FALSE,"",'AC Current Meter'!J10)</f>
        <v/>
      </c>
      <c r="U187" s="78" t="str">
        <f>IF($B187=FALSE,"",측정불확도추정보고서!X187)</f>
        <v/>
      </c>
      <c r="V187" s="95" t="str">
        <f t="shared" si="73"/>
        <v/>
      </c>
      <c r="W187" s="95" t="str">
        <f>IF($B187=FALSE,"",'AC Current Meter'!F10*ABS(H187))</f>
        <v/>
      </c>
      <c r="X187" s="95" t="str">
        <f t="shared" si="74"/>
        <v/>
      </c>
      <c r="Y187" s="95" t="str">
        <f t="shared" si="75"/>
        <v/>
      </c>
      <c r="Z187" s="95" t="str">
        <f t="shared" si="76"/>
        <v/>
      </c>
      <c r="AA187" s="95" t="str">
        <f t="shared" si="77"/>
        <v/>
      </c>
      <c r="AB187" s="115" t="str">
        <f t="shared" ca="1" si="78"/>
        <v/>
      </c>
      <c r="AC187" s="115" t="str">
        <f t="shared" ca="1" si="79"/>
        <v/>
      </c>
      <c r="AD187" s="95" t="str">
        <f t="shared" ca="1" si="80"/>
        <v/>
      </c>
      <c r="AE187" s="95" t="str">
        <f t="shared" ca="1" si="81"/>
        <v/>
      </c>
      <c r="AF187" s="95" t="str">
        <f t="shared" ca="1" si="82"/>
        <v/>
      </c>
      <c r="AG187" s="95" t="str">
        <f t="shared" si="83"/>
        <v/>
      </c>
      <c r="AH187" s="95" t="str">
        <f t="shared" si="84"/>
        <v/>
      </c>
      <c r="AI187" s="97"/>
      <c r="AJ187" s="61"/>
      <c r="AK187" s="61"/>
      <c r="AL187" s="61"/>
      <c r="AM187" s="61"/>
      <c r="AN187" s="61"/>
      <c r="AO187"/>
      <c r="AP187" s="95">
        <f>'AC Current Meter'!M10</f>
        <v>0</v>
      </c>
      <c r="AQ187" s="95">
        <f>'AC Current Meter'!N10</f>
        <v>0</v>
      </c>
      <c r="AR187" s="95" t="str">
        <f t="shared" si="85"/>
        <v/>
      </c>
      <c r="AS187" s="95" t="str">
        <f t="shared" si="86"/>
        <v/>
      </c>
    </row>
    <row r="188" spans="1:45" ht="13.5">
      <c r="A188" s="84"/>
      <c r="B188" s="34" t="b">
        <f>IF('AC Current Meter'!D11="",FALSE,TRUE)</f>
        <v>0</v>
      </c>
      <c r="C188" s="136" t="str">
        <f>IF($B188=FALSE,"",IF('AC Current Meter'!A11="","",'AC Current Meter'!A11))</f>
        <v/>
      </c>
      <c r="D188" s="136" t="str">
        <f>IF($B188=FALSE,"",'AC Current Meter'!B11&amp;" "&amp;'AC Current Meter'!C11)</f>
        <v/>
      </c>
      <c r="E188" s="136"/>
      <c r="F188" s="136"/>
      <c r="G188" s="136"/>
      <c r="H188" s="136" t="str">
        <f>IF($B188=FALSE,"",'AC Current Meter'!D11)</f>
        <v/>
      </c>
      <c r="I188" s="95" t="str">
        <f>IF($B188=FALSE,"",'AC Current Meter'!E11)</f>
        <v/>
      </c>
      <c r="J188" s="136" t="str">
        <f>IF($B188=FALSE,"",'AC Current Meter'!P11)</f>
        <v/>
      </c>
      <c r="K188" s="136" t="str">
        <f>IF($B188=FALSE,"",'AC Current Meter'!Q11)</f>
        <v/>
      </c>
      <c r="L188" s="136" t="str">
        <f>IF($B188=FALSE,"",'AC Current Meter'!R11)</f>
        <v/>
      </c>
      <c r="M188" s="136" t="str">
        <f>IF($B188=FALSE,"",'AC Current Meter'!S11)</f>
        <v/>
      </c>
      <c r="N188" s="136" t="str">
        <f>IF($B188=FALSE,"",'AC Current Meter'!T11)</f>
        <v/>
      </c>
      <c r="O188" s="95" t="str">
        <f t="shared" si="87"/>
        <v/>
      </c>
      <c r="P188" s="95" t="str">
        <f t="shared" si="88"/>
        <v/>
      </c>
      <c r="R188" s="95" t="str">
        <f>IF($B188=FALSE,"",'AC Current Meter'!Z11)</f>
        <v/>
      </c>
      <c r="S188" s="78" t="str">
        <f t="shared" si="72"/>
        <v/>
      </c>
      <c r="T188" s="78" t="str">
        <f>IF($B188=FALSE,"",'AC Current Meter'!J11)</f>
        <v/>
      </c>
      <c r="U188" s="78" t="str">
        <f>IF($B188=FALSE,"",측정불확도추정보고서!X188)</f>
        <v/>
      </c>
      <c r="V188" s="95" t="str">
        <f t="shared" si="73"/>
        <v/>
      </c>
      <c r="W188" s="95" t="str">
        <f>IF($B188=FALSE,"",'AC Current Meter'!F11*ABS(H188))</f>
        <v/>
      </c>
      <c r="X188" s="95" t="str">
        <f t="shared" si="74"/>
        <v/>
      </c>
      <c r="Y188" s="95" t="str">
        <f t="shared" si="75"/>
        <v/>
      </c>
      <c r="Z188" s="95" t="str">
        <f t="shared" si="76"/>
        <v/>
      </c>
      <c r="AA188" s="95" t="str">
        <f t="shared" si="77"/>
        <v/>
      </c>
      <c r="AB188" s="115" t="str">
        <f t="shared" ca="1" si="78"/>
        <v/>
      </c>
      <c r="AC188" s="115" t="str">
        <f t="shared" ca="1" si="79"/>
        <v/>
      </c>
      <c r="AD188" s="95" t="str">
        <f t="shared" ca="1" si="80"/>
        <v/>
      </c>
      <c r="AE188" s="95" t="str">
        <f t="shared" ca="1" si="81"/>
        <v/>
      </c>
      <c r="AF188" s="95" t="str">
        <f t="shared" ca="1" si="82"/>
        <v/>
      </c>
      <c r="AG188" s="95" t="str">
        <f t="shared" si="83"/>
        <v/>
      </c>
      <c r="AH188" s="95" t="str">
        <f t="shared" si="84"/>
        <v/>
      </c>
      <c r="AI188" s="97"/>
      <c r="AJ188" s="61"/>
      <c r="AK188" s="61"/>
      <c r="AL188" s="61"/>
      <c r="AM188" s="61"/>
      <c r="AN188" s="61"/>
      <c r="AO188"/>
      <c r="AP188" s="95">
        <f>'AC Current Meter'!M11</f>
        <v>0</v>
      </c>
      <c r="AQ188" s="95">
        <f>'AC Current Meter'!N11</f>
        <v>0</v>
      </c>
      <c r="AR188" s="95" t="str">
        <f t="shared" si="85"/>
        <v/>
      </c>
      <c r="AS188" s="95" t="str">
        <f t="shared" si="86"/>
        <v/>
      </c>
    </row>
    <row r="189" spans="1:45" ht="13.5">
      <c r="A189" s="84"/>
      <c r="B189" s="34" t="b">
        <f>IF('AC Current Meter'!D12="",FALSE,TRUE)</f>
        <v>0</v>
      </c>
      <c r="C189" s="136" t="str">
        <f>IF($B189=FALSE,"",IF('AC Current Meter'!A12="","",'AC Current Meter'!A12))</f>
        <v/>
      </c>
      <c r="D189" s="136" t="str">
        <f>IF($B189=FALSE,"",'AC Current Meter'!B12&amp;" "&amp;'AC Current Meter'!C12)</f>
        <v/>
      </c>
      <c r="E189" s="136"/>
      <c r="F189" s="136"/>
      <c r="G189" s="136"/>
      <c r="H189" s="136" t="str">
        <f>IF($B189=FALSE,"",'AC Current Meter'!D12)</f>
        <v/>
      </c>
      <c r="I189" s="95" t="str">
        <f>IF($B189=FALSE,"",'AC Current Meter'!E12)</f>
        <v/>
      </c>
      <c r="J189" s="136" t="str">
        <f>IF($B189=FALSE,"",'AC Current Meter'!P12)</f>
        <v/>
      </c>
      <c r="K189" s="136" t="str">
        <f>IF($B189=FALSE,"",'AC Current Meter'!Q12)</f>
        <v/>
      </c>
      <c r="L189" s="136" t="str">
        <f>IF($B189=FALSE,"",'AC Current Meter'!R12)</f>
        <v/>
      </c>
      <c r="M189" s="136" t="str">
        <f>IF($B189=FALSE,"",'AC Current Meter'!S12)</f>
        <v/>
      </c>
      <c r="N189" s="136" t="str">
        <f>IF($B189=FALSE,"",'AC Current Meter'!T12)</f>
        <v/>
      </c>
      <c r="O189" s="95" t="str">
        <f t="shared" si="87"/>
        <v/>
      </c>
      <c r="P189" s="95" t="str">
        <f t="shared" si="88"/>
        <v/>
      </c>
      <c r="R189" s="95" t="str">
        <f>IF($B189=FALSE,"",'AC Current Meter'!Z12)</f>
        <v/>
      </c>
      <c r="S189" s="78" t="str">
        <f t="shared" si="72"/>
        <v/>
      </c>
      <c r="T189" s="78" t="str">
        <f>IF($B189=FALSE,"",'AC Current Meter'!J12)</f>
        <v/>
      </c>
      <c r="U189" s="78" t="str">
        <f>IF($B189=FALSE,"",측정불확도추정보고서!X189)</f>
        <v/>
      </c>
      <c r="V189" s="95" t="str">
        <f t="shared" si="73"/>
        <v/>
      </c>
      <c r="W189" s="95" t="str">
        <f>IF($B189=FALSE,"",'AC Current Meter'!F12*ABS(H189))</f>
        <v/>
      </c>
      <c r="X189" s="95" t="str">
        <f t="shared" si="74"/>
        <v/>
      </c>
      <c r="Y189" s="95" t="str">
        <f t="shared" si="75"/>
        <v/>
      </c>
      <c r="Z189" s="95" t="str">
        <f t="shared" si="76"/>
        <v/>
      </c>
      <c r="AA189" s="95" t="str">
        <f t="shared" si="77"/>
        <v/>
      </c>
      <c r="AB189" s="115" t="str">
        <f t="shared" ca="1" si="78"/>
        <v/>
      </c>
      <c r="AC189" s="115" t="str">
        <f t="shared" ca="1" si="79"/>
        <v/>
      </c>
      <c r="AD189" s="95" t="str">
        <f t="shared" ca="1" si="80"/>
        <v/>
      </c>
      <c r="AE189" s="95" t="str">
        <f t="shared" ca="1" si="81"/>
        <v/>
      </c>
      <c r="AF189" s="95" t="str">
        <f t="shared" ca="1" si="82"/>
        <v/>
      </c>
      <c r="AG189" s="95" t="str">
        <f t="shared" si="83"/>
        <v/>
      </c>
      <c r="AH189" s="95" t="str">
        <f t="shared" si="84"/>
        <v/>
      </c>
      <c r="AI189" s="97"/>
      <c r="AJ189" s="70"/>
      <c r="AK189" s="70"/>
      <c r="AL189" s="70"/>
      <c r="AM189" s="70"/>
      <c r="AN189" s="70"/>
      <c r="AO189"/>
      <c r="AP189" s="95">
        <f>'AC Current Meter'!M12</f>
        <v>0</v>
      </c>
      <c r="AQ189" s="95">
        <f>'AC Current Meter'!N12</f>
        <v>0</v>
      </c>
      <c r="AR189" s="95" t="str">
        <f t="shared" si="85"/>
        <v/>
      </c>
      <c r="AS189" s="95" t="str">
        <f t="shared" si="86"/>
        <v/>
      </c>
    </row>
    <row r="190" spans="1:45" ht="13.5">
      <c r="A190" s="84"/>
      <c r="B190" s="34" t="b">
        <f>IF('AC Current Meter'!D13="",FALSE,TRUE)</f>
        <v>0</v>
      </c>
      <c r="C190" s="136" t="str">
        <f>IF($B190=FALSE,"",IF('AC Current Meter'!A13="","",'AC Current Meter'!A13))</f>
        <v/>
      </c>
      <c r="D190" s="136" t="str">
        <f>IF($B190=FALSE,"",'AC Current Meter'!B13&amp;" "&amp;'AC Current Meter'!C13)</f>
        <v/>
      </c>
      <c r="E190" s="136"/>
      <c r="F190" s="136"/>
      <c r="G190" s="136"/>
      <c r="H190" s="136" t="str">
        <f>IF($B190=FALSE,"",'AC Current Meter'!D13)</f>
        <v/>
      </c>
      <c r="I190" s="95" t="str">
        <f>IF($B190=FALSE,"",'AC Current Meter'!E13)</f>
        <v/>
      </c>
      <c r="J190" s="136" t="str">
        <f>IF($B190=FALSE,"",'AC Current Meter'!P13)</f>
        <v/>
      </c>
      <c r="K190" s="136" t="str">
        <f>IF($B190=FALSE,"",'AC Current Meter'!Q13)</f>
        <v/>
      </c>
      <c r="L190" s="136" t="str">
        <f>IF($B190=FALSE,"",'AC Current Meter'!R13)</f>
        <v/>
      </c>
      <c r="M190" s="136" t="str">
        <f>IF($B190=FALSE,"",'AC Current Meter'!S13)</f>
        <v/>
      </c>
      <c r="N190" s="136" t="str">
        <f>IF($B190=FALSE,"",'AC Current Meter'!T13)</f>
        <v/>
      </c>
      <c r="O190" s="95" t="str">
        <f t="shared" si="87"/>
        <v/>
      </c>
      <c r="P190" s="95" t="str">
        <f t="shared" si="88"/>
        <v/>
      </c>
      <c r="R190" s="95" t="str">
        <f>IF($B190=FALSE,"",'AC Current Meter'!Z13)</f>
        <v/>
      </c>
      <c r="S190" s="78" t="str">
        <f t="shared" si="72"/>
        <v/>
      </c>
      <c r="T190" s="78" t="str">
        <f>IF($B190=FALSE,"",'AC Current Meter'!J13)</f>
        <v/>
      </c>
      <c r="U190" s="78" t="str">
        <f>IF($B190=FALSE,"",측정불확도추정보고서!X190)</f>
        <v/>
      </c>
      <c r="V190" s="95" t="str">
        <f t="shared" si="73"/>
        <v/>
      </c>
      <c r="W190" s="95" t="str">
        <f>IF($B190=FALSE,"",'AC Current Meter'!F13*ABS(H190))</f>
        <v/>
      </c>
      <c r="X190" s="95" t="str">
        <f t="shared" si="74"/>
        <v/>
      </c>
      <c r="Y190" s="95" t="str">
        <f t="shared" si="75"/>
        <v/>
      </c>
      <c r="Z190" s="95" t="str">
        <f t="shared" si="76"/>
        <v/>
      </c>
      <c r="AA190" s="95" t="str">
        <f t="shared" si="77"/>
        <v/>
      </c>
      <c r="AB190" s="115" t="str">
        <f t="shared" ca="1" si="78"/>
        <v/>
      </c>
      <c r="AC190" s="115" t="str">
        <f t="shared" ca="1" si="79"/>
        <v/>
      </c>
      <c r="AD190" s="95" t="str">
        <f t="shared" ca="1" si="80"/>
        <v/>
      </c>
      <c r="AE190" s="95" t="str">
        <f t="shared" ca="1" si="81"/>
        <v/>
      </c>
      <c r="AF190" s="95" t="str">
        <f t="shared" ca="1" si="82"/>
        <v/>
      </c>
      <c r="AG190" s="95" t="str">
        <f t="shared" si="83"/>
        <v/>
      </c>
      <c r="AH190" s="95" t="str">
        <f t="shared" si="84"/>
        <v/>
      </c>
      <c r="AI190" s="97"/>
      <c r="AJ190" s="70"/>
      <c r="AK190" s="70"/>
      <c r="AL190" s="70"/>
      <c r="AM190" s="70"/>
      <c r="AN190" s="70"/>
      <c r="AO190"/>
      <c r="AP190" s="95">
        <f>'AC Current Meter'!M13</f>
        <v>0</v>
      </c>
      <c r="AQ190" s="95">
        <f>'AC Current Meter'!N13</f>
        <v>0</v>
      </c>
      <c r="AR190" s="95" t="str">
        <f t="shared" si="85"/>
        <v/>
      </c>
      <c r="AS190" s="95" t="str">
        <f t="shared" si="86"/>
        <v/>
      </c>
    </row>
    <row r="191" spans="1:45" ht="13.5">
      <c r="A191" s="84"/>
      <c r="B191" s="34" t="b">
        <f>IF('AC Current Meter'!D14="",FALSE,TRUE)</f>
        <v>0</v>
      </c>
      <c r="C191" s="136" t="str">
        <f>IF($B191=FALSE,"",IF('AC Current Meter'!A14="","",'AC Current Meter'!A14))</f>
        <v/>
      </c>
      <c r="D191" s="136" t="str">
        <f>IF($B191=FALSE,"",'AC Current Meter'!B14&amp;" "&amp;'AC Current Meter'!C14)</f>
        <v/>
      </c>
      <c r="E191" s="136"/>
      <c r="F191" s="136"/>
      <c r="G191" s="136"/>
      <c r="H191" s="136" t="str">
        <f>IF($B191=FALSE,"",'AC Current Meter'!D14)</f>
        <v/>
      </c>
      <c r="I191" s="95" t="str">
        <f>IF($B191=FALSE,"",'AC Current Meter'!E14)</f>
        <v/>
      </c>
      <c r="J191" s="136" t="str">
        <f>IF($B191=FALSE,"",'AC Current Meter'!P14)</f>
        <v/>
      </c>
      <c r="K191" s="136" t="str">
        <f>IF($B191=FALSE,"",'AC Current Meter'!Q14)</f>
        <v/>
      </c>
      <c r="L191" s="136" t="str">
        <f>IF($B191=FALSE,"",'AC Current Meter'!R14)</f>
        <v/>
      </c>
      <c r="M191" s="136" t="str">
        <f>IF($B191=FALSE,"",'AC Current Meter'!S14)</f>
        <v/>
      </c>
      <c r="N191" s="136" t="str">
        <f>IF($B191=FALSE,"",'AC Current Meter'!T14)</f>
        <v/>
      </c>
      <c r="O191" s="95" t="str">
        <f t="shared" si="87"/>
        <v/>
      </c>
      <c r="P191" s="95" t="str">
        <f t="shared" si="88"/>
        <v/>
      </c>
      <c r="R191" s="95" t="str">
        <f>IF($B191=FALSE,"",'AC Current Meter'!Z14)</f>
        <v/>
      </c>
      <c r="S191" s="78" t="str">
        <f t="shared" si="72"/>
        <v/>
      </c>
      <c r="T191" s="78" t="str">
        <f>IF($B191=FALSE,"",'AC Current Meter'!J14)</f>
        <v/>
      </c>
      <c r="U191" s="78" t="str">
        <f>IF($B191=FALSE,"",측정불확도추정보고서!X191)</f>
        <v/>
      </c>
      <c r="V191" s="95" t="str">
        <f t="shared" si="73"/>
        <v/>
      </c>
      <c r="W191" s="95" t="str">
        <f>IF($B191=FALSE,"",'AC Current Meter'!F14*ABS(H191))</f>
        <v/>
      </c>
      <c r="X191" s="95" t="str">
        <f t="shared" si="74"/>
        <v/>
      </c>
      <c r="Y191" s="95" t="str">
        <f t="shared" si="75"/>
        <v/>
      </c>
      <c r="Z191" s="95" t="str">
        <f t="shared" si="76"/>
        <v/>
      </c>
      <c r="AA191" s="95" t="str">
        <f t="shared" si="77"/>
        <v/>
      </c>
      <c r="AB191" s="115" t="str">
        <f t="shared" ca="1" si="78"/>
        <v/>
      </c>
      <c r="AC191" s="115" t="str">
        <f t="shared" ca="1" si="79"/>
        <v/>
      </c>
      <c r="AD191" s="95" t="str">
        <f t="shared" ca="1" si="80"/>
        <v/>
      </c>
      <c r="AE191" s="95" t="str">
        <f t="shared" ca="1" si="81"/>
        <v/>
      </c>
      <c r="AF191" s="95" t="str">
        <f t="shared" ca="1" si="82"/>
        <v/>
      </c>
      <c r="AG191" s="95" t="str">
        <f t="shared" si="83"/>
        <v/>
      </c>
      <c r="AH191" s="95" t="str">
        <f t="shared" si="84"/>
        <v/>
      </c>
      <c r="AI191" s="97"/>
      <c r="AO191"/>
      <c r="AP191" s="95">
        <f>'AC Current Meter'!M14</f>
        <v>0</v>
      </c>
      <c r="AQ191" s="95">
        <f>'AC Current Meter'!N14</f>
        <v>0</v>
      </c>
      <c r="AR191" s="95" t="str">
        <f t="shared" si="85"/>
        <v/>
      </c>
      <c r="AS191" s="95" t="str">
        <f t="shared" si="86"/>
        <v/>
      </c>
    </row>
    <row r="192" spans="1:45" ht="13.5">
      <c r="A192" s="84"/>
      <c r="B192" s="34" t="b">
        <f>IF('AC Current Meter'!D15="",FALSE,TRUE)</f>
        <v>0</v>
      </c>
      <c r="C192" s="136" t="str">
        <f>IF($B192=FALSE,"",IF('AC Current Meter'!A15="","",'AC Current Meter'!A15))</f>
        <v/>
      </c>
      <c r="D192" s="136" t="str">
        <f>IF($B192=FALSE,"",'AC Current Meter'!B15&amp;" "&amp;'AC Current Meter'!C15)</f>
        <v/>
      </c>
      <c r="E192" s="136"/>
      <c r="F192" s="136"/>
      <c r="G192" s="136"/>
      <c r="H192" s="136" t="str">
        <f>IF($B192=FALSE,"",'AC Current Meter'!D15)</f>
        <v/>
      </c>
      <c r="I192" s="95" t="str">
        <f>IF($B192=FALSE,"",'AC Current Meter'!E15)</f>
        <v/>
      </c>
      <c r="J192" s="136" t="str">
        <f>IF($B192=FALSE,"",'AC Current Meter'!P15)</f>
        <v/>
      </c>
      <c r="K192" s="136" t="str">
        <f>IF($B192=FALSE,"",'AC Current Meter'!Q15)</f>
        <v/>
      </c>
      <c r="L192" s="136" t="str">
        <f>IF($B192=FALSE,"",'AC Current Meter'!R15)</f>
        <v/>
      </c>
      <c r="M192" s="136" t="str">
        <f>IF($B192=FALSE,"",'AC Current Meter'!S15)</f>
        <v/>
      </c>
      <c r="N192" s="136" t="str">
        <f>IF($B192=FALSE,"",'AC Current Meter'!T15)</f>
        <v/>
      </c>
      <c r="O192" s="95" t="str">
        <f t="shared" si="87"/>
        <v/>
      </c>
      <c r="P192" s="95" t="str">
        <f t="shared" si="88"/>
        <v/>
      </c>
      <c r="R192" s="95" t="str">
        <f>IF($B192=FALSE,"",'AC Current Meter'!Z15)</f>
        <v/>
      </c>
      <c r="S192" s="78" t="str">
        <f t="shared" si="72"/>
        <v/>
      </c>
      <c r="T192" s="78" t="str">
        <f>IF($B192=FALSE,"",'AC Current Meter'!J15)</f>
        <v/>
      </c>
      <c r="U192" s="78" t="str">
        <f>IF($B192=FALSE,"",측정불확도추정보고서!X192)</f>
        <v/>
      </c>
      <c r="V192" s="95" t="str">
        <f t="shared" si="73"/>
        <v/>
      </c>
      <c r="W192" s="95" t="str">
        <f>IF($B192=FALSE,"",'AC Current Meter'!F15*ABS(H192))</f>
        <v/>
      </c>
      <c r="X192" s="95" t="str">
        <f t="shared" si="74"/>
        <v/>
      </c>
      <c r="Y192" s="95" t="str">
        <f t="shared" si="75"/>
        <v/>
      </c>
      <c r="Z192" s="95" t="str">
        <f t="shared" si="76"/>
        <v/>
      </c>
      <c r="AA192" s="95" t="str">
        <f t="shared" si="77"/>
        <v/>
      </c>
      <c r="AB192" s="115" t="str">
        <f t="shared" ca="1" si="78"/>
        <v/>
      </c>
      <c r="AC192" s="115" t="str">
        <f t="shared" ca="1" si="79"/>
        <v/>
      </c>
      <c r="AD192" s="95" t="str">
        <f t="shared" ca="1" si="80"/>
        <v/>
      </c>
      <c r="AE192" s="95" t="str">
        <f t="shared" ca="1" si="81"/>
        <v/>
      </c>
      <c r="AF192" s="95" t="str">
        <f t="shared" ca="1" si="82"/>
        <v/>
      </c>
      <c r="AG192" s="95" t="str">
        <f t="shared" si="83"/>
        <v/>
      </c>
      <c r="AH192" s="95" t="str">
        <f t="shared" si="84"/>
        <v/>
      </c>
      <c r="AI192" s="97"/>
      <c r="AO192"/>
      <c r="AP192" s="95">
        <f>'AC Current Meter'!M15</f>
        <v>0</v>
      </c>
      <c r="AQ192" s="95">
        <f>'AC Current Meter'!N15</f>
        <v>0</v>
      </c>
      <c r="AR192" s="95" t="str">
        <f t="shared" si="85"/>
        <v/>
      </c>
      <c r="AS192" s="95" t="str">
        <f t="shared" si="86"/>
        <v/>
      </c>
    </row>
    <row r="193" spans="1:45" ht="13.5">
      <c r="A193" s="84"/>
      <c r="B193" s="34" t="b">
        <f>IF('AC Current Meter'!D16="",FALSE,TRUE)</f>
        <v>0</v>
      </c>
      <c r="C193" s="136" t="str">
        <f>IF($B193=FALSE,"",IF('AC Current Meter'!A16="","",'AC Current Meter'!A16))</f>
        <v/>
      </c>
      <c r="D193" s="136" t="str">
        <f>IF($B193=FALSE,"",'AC Current Meter'!B16&amp;" "&amp;'AC Current Meter'!C16)</f>
        <v/>
      </c>
      <c r="E193" s="136"/>
      <c r="F193" s="136"/>
      <c r="G193" s="136"/>
      <c r="H193" s="136" t="str">
        <f>IF($B193=FALSE,"",'AC Current Meter'!D16)</f>
        <v/>
      </c>
      <c r="I193" s="95" t="str">
        <f>IF($B193=FALSE,"",'AC Current Meter'!E16)</f>
        <v/>
      </c>
      <c r="J193" s="136" t="str">
        <f>IF($B193=FALSE,"",'AC Current Meter'!P16)</f>
        <v/>
      </c>
      <c r="K193" s="136" t="str">
        <f>IF($B193=FALSE,"",'AC Current Meter'!Q16)</f>
        <v/>
      </c>
      <c r="L193" s="136" t="str">
        <f>IF($B193=FALSE,"",'AC Current Meter'!R16)</f>
        <v/>
      </c>
      <c r="M193" s="136" t="str">
        <f>IF($B193=FALSE,"",'AC Current Meter'!S16)</f>
        <v/>
      </c>
      <c r="N193" s="136" t="str">
        <f>IF($B193=FALSE,"",'AC Current Meter'!T16)</f>
        <v/>
      </c>
      <c r="O193" s="95" t="str">
        <f t="shared" si="87"/>
        <v/>
      </c>
      <c r="P193" s="95" t="str">
        <f t="shared" si="88"/>
        <v/>
      </c>
      <c r="R193" s="95" t="str">
        <f>IF($B193=FALSE,"",'AC Current Meter'!Z16)</f>
        <v/>
      </c>
      <c r="S193" s="78" t="str">
        <f t="shared" si="72"/>
        <v/>
      </c>
      <c r="T193" s="78" t="str">
        <f>IF($B193=FALSE,"",'AC Current Meter'!J16)</f>
        <v/>
      </c>
      <c r="U193" s="78" t="str">
        <f>IF($B193=FALSE,"",측정불확도추정보고서!X193)</f>
        <v/>
      </c>
      <c r="V193" s="95" t="str">
        <f t="shared" si="73"/>
        <v/>
      </c>
      <c r="W193" s="95" t="str">
        <f>IF($B193=FALSE,"",'AC Current Meter'!F16*ABS(H193))</f>
        <v/>
      </c>
      <c r="X193" s="95" t="str">
        <f t="shared" si="74"/>
        <v/>
      </c>
      <c r="Y193" s="95" t="str">
        <f t="shared" si="75"/>
        <v/>
      </c>
      <c r="Z193" s="95" t="str">
        <f t="shared" si="76"/>
        <v/>
      </c>
      <c r="AA193" s="95" t="str">
        <f t="shared" si="77"/>
        <v/>
      </c>
      <c r="AB193" s="115" t="str">
        <f t="shared" ca="1" si="78"/>
        <v/>
      </c>
      <c r="AC193" s="115" t="str">
        <f t="shared" ca="1" si="79"/>
        <v/>
      </c>
      <c r="AD193" s="95" t="str">
        <f t="shared" ca="1" si="80"/>
        <v/>
      </c>
      <c r="AE193" s="95" t="str">
        <f t="shared" ca="1" si="81"/>
        <v/>
      </c>
      <c r="AF193" s="95" t="str">
        <f t="shared" ca="1" si="82"/>
        <v/>
      </c>
      <c r="AG193" s="95" t="str">
        <f t="shared" si="83"/>
        <v/>
      </c>
      <c r="AH193" s="95" t="str">
        <f t="shared" si="84"/>
        <v/>
      </c>
      <c r="AI193" s="97"/>
      <c r="AO193"/>
      <c r="AP193" s="95">
        <f>'AC Current Meter'!M16</f>
        <v>0</v>
      </c>
      <c r="AQ193" s="95">
        <f>'AC Current Meter'!N16</f>
        <v>0</v>
      </c>
      <c r="AR193" s="95" t="str">
        <f t="shared" si="85"/>
        <v/>
      </c>
      <c r="AS193" s="95" t="str">
        <f t="shared" si="86"/>
        <v/>
      </c>
    </row>
    <row r="194" spans="1:45" ht="13.5">
      <c r="A194" s="84"/>
      <c r="B194" s="34" t="b">
        <f>IF('AC Current Meter'!D17="",FALSE,TRUE)</f>
        <v>0</v>
      </c>
      <c r="C194" s="136" t="str">
        <f>IF($B194=FALSE,"",IF('AC Current Meter'!A17="","",'AC Current Meter'!A17))</f>
        <v/>
      </c>
      <c r="D194" s="136" t="str">
        <f>IF($B194=FALSE,"",'AC Current Meter'!B17&amp;" "&amp;'AC Current Meter'!C17)</f>
        <v/>
      </c>
      <c r="E194" s="136"/>
      <c r="F194" s="136"/>
      <c r="G194" s="136"/>
      <c r="H194" s="136" t="str">
        <f>IF($B194=FALSE,"",'AC Current Meter'!D17)</f>
        <v/>
      </c>
      <c r="I194" s="95" t="str">
        <f>IF($B194=FALSE,"",'AC Current Meter'!E17)</f>
        <v/>
      </c>
      <c r="J194" s="136" t="str">
        <f>IF($B194=FALSE,"",'AC Current Meter'!P17)</f>
        <v/>
      </c>
      <c r="K194" s="136" t="str">
        <f>IF($B194=FALSE,"",'AC Current Meter'!Q17)</f>
        <v/>
      </c>
      <c r="L194" s="136" t="str">
        <f>IF($B194=FALSE,"",'AC Current Meter'!R17)</f>
        <v/>
      </c>
      <c r="M194" s="136" t="str">
        <f>IF($B194=FALSE,"",'AC Current Meter'!S17)</f>
        <v/>
      </c>
      <c r="N194" s="136" t="str">
        <f>IF($B194=FALSE,"",'AC Current Meter'!T17)</f>
        <v/>
      </c>
      <c r="O194" s="95" t="str">
        <f t="shared" si="87"/>
        <v/>
      </c>
      <c r="P194" s="95" t="str">
        <f t="shared" si="88"/>
        <v/>
      </c>
      <c r="R194" s="95" t="str">
        <f>IF($B194=FALSE,"",'AC Current Meter'!Z17)</f>
        <v/>
      </c>
      <c r="S194" s="78" t="str">
        <f t="shared" si="72"/>
        <v/>
      </c>
      <c r="T194" s="78" t="str">
        <f>IF($B194=FALSE,"",'AC Current Meter'!J17)</f>
        <v/>
      </c>
      <c r="U194" s="78" t="str">
        <f>IF($B194=FALSE,"",측정불확도추정보고서!X194)</f>
        <v/>
      </c>
      <c r="V194" s="95" t="str">
        <f t="shared" si="73"/>
        <v/>
      </c>
      <c r="W194" s="95" t="str">
        <f>IF($B194=FALSE,"",'AC Current Meter'!F17*ABS(H194))</f>
        <v/>
      </c>
      <c r="X194" s="95" t="str">
        <f t="shared" si="74"/>
        <v/>
      </c>
      <c r="Y194" s="95" t="str">
        <f t="shared" si="75"/>
        <v/>
      </c>
      <c r="Z194" s="95" t="str">
        <f t="shared" si="76"/>
        <v/>
      </c>
      <c r="AA194" s="95" t="str">
        <f t="shared" si="77"/>
        <v/>
      </c>
      <c r="AB194" s="115" t="str">
        <f t="shared" ca="1" si="78"/>
        <v/>
      </c>
      <c r="AC194" s="115" t="str">
        <f t="shared" ca="1" si="79"/>
        <v/>
      </c>
      <c r="AD194" s="95" t="str">
        <f t="shared" ca="1" si="80"/>
        <v/>
      </c>
      <c r="AE194" s="95" t="str">
        <f t="shared" ca="1" si="81"/>
        <v/>
      </c>
      <c r="AF194" s="95" t="str">
        <f t="shared" ca="1" si="82"/>
        <v/>
      </c>
      <c r="AG194" s="95" t="str">
        <f t="shared" si="83"/>
        <v/>
      </c>
      <c r="AH194" s="95" t="str">
        <f t="shared" si="84"/>
        <v/>
      </c>
      <c r="AI194" s="97"/>
      <c r="AO194"/>
      <c r="AP194" s="95">
        <f>'AC Current Meter'!M17</f>
        <v>0</v>
      </c>
      <c r="AQ194" s="95">
        <f>'AC Current Meter'!N17</f>
        <v>0</v>
      </c>
      <c r="AR194" s="95" t="str">
        <f t="shared" si="85"/>
        <v/>
      </c>
      <c r="AS194" s="95" t="str">
        <f t="shared" si="86"/>
        <v/>
      </c>
    </row>
    <row r="195" spans="1:45" ht="13.5">
      <c r="A195" s="84"/>
      <c r="B195" s="34" t="b">
        <f>IF('AC Current Meter'!D18="",FALSE,TRUE)</f>
        <v>0</v>
      </c>
      <c r="C195" s="136" t="str">
        <f>IF($B195=FALSE,"",IF('AC Current Meter'!A18="","",'AC Current Meter'!A18))</f>
        <v/>
      </c>
      <c r="D195" s="136" t="str">
        <f>IF($B195=FALSE,"",'AC Current Meter'!B18&amp;" "&amp;'AC Current Meter'!C18)</f>
        <v/>
      </c>
      <c r="E195" s="136"/>
      <c r="F195" s="136"/>
      <c r="G195" s="136"/>
      <c r="H195" s="136" t="str">
        <f>IF($B195=FALSE,"",'AC Current Meter'!D18)</f>
        <v/>
      </c>
      <c r="I195" s="95" t="str">
        <f>IF($B195=FALSE,"",'AC Current Meter'!E18)</f>
        <v/>
      </c>
      <c r="J195" s="136" t="str">
        <f>IF($B195=FALSE,"",'AC Current Meter'!P18)</f>
        <v/>
      </c>
      <c r="K195" s="136" t="str">
        <f>IF($B195=FALSE,"",'AC Current Meter'!Q18)</f>
        <v/>
      </c>
      <c r="L195" s="136" t="str">
        <f>IF($B195=FALSE,"",'AC Current Meter'!R18)</f>
        <v/>
      </c>
      <c r="M195" s="136" t="str">
        <f>IF($B195=FALSE,"",'AC Current Meter'!S18)</f>
        <v/>
      </c>
      <c r="N195" s="136" t="str">
        <f>IF($B195=FALSE,"",'AC Current Meter'!T18)</f>
        <v/>
      </c>
      <c r="O195" s="95" t="str">
        <f t="shared" si="87"/>
        <v/>
      </c>
      <c r="P195" s="95" t="str">
        <f t="shared" si="88"/>
        <v/>
      </c>
      <c r="R195" s="95" t="str">
        <f>IF($B195=FALSE,"",'AC Current Meter'!Z18)</f>
        <v/>
      </c>
      <c r="S195" s="78" t="str">
        <f t="shared" si="72"/>
        <v/>
      </c>
      <c r="T195" s="78" t="str">
        <f>IF($B195=FALSE,"",'AC Current Meter'!J18)</f>
        <v/>
      </c>
      <c r="U195" s="78" t="str">
        <f>IF($B195=FALSE,"",측정불확도추정보고서!X195)</f>
        <v/>
      </c>
      <c r="V195" s="95" t="str">
        <f t="shared" si="73"/>
        <v/>
      </c>
      <c r="W195" s="95" t="str">
        <f>IF($B195=FALSE,"",'AC Current Meter'!F18*ABS(H195))</f>
        <v/>
      </c>
      <c r="X195" s="95" t="str">
        <f t="shared" si="74"/>
        <v/>
      </c>
      <c r="Y195" s="95" t="str">
        <f t="shared" si="75"/>
        <v/>
      </c>
      <c r="Z195" s="95" t="str">
        <f t="shared" si="76"/>
        <v/>
      </c>
      <c r="AA195" s="95" t="str">
        <f t="shared" si="77"/>
        <v/>
      </c>
      <c r="AB195" s="115" t="str">
        <f t="shared" ca="1" si="78"/>
        <v/>
      </c>
      <c r="AC195" s="115" t="str">
        <f t="shared" ca="1" si="79"/>
        <v/>
      </c>
      <c r="AD195" s="95" t="str">
        <f t="shared" ca="1" si="80"/>
        <v/>
      </c>
      <c r="AE195" s="95" t="str">
        <f t="shared" ca="1" si="81"/>
        <v/>
      </c>
      <c r="AF195" s="95" t="str">
        <f t="shared" ca="1" si="82"/>
        <v/>
      </c>
      <c r="AG195" s="95" t="str">
        <f t="shared" si="83"/>
        <v/>
      </c>
      <c r="AH195" s="95" t="str">
        <f t="shared" si="84"/>
        <v/>
      </c>
      <c r="AI195" s="97"/>
      <c r="AO195"/>
      <c r="AP195" s="95">
        <f>'AC Current Meter'!M18</f>
        <v>0</v>
      </c>
      <c r="AQ195" s="95">
        <f>'AC Current Meter'!N18</f>
        <v>0</v>
      </c>
      <c r="AR195" s="95" t="str">
        <f t="shared" si="85"/>
        <v/>
      </c>
      <c r="AS195" s="95" t="str">
        <f t="shared" si="86"/>
        <v/>
      </c>
    </row>
    <row r="196" spans="1:45" ht="13.5">
      <c r="A196" s="84"/>
      <c r="B196" s="34" t="b">
        <f>IF('AC Current Meter'!D19="",FALSE,TRUE)</f>
        <v>0</v>
      </c>
      <c r="C196" s="136" t="str">
        <f>IF($B196=FALSE,"",IF('AC Current Meter'!A19="","",'AC Current Meter'!A19))</f>
        <v/>
      </c>
      <c r="D196" s="136" t="str">
        <f>IF($B196=FALSE,"",'AC Current Meter'!B19&amp;" "&amp;'AC Current Meter'!C19)</f>
        <v/>
      </c>
      <c r="E196" s="136"/>
      <c r="F196" s="136"/>
      <c r="G196" s="136"/>
      <c r="H196" s="136" t="str">
        <f>IF($B196=FALSE,"",'AC Current Meter'!D19)</f>
        <v/>
      </c>
      <c r="I196" s="95" t="str">
        <f>IF($B196=FALSE,"",'AC Current Meter'!E19)</f>
        <v/>
      </c>
      <c r="J196" s="136" t="str">
        <f>IF($B196=FALSE,"",'AC Current Meter'!P19)</f>
        <v/>
      </c>
      <c r="K196" s="136" t="str">
        <f>IF($B196=FALSE,"",'AC Current Meter'!Q19)</f>
        <v/>
      </c>
      <c r="L196" s="136" t="str">
        <f>IF($B196=FALSE,"",'AC Current Meter'!R19)</f>
        <v/>
      </c>
      <c r="M196" s="136" t="str">
        <f>IF($B196=FALSE,"",'AC Current Meter'!S19)</f>
        <v/>
      </c>
      <c r="N196" s="136" t="str">
        <f>IF($B196=FALSE,"",'AC Current Meter'!T19)</f>
        <v/>
      </c>
      <c r="O196" s="95" t="str">
        <f t="shared" si="87"/>
        <v/>
      </c>
      <c r="P196" s="95" t="str">
        <f t="shared" si="88"/>
        <v/>
      </c>
      <c r="R196" s="95" t="str">
        <f>IF($B196=FALSE,"",'AC Current Meter'!Z19)</f>
        <v/>
      </c>
      <c r="S196" s="78" t="str">
        <f t="shared" si="72"/>
        <v/>
      </c>
      <c r="T196" s="78" t="str">
        <f>IF($B196=FALSE,"",'AC Current Meter'!J19)</f>
        <v/>
      </c>
      <c r="U196" s="78" t="str">
        <f>IF($B196=FALSE,"",측정불확도추정보고서!X196)</f>
        <v/>
      </c>
      <c r="V196" s="95" t="str">
        <f t="shared" si="73"/>
        <v/>
      </c>
      <c r="W196" s="95" t="str">
        <f>IF($B196=FALSE,"",'AC Current Meter'!F19*ABS(H196))</f>
        <v/>
      </c>
      <c r="X196" s="95" t="str">
        <f t="shared" si="74"/>
        <v/>
      </c>
      <c r="Y196" s="95" t="str">
        <f t="shared" si="75"/>
        <v/>
      </c>
      <c r="Z196" s="95" t="str">
        <f t="shared" si="76"/>
        <v/>
      </c>
      <c r="AA196" s="95" t="str">
        <f t="shared" si="77"/>
        <v/>
      </c>
      <c r="AB196" s="115" t="str">
        <f t="shared" ca="1" si="78"/>
        <v/>
      </c>
      <c r="AC196" s="115" t="str">
        <f t="shared" ca="1" si="79"/>
        <v/>
      </c>
      <c r="AD196" s="95" t="str">
        <f t="shared" ca="1" si="80"/>
        <v/>
      </c>
      <c r="AE196" s="95" t="str">
        <f t="shared" ca="1" si="81"/>
        <v/>
      </c>
      <c r="AF196" s="95" t="str">
        <f t="shared" ca="1" si="82"/>
        <v/>
      </c>
      <c r="AG196" s="95" t="str">
        <f t="shared" si="83"/>
        <v/>
      </c>
      <c r="AH196" s="95" t="str">
        <f t="shared" si="84"/>
        <v/>
      </c>
      <c r="AI196" s="97"/>
      <c r="AO196"/>
      <c r="AP196" s="95">
        <f>'AC Current Meter'!M19</f>
        <v>0</v>
      </c>
      <c r="AQ196" s="95">
        <f>'AC Current Meter'!N19</f>
        <v>0</v>
      </c>
      <c r="AR196" s="95" t="str">
        <f t="shared" si="85"/>
        <v/>
      </c>
      <c r="AS196" s="95" t="str">
        <f t="shared" si="86"/>
        <v/>
      </c>
    </row>
    <row r="197" spans="1:45" ht="13.5">
      <c r="A197" s="84"/>
      <c r="B197" s="34" t="b">
        <f>IF('AC Current Meter'!D20="",FALSE,TRUE)</f>
        <v>0</v>
      </c>
      <c r="C197" s="136" t="str">
        <f>IF($B197=FALSE,"",IF('AC Current Meter'!A20="","",'AC Current Meter'!A20))</f>
        <v/>
      </c>
      <c r="D197" s="136" t="str">
        <f>IF($B197=FALSE,"",'AC Current Meter'!B20&amp;" "&amp;'AC Current Meter'!C20)</f>
        <v/>
      </c>
      <c r="E197" s="136"/>
      <c r="F197" s="136"/>
      <c r="G197" s="136"/>
      <c r="H197" s="136" t="str">
        <f>IF($B197=FALSE,"",'AC Current Meter'!D20)</f>
        <v/>
      </c>
      <c r="I197" s="95" t="str">
        <f>IF($B197=FALSE,"",'AC Current Meter'!E20)</f>
        <v/>
      </c>
      <c r="J197" s="136" t="str">
        <f>IF($B197=FALSE,"",'AC Current Meter'!P20)</f>
        <v/>
      </c>
      <c r="K197" s="136" t="str">
        <f>IF($B197=FALSE,"",'AC Current Meter'!Q20)</f>
        <v/>
      </c>
      <c r="L197" s="136" t="str">
        <f>IF($B197=FALSE,"",'AC Current Meter'!R20)</f>
        <v/>
      </c>
      <c r="M197" s="136" t="str">
        <f>IF($B197=FALSE,"",'AC Current Meter'!S20)</f>
        <v/>
      </c>
      <c r="N197" s="136" t="str">
        <f>IF($B197=FALSE,"",'AC Current Meter'!T20)</f>
        <v/>
      </c>
      <c r="O197" s="95" t="str">
        <f t="shared" si="87"/>
        <v/>
      </c>
      <c r="P197" s="95" t="str">
        <f t="shared" si="88"/>
        <v/>
      </c>
      <c r="R197" s="95" t="str">
        <f>IF($B197=FALSE,"",'AC Current Meter'!Z20)</f>
        <v/>
      </c>
      <c r="S197" s="78" t="str">
        <f t="shared" si="72"/>
        <v/>
      </c>
      <c r="T197" s="78" t="str">
        <f>IF($B197=FALSE,"",'AC Current Meter'!J20)</f>
        <v/>
      </c>
      <c r="U197" s="78" t="str">
        <f>IF($B197=FALSE,"",측정불확도추정보고서!X197)</f>
        <v/>
      </c>
      <c r="V197" s="95" t="str">
        <f t="shared" si="73"/>
        <v/>
      </c>
      <c r="W197" s="95" t="str">
        <f>IF($B197=FALSE,"",'AC Current Meter'!F20*ABS(H197))</f>
        <v/>
      </c>
      <c r="X197" s="95" t="str">
        <f t="shared" si="74"/>
        <v/>
      </c>
      <c r="Y197" s="95" t="str">
        <f t="shared" si="75"/>
        <v/>
      </c>
      <c r="Z197" s="95" t="str">
        <f t="shared" si="76"/>
        <v/>
      </c>
      <c r="AA197" s="95" t="str">
        <f t="shared" si="77"/>
        <v/>
      </c>
      <c r="AB197" s="115" t="str">
        <f t="shared" ca="1" si="78"/>
        <v/>
      </c>
      <c r="AC197" s="115" t="str">
        <f t="shared" ca="1" si="79"/>
        <v/>
      </c>
      <c r="AD197" s="95" t="str">
        <f t="shared" ca="1" si="80"/>
        <v/>
      </c>
      <c r="AE197" s="95" t="str">
        <f t="shared" ca="1" si="81"/>
        <v/>
      </c>
      <c r="AF197" s="95" t="str">
        <f t="shared" ca="1" si="82"/>
        <v/>
      </c>
      <c r="AG197" s="95" t="str">
        <f t="shared" si="83"/>
        <v/>
      </c>
      <c r="AH197" s="95" t="str">
        <f t="shared" si="84"/>
        <v/>
      </c>
      <c r="AI197" s="97"/>
      <c r="AO197"/>
      <c r="AP197" s="95">
        <f>'AC Current Meter'!M20</f>
        <v>0</v>
      </c>
      <c r="AQ197" s="95">
        <f>'AC Current Meter'!N20</f>
        <v>0</v>
      </c>
      <c r="AR197" s="95" t="str">
        <f t="shared" si="85"/>
        <v/>
      </c>
      <c r="AS197" s="95" t="str">
        <f t="shared" si="86"/>
        <v/>
      </c>
    </row>
    <row r="198" spans="1:45" ht="13.5">
      <c r="A198" s="84"/>
      <c r="B198" s="34" t="b">
        <f>IF('AC Current Meter'!D21="",FALSE,TRUE)</f>
        <v>0</v>
      </c>
      <c r="C198" s="136" t="str">
        <f>IF($B198=FALSE,"",IF('AC Current Meter'!A21="","",'AC Current Meter'!A21))</f>
        <v/>
      </c>
      <c r="D198" s="136" t="str">
        <f>IF($B198=FALSE,"",'AC Current Meter'!B21&amp;" "&amp;'AC Current Meter'!C21)</f>
        <v/>
      </c>
      <c r="E198" s="136"/>
      <c r="F198" s="136"/>
      <c r="G198" s="136"/>
      <c r="H198" s="136" t="str">
        <f>IF($B198=FALSE,"",'AC Current Meter'!D21)</f>
        <v/>
      </c>
      <c r="I198" s="95" t="str">
        <f>IF($B198=FALSE,"",'AC Current Meter'!E21)</f>
        <v/>
      </c>
      <c r="J198" s="136" t="str">
        <f>IF($B198=FALSE,"",'AC Current Meter'!P21)</f>
        <v/>
      </c>
      <c r="K198" s="136" t="str">
        <f>IF($B198=FALSE,"",'AC Current Meter'!Q21)</f>
        <v/>
      </c>
      <c r="L198" s="136" t="str">
        <f>IF($B198=FALSE,"",'AC Current Meter'!R21)</f>
        <v/>
      </c>
      <c r="M198" s="136" t="str">
        <f>IF($B198=FALSE,"",'AC Current Meter'!S21)</f>
        <v/>
      </c>
      <c r="N198" s="136" t="str">
        <f>IF($B198=FALSE,"",'AC Current Meter'!T21)</f>
        <v/>
      </c>
      <c r="O198" s="95" t="str">
        <f t="shared" si="87"/>
        <v/>
      </c>
      <c r="P198" s="95" t="str">
        <f t="shared" si="88"/>
        <v/>
      </c>
      <c r="R198" s="95" t="str">
        <f>IF($B198=FALSE,"",'AC Current Meter'!Z21)</f>
        <v/>
      </c>
      <c r="S198" s="78" t="str">
        <f t="shared" si="72"/>
        <v/>
      </c>
      <c r="T198" s="78" t="str">
        <f>IF($B198=FALSE,"",'AC Current Meter'!J21)</f>
        <v/>
      </c>
      <c r="U198" s="78" t="str">
        <f>IF($B198=FALSE,"",측정불확도추정보고서!X198)</f>
        <v/>
      </c>
      <c r="V198" s="95" t="str">
        <f t="shared" si="73"/>
        <v/>
      </c>
      <c r="W198" s="95" t="str">
        <f>IF($B198=FALSE,"",'AC Current Meter'!F21*ABS(H198))</f>
        <v/>
      </c>
      <c r="X198" s="95" t="str">
        <f t="shared" si="74"/>
        <v/>
      </c>
      <c r="Y198" s="95" t="str">
        <f t="shared" si="75"/>
        <v/>
      </c>
      <c r="Z198" s="95" t="str">
        <f t="shared" si="76"/>
        <v/>
      </c>
      <c r="AA198" s="95" t="str">
        <f t="shared" si="77"/>
        <v/>
      </c>
      <c r="AB198" s="115" t="str">
        <f t="shared" ca="1" si="78"/>
        <v/>
      </c>
      <c r="AC198" s="115" t="str">
        <f t="shared" ca="1" si="79"/>
        <v/>
      </c>
      <c r="AD198" s="95" t="str">
        <f t="shared" ca="1" si="80"/>
        <v/>
      </c>
      <c r="AE198" s="95" t="str">
        <f t="shared" ca="1" si="81"/>
        <v/>
      </c>
      <c r="AF198" s="95" t="str">
        <f t="shared" ca="1" si="82"/>
        <v/>
      </c>
      <c r="AG198" s="95" t="str">
        <f t="shared" si="83"/>
        <v/>
      </c>
      <c r="AH198" s="95" t="str">
        <f t="shared" si="84"/>
        <v/>
      </c>
      <c r="AI198" s="97"/>
      <c r="AO198"/>
      <c r="AP198" s="95">
        <f>'AC Current Meter'!M21</f>
        <v>0</v>
      </c>
      <c r="AQ198" s="95">
        <f>'AC Current Meter'!N21</f>
        <v>0</v>
      </c>
      <c r="AR198" s="95" t="str">
        <f t="shared" si="85"/>
        <v/>
      </c>
      <c r="AS198" s="95" t="str">
        <f t="shared" si="86"/>
        <v/>
      </c>
    </row>
    <row r="199" spans="1:45" ht="13.5">
      <c r="A199" s="84"/>
      <c r="B199" s="34" t="b">
        <f>IF('AC Current Meter'!D22="",FALSE,TRUE)</f>
        <v>0</v>
      </c>
      <c r="C199" s="136" t="str">
        <f>IF($B199=FALSE,"",IF('AC Current Meter'!A22="","",'AC Current Meter'!A22))</f>
        <v/>
      </c>
      <c r="D199" s="136" t="str">
        <f>IF($B199=FALSE,"",'AC Current Meter'!B22&amp;" "&amp;'AC Current Meter'!C22)</f>
        <v/>
      </c>
      <c r="E199" s="136"/>
      <c r="F199" s="136"/>
      <c r="G199" s="136"/>
      <c r="H199" s="136" t="str">
        <f>IF($B199=FALSE,"",'AC Current Meter'!D22)</f>
        <v/>
      </c>
      <c r="I199" s="95" t="str">
        <f>IF($B199=FALSE,"",'AC Current Meter'!E22)</f>
        <v/>
      </c>
      <c r="J199" s="136" t="str">
        <f>IF($B199=FALSE,"",'AC Current Meter'!P22)</f>
        <v/>
      </c>
      <c r="K199" s="136" t="str">
        <f>IF($B199=FALSE,"",'AC Current Meter'!Q22)</f>
        <v/>
      </c>
      <c r="L199" s="136" t="str">
        <f>IF($B199=FALSE,"",'AC Current Meter'!R22)</f>
        <v/>
      </c>
      <c r="M199" s="136" t="str">
        <f>IF($B199=FALSE,"",'AC Current Meter'!S22)</f>
        <v/>
      </c>
      <c r="N199" s="136" t="str">
        <f>IF($B199=FALSE,"",'AC Current Meter'!T22)</f>
        <v/>
      </c>
      <c r="O199" s="95" t="str">
        <f t="shared" si="87"/>
        <v/>
      </c>
      <c r="P199" s="95" t="str">
        <f t="shared" si="88"/>
        <v/>
      </c>
      <c r="R199" s="95" t="str">
        <f>IF($B199=FALSE,"",'AC Current Meter'!Z22)</f>
        <v/>
      </c>
      <c r="S199" s="78" t="str">
        <f t="shared" si="72"/>
        <v/>
      </c>
      <c r="T199" s="78" t="str">
        <f>IF($B199=FALSE,"",'AC Current Meter'!J22)</f>
        <v/>
      </c>
      <c r="U199" s="78" t="str">
        <f>IF($B199=FALSE,"",측정불확도추정보고서!X199)</f>
        <v/>
      </c>
      <c r="V199" s="95" t="str">
        <f t="shared" si="73"/>
        <v/>
      </c>
      <c r="W199" s="95" t="str">
        <f>IF($B199=FALSE,"",'AC Current Meter'!F22*ABS(H199))</f>
        <v/>
      </c>
      <c r="X199" s="95" t="str">
        <f t="shared" si="74"/>
        <v/>
      </c>
      <c r="Y199" s="95" t="str">
        <f t="shared" si="75"/>
        <v/>
      </c>
      <c r="Z199" s="95" t="str">
        <f t="shared" si="76"/>
        <v/>
      </c>
      <c r="AA199" s="95" t="str">
        <f t="shared" si="77"/>
        <v/>
      </c>
      <c r="AB199" s="115" t="str">
        <f t="shared" ca="1" si="78"/>
        <v/>
      </c>
      <c r="AC199" s="115" t="str">
        <f t="shared" ca="1" si="79"/>
        <v/>
      </c>
      <c r="AD199" s="95" t="str">
        <f t="shared" ca="1" si="80"/>
        <v/>
      </c>
      <c r="AE199" s="95" t="str">
        <f t="shared" ca="1" si="81"/>
        <v/>
      </c>
      <c r="AF199" s="95" t="str">
        <f t="shared" ca="1" si="82"/>
        <v/>
      </c>
      <c r="AG199" s="95" t="str">
        <f t="shared" si="83"/>
        <v/>
      </c>
      <c r="AH199" s="95" t="str">
        <f t="shared" si="84"/>
        <v/>
      </c>
      <c r="AI199" s="97"/>
      <c r="AO199"/>
      <c r="AP199" s="95">
        <f>'AC Current Meter'!M22</f>
        <v>0</v>
      </c>
      <c r="AQ199" s="95">
        <f>'AC Current Meter'!N22</f>
        <v>0</v>
      </c>
      <c r="AR199" s="95" t="str">
        <f t="shared" si="85"/>
        <v/>
      </c>
      <c r="AS199" s="95" t="str">
        <f t="shared" si="86"/>
        <v/>
      </c>
    </row>
    <row r="200" spans="1:45" ht="13.5">
      <c r="A200" s="84"/>
      <c r="B200" s="34" t="b">
        <f>IF('AC Current Meter'!D23="",FALSE,TRUE)</f>
        <v>0</v>
      </c>
      <c r="C200" s="136" t="str">
        <f>IF($B200=FALSE,"",IF('AC Current Meter'!A23="","",'AC Current Meter'!A23))</f>
        <v/>
      </c>
      <c r="D200" s="136" t="str">
        <f>IF($B200=FALSE,"",'AC Current Meter'!B23&amp;" "&amp;'AC Current Meter'!C23)</f>
        <v/>
      </c>
      <c r="E200" s="136"/>
      <c r="F200" s="136"/>
      <c r="G200" s="136"/>
      <c r="H200" s="136" t="str">
        <f>IF($B200=FALSE,"",'AC Current Meter'!D23)</f>
        <v/>
      </c>
      <c r="I200" s="95" t="str">
        <f>IF($B200=FALSE,"",'AC Current Meter'!E23)</f>
        <v/>
      </c>
      <c r="J200" s="136" t="str">
        <f>IF($B200=FALSE,"",'AC Current Meter'!P23)</f>
        <v/>
      </c>
      <c r="K200" s="136" t="str">
        <f>IF($B200=FALSE,"",'AC Current Meter'!Q23)</f>
        <v/>
      </c>
      <c r="L200" s="136" t="str">
        <f>IF($B200=FALSE,"",'AC Current Meter'!R23)</f>
        <v/>
      </c>
      <c r="M200" s="136" t="str">
        <f>IF($B200=FALSE,"",'AC Current Meter'!S23)</f>
        <v/>
      </c>
      <c r="N200" s="136" t="str">
        <f>IF($B200=FALSE,"",'AC Current Meter'!T23)</f>
        <v/>
      </c>
      <c r="O200" s="95" t="str">
        <f t="shared" si="87"/>
        <v/>
      </c>
      <c r="P200" s="95" t="str">
        <f t="shared" si="88"/>
        <v/>
      </c>
      <c r="R200" s="95" t="str">
        <f>IF($B200=FALSE,"",'AC Current Meter'!Z23)</f>
        <v/>
      </c>
      <c r="S200" s="78" t="str">
        <f t="shared" si="72"/>
        <v/>
      </c>
      <c r="T200" s="78" t="str">
        <f>IF($B200=FALSE,"",'AC Current Meter'!J23)</f>
        <v/>
      </c>
      <c r="U200" s="78" t="str">
        <f>IF($B200=FALSE,"",측정불확도추정보고서!X200)</f>
        <v/>
      </c>
      <c r="V200" s="95" t="str">
        <f t="shared" si="73"/>
        <v/>
      </c>
      <c r="W200" s="95" t="str">
        <f>IF($B200=FALSE,"",'AC Current Meter'!F23*ABS(H200))</f>
        <v/>
      </c>
      <c r="X200" s="95" t="str">
        <f t="shared" si="74"/>
        <v/>
      </c>
      <c r="Y200" s="95" t="str">
        <f t="shared" si="75"/>
        <v/>
      </c>
      <c r="Z200" s="95" t="str">
        <f t="shared" si="76"/>
        <v/>
      </c>
      <c r="AA200" s="95" t="str">
        <f t="shared" si="77"/>
        <v/>
      </c>
      <c r="AB200" s="115" t="str">
        <f t="shared" ca="1" si="78"/>
        <v/>
      </c>
      <c r="AC200" s="115" t="str">
        <f t="shared" ca="1" si="79"/>
        <v/>
      </c>
      <c r="AD200" s="95" t="str">
        <f t="shared" ca="1" si="80"/>
        <v/>
      </c>
      <c r="AE200" s="95" t="str">
        <f t="shared" ca="1" si="81"/>
        <v/>
      </c>
      <c r="AF200" s="95" t="str">
        <f t="shared" ca="1" si="82"/>
        <v/>
      </c>
      <c r="AG200" s="95" t="str">
        <f t="shared" si="83"/>
        <v/>
      </c>
      <c r="AH200" s="95" t="str">
        <f t="shared" si="84"/>
        <v/>
      </c>
      <c r="AI200" s="97"/>
      <c r="AO200"/>
      <c r="AP200" s="95">
        <f>'AC Current Meter'!M23</f>
        <v>0</v>
      </c>
      <c r="AQ200" s="95">
        <f>'AC Current Meter'!N23</f>
        <v>0</v>
      </c>
      <c r="AR200" s="95" t="str">
        <f t="shared" si="85"/>
        <v/>
      </c>
      <c r="AS200" s="95" t="str">
        <f t="shared" si="86"/>
        <v/>
      </c>
    </row>
    <row r="201" spans="1:45" ht="13.5">
      <c r="A201" s="84"/>
      <c r="B201" s="34" t="b">
        <f>IF('AC Current Meter'!D24="",FALSE,TRUE)</f>
        <v>0</v>
      </c>
      <c r="C201" s="136" t="str">
        <f>IF($B201=FALSE,"",IF('AC Current Meter'!A24="","",'AC Current Meter'!A24))</f>
        <v/>
      </c>
      <c r="D201" s="136" t="str">
        <f>IF($B201=FALSE,"",'AC Current Meter'!B24&amp;" "&amp;'AC Current Meter'!C24)</f>
        <v/>
      </c>
      <c r="E201" s="136"/>
      <c r="F201" s="136"/>
      <c r="G201" s="136"/>
      <c r="H201" s="136" t="str">
        <f>IF($B201=FALSE,"",'AC Current Meter'!D24)</f>
        <v/>
      </c>
      <c r="I201" s="95" t="str">
        <f>IF($B201=FALSE,"",'AC Current Meter'!E24)</f>
        <v/>
      </c>
      <c r="J201" s="136" t="str">
        <f>IF($B201=FALSE,"",'AC Current Meter'!P24)</f>
        <v/>
      </c>
      <c r="K201" s="136" t="str">
        <f>IF($B201=FALSE,"",'AC Current Meter'!Q24)</f>
        <v/>
      </c>
      <c r="L201" s="136" t="str">
        <f>IF($B201=FALSE,"",'AC Current Meter'!R24)</f>
        <v/>
      </c>
      <c r="M201" s="136" t="str">
        <f>IF($B201=FALSE,"",'AC Current Meter'!S24)</f>
        <v/>
      </c>
      <c r="N201" s="136" t="str">
        <f>IF($B201=FALSE,"",'AC Current Meter'!T24)</f>
        <v/>
      </c>
      <c r="O201" s="95" t="str">
        <f t="shared" si="87"/>
        <v/>
      </c>
      <c r="P201" s="95" t="str">
        <f t="shared" si="88"/>
        <v/>
      </c>
      <c r="R201" s="95" t="str">
        <f>IF($B201=FALSE,"",'AC Current Meter'!Z24)</f>
        <v/>
      </c>
      <c r="S201" s="78" t="str">
        <f t="shared" si="72"/>
        <v/>
      </c>
      <c r="T201" s="78" t="str">
        <f>IF($B201=FALSE,"",'AC Current Meter'!J24)</f>
        <v/>
      </c>
      <c r="U201" s="78" t="str">
        <f>IF($B201=FALSE,"",측정불확도추정보고서!X201)</f>
        <v/>
      </c>
      <c r="V201" s="95" t="str">
        <f t="shared" si="73"/>
        <v/>
      </c>
      <c r="W201" s="95" t="str">
        <f>IF($B201=FALSE,"",'AC Current Meter'!F24*ABS(H201))</f>
        <v/>
      </c>
      <c r="X201" s="95" t="str">
        <f t="shared" si="74"/>
        <v/>
      </c>
      <c r="Y201" s="95" t="str">
        <f t="shared" si="75"/>
        <v/>
      </c>
      <c r="Z201" s="95" t="str">
        <f t="shared" si="76"/>
        <v/>
      </c>
      <c r="AA201" s="95" t="str">
        <f t="shared" si="77"/>
        <v/>
      </c>
      <c r="AB201" s="115" t="str">
        <f t="shared" ca="1" si="78"/>
        <v/>
      </c>
      <c r="AC201" s="115" t="str">
        <f t="shared" ca="1" si="79"/>
        <v/>
      </c>
      <c r="AD201" s="95" t="str">
        <f t="shared" ca="1" si="80"/>
        <v/>
      </c>
      <c r="AE201" s="95" t="str">
        <f t="shared" ca="1" si="81"/>
        <v/>
      </c>
      <c r="AF201" s="95" t="str">
        <f t="shared" ca="1" si="82"/>
        <v/>
      </c>
      <c r="AG201" s="95" t="str">
        <f t="shared" si="83"/>
        <v/>
      </c>
      <c r="AH201" s="95" t="str">
        <f t="shared" si="84"/>
        <v/>
      </c>
      <c r="AI201" s="97"/>
      <c r="AO201"/>
      <c r="AP201" s="95">
        <f>'AC Current Meter'!M24</f>
        <v>0</v>
      </c>
      <c r="AQ201" s="95">
        <f>'AC Current Meter'!N24</f>
        <v>0</v>
      </c>
      <c r="AR201" s="95" t="str">
        <f t="shared" si="85"/>
        <v/>
      </c>
      <c r="AS201" s="95" t="str">
        <f t="shared" si="86"/>
        <v/>
      </c>
    </row>
    <row r="202" spans="1:45" ht="13.5">
      <c r="A202" s="84"/>
      <c r="B202" s="34" t="b">
        <f>IF('AC Current Meter'!D25="",FALSE,TRUE)</f>
        <v>0</v>
      </c>
      <c r="C202" s="136" t="str">
        <f>IF($B202=FALSE,"",IF('AC Current Meter'!A25="","",'AC Current Meter'!A25))</f>
        <v/>
      </c>
      <c r="D202" s="136" t="str">
        <f>IF($B202=FALSE,"",'AC Current Meter'!B25&amp;" "&amp;'AC Current Meter'!C25)</f>
        <v/>
      </c>
      <c r="E202" s="136"/>
      <c r="F202" s="136"/>
      <c r="G202" s="136"/>
      <c r="H202" s="136" t="str">
        <f>IF($B202=FALSE,"",'AC Current Meter'!D25)</f>
        <v/>
      </c>
      <c r="I202" s="95" t="str">
        <f>IF($B202=FALSE,"",'AC Current Meter'!E25)</f>
        <v/>
      </c>
      <c r="J202" s="136" t="str">
        <f>IF($B202=FALSE,"",'AC Current Meter'!P25)</f>
        <v/>
      </c>
      <c r="K202" s="136" t="str">
        <f>IF($B202=FALSE,"",'AC Current Meter'!Q25)</f>
        <v/>
      </c>
      <c r="L202" s="136" t="str">
        <f>IF($B202=FALSE,"",'AC Current Meter'!R25)</f>
        <v/>
      </c>
      <c r="M202" s="136" t="str">
        <f>IF($B202=FALSE,"",'AC Current Meter'!S25)</f>
        <v/>
      </c>
      <c r="N202" s="136" t="str">
        <f>IF($B202=FALSE,"",'AC Current Meter'!T25)</f>
        <v/>
      </c>
      <c r="O202" s="95" t="str">
        <f t="shared" si="87"/>
        <v/>
      </c>
      <c r="P202" s="95" t="str">
        <f t="shared" si="88"/>
        <v/>
      </c>
      <c r="R202" s="95" t="str">
        <f>IF($B202=FALSE,"",'AC Current Meter'!Z25)</f>
        <v/>
      </c>
      <c r="S202" s="78" t="str">
        <f t="shared" si="72"/>
        <v/>
      </c>
      <c r="T202" s="78" t="str">
        <f>IF($B202=FALSE,"",'AC Current Meter'!J25)</f>
        <v/>
      </c>
      <c r="U202" s="78" t="str">
        <f>IF($B202=FALSE,"",측정불확도추정보고서!X202)</f>
        <v/>
      </c>
      <c r="V202" s="95" t="str">
        <f t="shared" si="73"/>
        <v/>
      </c>
      <c r="W202" s="95" t="str">
        <f>IF($B202=FALSE,"",'AC Current Meter'!F25*ABS(H202))</f>
        <v/>
      </c>
      <c r="X202" s="95" t="str">
        <f t="shared" si="74"/>
        <v/>
      </c>
      <c r="Y202" s="95" t="str">
        <f t="shared" si="75"/>
        <v/>
      </c>
      <c r="Z202" s="95" t="str">
        <f t="shared" si="76"/>
        <v/>
      </c>
      <c r="AA202" s="95" t="str">
        <f t="shared" si="77"/>
        <v/>
      </c>
      <c r="AB202" s="115" t="str">
        <f t="shared" ca="1" si="78"/>
        <v/>
      </c>
      <c r="AC202" s="115" t="str">
        <f t="shared" ca="1" si="79"/>
        <v/>
      </c>
      <c r="AD202" s="95" t="str">
        <f t="shared" ca="1" si="80"/>
        <v/>
      </c>
      <c r="AE202" s="95" t="str">
        <f t="shared" ca="1" si="81"/>
        <v/>
      </c>
      <c r="AF202" s="95" t="str">
        <f t="shared" ca="1" si="82"/>
        <v/>
      </c>
      <c r="AG202" s="95" t="str">
        <f t="shared" si="83"/>
        <v/>
      </c>
      <c r="AH202" s="95" t="str">
        <f t="shared" si="84"/>
        <v/>
      </c>
      <c r="AI202" s="97"/>
      <c r="AO202"/>
      <c r="AP202" s="95">
        <f>'AC Current Meter'!M25</f>
        <v>0</v>
      </c>
      <c r="AQ202" s="95">
        <f>'AC Current Meter'!N25</f>
        <v>0</v>
      </c>
      <c r="AR202" s="95" t="str">
        <f t="shared" si="85"/>
        <v/>
      </c>
      <c r="AS202" s="95" t="str">
        <f t="shared" si="86"/>
        <v/>
      </c>
    </row>
    <row r="203" spans="1:45" ht="13.5">
      <c r="A203" s="84"/>
      <c r="B203" s="34" t="b">
        <f>IF('AC Current Meter'!D26="",FALSE,TRUE)</f>
        <v>0</v>
      </c>
      <c r="C203" s="136" t="str">
        <f>IF($B203=FALSE,"",IF('AC Current Meter'!A26="","",'AC Current Meter'!A26))</f>
        <v/>
      </c>
      <c r="D203" s="136" t="str">
        <f>IF($B203=FALSE,"",'AC Current Meter'!B26&amp;" "&amp;'AC Current Meter'!C26)</f>
        <v/>
      </c>
      <c r="E203" s="136"/>
      <c r="F203" s="136"/>
      <c r="G203" s="136"/>
      <c r="H203" s="136" t="str">
        <f>IF($B203=FALSE,"",'AC Current Meter'!D26)</f>
        <v/>
      </c>
      <c r="I203" s="95" t="str">
        <f>IF($B203=FALSE,"",'AC Current Meter'!E26)</f>
        <v/>
      </c>
      <c r="J203" s="136" t="str">
        <f>IF($B203=FALSE,"",'AC Current Meter'!P26)</f>
        <v/>
      </c>
      <c r="K203" s="136" t="str">
        <f>IF($B203=FALSE,"",'AC Current Meter'!Q26)</f>
        <v/>
      </c>
      <c r="L203" s="136" t="str">
        <f>IF($B203=FALSE,"",'AC Current Meter'!R26)</f>
        <v/>
      </c>
      <c r="M203" s="136" t="str">
        <f>IF($B203=FALSE,"",'AC Current Meter'!S26)</f>
        <v/>
      </c>
      <c r="N203" s="136" t="str">
        <f>IF($B203=FALSE,"",'AC Current Meter'!T26)</f>
        <v/>
      </c>
      <c r="O203" s="95" t="str">
        <f t="shared" si="87"/>
        <v/>
      </c>
      <c r="P203" s="95" t="str">
        <f t="shared" si="88"/>
        <v/>
      </c>
      <c r="R203" s="95" t="str">
        <f>IF($B203=FALSE,"",'AC Current Meter'!Z26)</f>
        <v/>
      </c>
      <c r="S203" s="78" t="str">
        <f t="shared" si="72"/>
        <v/>
      </c>
      <c r="T203" s="78" t="str">
        <f>IF($B203=FALSE,"",'AC Current Meter'!J26)</f>
        <v/>
      </c>
      <c r="U203" s="78" t="str">
        <f>IF($B203=FALSE,"",측정불확도추정보고서!X203)</f>
        <v/>
      </c>
      <c r="V203" s="95" t="str">
        <f t="shared" si="73"/>
        <v/>
      </c>
      <c r="W203" s="95" t="str">
        <f>IF($B203=FALSE,"",'AC Current Meter'!F26*ABS(H203))</f>
        <v/>
      </c>
      <c r="X203" s="95" t="str">
        <f t="shared" si="74"/>
        <v/>
      </c>
      <c r="Y203" s="95" t="str">
        <f t="shared" si="75"/>
        <v/>
      </c>
      <c r="Z203" s="95" t="str">
        <f t="shared" si="76"/>
        <v/>
      </c>
      <c r="AA203" s="95" t="str">
        <f t="shared" si="77"/>
        <v/>
      </c>
      <c r="AB203" s="115" t="str">
        <f t="shared" ca="1" si="78"/>
        <v/>
      </c>
      <c r="AC203" s="115" t="str">
        <f t="shared" ca="1" si="79"/>
        <v/>
      </c>
      <c r="AD203" s="95" t="str">
        <f t="shared" ca="1" si="80"/>
        <v/>
      </c>
      <c r="AE203" s="95" t="str">
        <f t="shared" ca="1" si="81"/>
        <v/>
      </c>
      <c r="AF203" s="95" t="str">
        <f t="shared" ca="1" si="82"/>
        <v/>
      </c>
      <c r="AG203" s="95" t="str">
        <f t="shared" si="83"/>
        <v/>
      </c>
      <c r="AH203" s="95" t="str">
        <f t="shared" si="84"/>
        <v/>
      </c>
      <c r="AI203" s="97"/>
      <c r="AO203"/>
      <c r="AP203" s="95">
        <f>'AC Current Meter'!M26</f>
        <v>0</v>
      </c>
      <c r="AQ203" s="95">
        <f>'AC Current Meter'!N26</f>
        <v>0</v>
      </c>
      <c r="AR203" s="95" t="str">
        <f t="shared" si="85"/>
        <v/>
      </c>
      <c r="AS203" s="95" t="str">
        <f t="shared" si="86"/>
        <v/>
      </c>
    </row>
    <row r="204" spans="1:45" ht="13.5">
      <c r="A204" s="84"/>
      <c r="B204" s="34" t="b">
        <f>IF('AC Current Meter'!D27="",FALSE,TRUE)</f>
        <v>0</v>
      </c>
      <c r="C204" s="136" t="str">
        <f>IF($B204=FALSE,"",IF('AC Current Meter'!A27="","",'AC Current Meter'!A27))</f>
        <v/>
      </c>
      <c r="D204" s="136" t="str">
        <f>IF($B204=FALSE,"",'AC Current Meter'!B27&amp;" "&amp;'AC Current Meter'!C27)</f>
        <v/>
      </c>
      <c r="E204" s="136"/>
      <c r="F204" s="136"/>
      <c r="G204" s="136"/>
      <c r="H204" s="136" t="str">
        <f>IF($B204=FALSE,"",'AC Current Meter'!D27)</f>
        <v/>
      </c>
      <c r="I204" s="95" t="str">
        <f>IF($B204=FALSE,"",'AC Current Meter'!E27)</f>
        <v/>
      </c>
      <c r="J204" s="136" t="str">
        <f>IF($B204=FALSE,"",'AC Current Meter'!P27)</f>
        <v/>
      </c>
      <c r="K204" s="136" t="str">
        <f>IF($B204=FALSE,"",'AC Current Meter'!Q27)</f>
        <v/>
      </c>
      <c r="L204" s="136" t="str">
        <f>IF($B204=FALSE,"",'AC Current Meter'!R27)</f>
        <v/>
      </c>
      <c r="M204" s="136" t="str">
        <f>IF($B204=FALSE,"",'AC Current Meter'!S27)</f>
        <v/>
      </c>
      <c r="N204" s="136" t="str">
        <f>IF($B204=FALSE,"",'AC Current Meter'!T27)</f>
        <v/>
      </c>
      <c r="O204" s="95" t="str">
        <f t="shared" si="87"/>
        <v/>
      </c>
      <c r="P204" s="95" t="str">
        <f t="shared" si="88"/>
        <v/>
      </c>
      <c r="R204" s="95" t="str">
        <f>IF($B204=FALSE,"",'AC Current Meter'!Z27)</f>
        <v/>
      </c>
      <c r="S204" s="78" t="str">
        <f t="shared" si="72"/>
        <v/>
      </c>
      <c r="T204" s="78" t="str">
        <f>IF($B204=FALSE,"",'AC Current Meter'!J27)</f>
        <v/>
      </c>
      <c r="U204" s="78" t="str">
        <f>IF($B204=FALSE,"",측정불확도추정보고서!X204)</f>
        <v/>
      </c>
      <c r="V204" s="95" t="str">
        <f t="shared" si="73"/>
        <v/>
      </c>
      <c r="W204" s="95" t="str">
        <f>IF($B204=FALSE,"",'AC Current Meter'!F27*ABS(H204))</f>
        <v/>
      </c>
      <c r="X204" s="95" t="str">
        <f t="shared" si="74"/>
        <v/>
      </c>
      <c r="Y204" s="95" t="str">
        <f t="shared" si="75"/>
        <v/>
      </c>
      <c r="Z204" s="95" t="str">
        <f t="shared" si="76"/>
        <v/>
      </c>
      <c r="AA204" s="95" t="str">
        <f t="shared" si="77"/>
        <v/>
      </c>
      <c r="AB204" s="115" t="str">
        <f t="shared" ca="1" si="78"/>
        <v/>
      </c>
      <c r="AC204" s="115" t="str">
        <f t="shared" ca="1" si="79"/>
        <v/>
      </c>
      <c r="AD204" s="95" t="str">
        <f t="shared" ca="1" si="80"/>
        <v/>
      </c>
      <c r="AE204" s="95" t="str">
        <f t="shared" ca="1" si="81"/>
        <v/>
      </c>
      <c r="AF204" s="95" t="str">
        <f t="shared" ca="1" si="82"/>
        <v/>
      </c>
      <c r="AG204" s="95" t="str">
        <f t="shared" si="83"/>
        <v/>
      </c>
      <c r="AH204" s="95" t="str">
        <f t="shared" si="84"/>
        <v/>
      </c>
      <c r="AI204" s="97"/>
      <c r="AO204"/>
      <c r="AP204" s="95">
        <f>'AC Current Meter'!M27</f>
        <v>0</v>
      </c>
      <c r="AQ204" s="95">
        <f>'AC Current Meter'!N27</f>
        <v>0</v>
      </c>
      <c r="AR204" s="95" t="str">
        <f t="shared" si="85"/>
        <v/>
      </c>
      <c r="AS204" s="95" t="str">
        <f t="shared" si="86"/>
        <v/>
      </c>
    </row>
    <row r="205" spans="1:45" ht="13.5">
      <c r="A205" s="84"/>
      <c r="B205" s="34" t="b">
        <f>IF('AC Current Meter'!D28="",FALSE,TRUE)</f>
        <v>0</v>
      </c>
      <c r="C205" s="136" t="str">
        <f>IF($B205=FALSE,"",IF('AC Current Meter'!A28="","",'AC Current Meter'!A28))</f>
        <v/>
      </c>
      <c r="D205" s="136" t="str">
        <f>IF($B205=FALSE,"",'AC Current Meter'!B28&amp;" "&amp;'AC Current Meter'!C28)</f>
        <v/>
      </c>
      <c r="E205" s="136"/>
      <c r="F205" s="136"/>
      <c r="G205" s="136"/>
      <c r="H205" s="136" t="str">
        <f>IF($B205=FALSE,"",'AC Current Meter'!D28)</f>
        <v/>
      </c>
      <c r="I205" s="95" t="str">
        <f>IF($B205=FALSE,"",'AC Current Meter'!E28)</f>
        <v/>
      </c>
      <c r="J205" s="136" t="str">
        <f>IF($B205=FALSE,"",'AC Current Meter'!P28)</f>
        <v/>
      </c>
      <c r="K205" s="136" t="str">
        <f>IF($B205=FALSE,"",'AC Current Meter'!Q28)</f>
        <v/>
      </c>
      <c r="L205" s="136" t="str">
        <f>IF($B205=FALSE,"",'AC Current Meter'!R28)</f>
        <v/>
      </c>
      <c r="M205" s="136" t="str">
        <f>IF($B205=FALSE,"",'AC Current Meter'!S28)</f>
        <v/>
      </c>
      <c r="N205" s="136" t="str">
        <f>IF($B205=FALSE,"",'AC Current Meter'!T28)</f>
        <v/>
      </c>
      <c r="O205" s="95" t="str">
        <f t="shared" si="87"/>
        <v/>
      </c>
      <c r="P205" s="95" t="str">
        <f t="shared" si="88"/>
        <v/>
      </c>
      <c r="R205" s="95" t="str">
        <f>IF($B205=FALSE,"",'AC Current Meter'!Z28)</f>
        <v/>
      </c>
      <c r="S205" s="78" t="str">
        <f t="shared" si="72"/>
        <v/>
      </c>
      <c r="T205" s="78" t="str">
        <f>IF($B205=FALSE,"",'AC Current Meter'!J28)</f>
        <v/>
      </c>
      <c r="U205" s="78" t="str">
        <f>IF($B205=FALSE,"",측정불확도추정보고서!X205)</f>
        <v/>
      </c>
      <c r="V205" s="95" t="str">
        <f t="shared" si="73"/>
        <v/>
      </c>
      <c r="W205" s="95" t="str">
        <f>IF($B205=FALSE,"",'AC Current Meter'!F28*ABS(H205))</f>
        <v/>
      </c>
      <c r="X205" s="95" t="str">
        <f t="shared" si="74"/>
        <v/>
      </c>
      <c r="Y205" s="95" t="str">
        <f t="shared" si="75"/>
        <v/>
      </c>
      <c r="Z205" s="95" t="str">
        <f t="shared" si="76"/>
        <v/>
      </c>
      <c r="AA205" s="95" t="str">
        <f t="shared" si="77"/>
        <v/>
      </c>
      <c r="AB205" s="115" t="str">
        <f t="shared" ca="1" si="78"/>
        <v/>
      </c>
      <c r="AC205" s="115" t="str">
        <f t="shared" ca="1" si="79"/>
        <v/>
      </c>
      <c r="AD205" s="95" t="str">
        <f t="shared" ca="1" si="80"/>
        <v/>
      </c>
      <c r="AE205" s="95" t="str">
        <f t="shared" ca="1" si="81"/>
        <v/>
      </c>
      <c r="AF205" s="95" t="str">
        <f t="shared" ca="1" si="82"/>
        <v/>
      </c>
      <c r="AG205" s="95" t="str">
        <f t="shared" si="83"/>
        <v/>
      </c>
      <c r="AH205" s="95" t="str">
        <f t="shared" si="84"/>
        <v/>
      </c>
      <c r="AI205" s="97"/>
      <c r="AO205"/>
      <c r="AP205" s="95">
        <f>'AC Current Meter'!M28</f>
        <v>0</v>
      </c>
      <c r="AQ205" s="95">
        <f>'AC Current Meter'!N28</f>
        <v>0</v>
      </c>
      <c r="AR205" s="95" t="str">
        <f t="shared" si="85"/>
        <v/>
      </c>
      <c r="AS205" s="95" t="str">
        <f t="shared" si="86"/>
        <v/>
      </c>
    </row>
    <row r="206" spans="1:45" ht="13.5">
      <c r="A206" s="84"/>
      <c r="B206" s="34" t="b">
        <f>IF('AC Current Meter'!D29="",FALSE,TRUE)</f>
        <v>0</v>
      </c>
      <c r="C206" s="136" t="str">
        <f>IF($B206=FALSE,"",IF('AC Current Meter'!A29="","",'AC Current Meter'!A29))</f>
        <v/>
      </c>
      <c r="D206" s="136" t="str">
        <f>IF($B206=FALSE,"",'AC Current Meter'!B29&amp;" "&amp;'AC Current Meter'!C29)</f>
        <v/>
      </c>
      <c r="E206" s="136"/>
      <c r="F206" s="136"/>
      <c r="G206" s="136"/>
      <c r="H206" s="136" t="str">
        <f>IF($B206=FALSE,"",'AC Current Meter'!D29)</f>
        <v/>
      </c>
      <c r="I206" s="95" t="str">
        <f>IF($B206=FALSE,"",'AC Current Meter'!E29)</f>
        <v/>
      </c>
      <c r="J206" s="136" t="str">
        <f>IF($B206=FALSE,"",'AC Current Meter'!P29)</f>
        <v/>
      </c>
      <c r="K206" s="136" t="str">
        <f>IF($B206=FALSE,"",'AC Current Meter'!Q29)</f>
        <v/>
      </c>
      <c r="L206" s="136" t="str">
        <f>IF($B206=FALSE,"",'AC Current Meter'!R29)</f>
        <v/>
      </c>
      <c r="M206" s="136" t="str">
        <f>IF($B206=FALSE,"",'AC Current Meter'!S29)</f>
        <v/>
      </c>
      <c r="N206" s="136" t="str">
        <f>IF($B206=FALSE,"",'AC Current Meter'!T29)</f>
        <v/>
      </c>
      <c r="O206" s="95" t="str">
        <f t="shared" si="87"/>
        <v/>
      </c>
      <c r="P206" s="95" t="str">
        <f t="shared" si="88"/>
        <v/>
      </c>
      <c r="R206" s="95" t="str">
        <f>IF($B206=FALSE,"",'AC Current Meter'!Z29)</f>
        <v/>
      </c>
      <c r="S206" s="78" t="str">
        <f t="shared" si="72"/>
        <v/>
      </c>
      <c r="T206" s="78" t="str">
        <f>IF($B206=FALSE,"",'AC Current Meter'!J29)</f>
        <v/>
      </c>
      <c r="U206" s="78" t="str">
        <f>IF($B206=FALSE,"",측정불확도추정보고서!X206)</f>
        <v/>
      </c>
      <c r="V206" s="95" t="str">
        <f t="shared" si="73"/>
        <v/>
      </c>
      <c r="W206" s="95" t="str">
        <f>IF($B206=FALSE,"",'AC Current Meter'!F29*ABS(H206))</f>
        <v/>
      </c>
      <c r="X206" s="95" t="str">
        <f t="shared" si="74"/>
        <v/>
      </c>
      <c r="Y206" s="95" t="str">
        <f t="shared" si="75"/>
        <v/>
      </c>
      <c r="Z206" s="95" t="str">
        <f t="shared" si="76"/>
        <v/>
      </c>
      <c r="AA206" s="95" t="str">
        <f t="shared" si="77"/>
        <v/>
      </c>
      <c r="AB206" s="115" t="str">
        <f t="shared" ca="1" si="78"/>
        <v/>
      </c>
      <c r="AC206" s="115" t="str">
        <f t="shared" ca="1" si="79"/>
        <v/>
      </c>
      <c r="AD206" s="95" t="str">
        <f t="shared" ca="1" si="80"/>
        <v/>
      </c>
      <c r="AE206" s="95" t="str">
        <f t="shared" ca="1" si="81"/>
        <v/>
      </c>
      <c r="AF206" s="95" t="str">
        <f t="shared" ca="1" si="82"/>
        <v/>
      </c>
      <c r="AG206" s="95" t="str">
        <f t="shared" si="83"/>
        <v/>
      </c>
      <c r="AH206" s="95" t="str">
        <f t="shared" si="84"/>
        <v/>
      </c>
      <c r="AI206" s="97"/>
      <c r="AO206"/>
      <c r="AP206" s="95">
        <f>'AC Current Meter'!M29</f>
        <v>0</v>
      </c>
      <c r="AQ206" s="95">
        <f>'AC Current Meter'!N29</f>
        <v>0</v>
      </c>
      <c r="AR206" s="95" t="str">
        <f t="shared" si="85"/>
        <v/>
      </c>
      <c r="AS206" s="95" t="str">
        <f t="shared" si="86"/>
        <v/>
      </c>
    </row>
    <row r="207" spans="1:45" ht="13.5">
      <c r="A207" s="84"/>
      <c r="B207" s="34" t="b">
        <f>IF('AC Current Meter'!D30="",FALSE,TRUE)</f>
        <v>0</v>
      </c>
      <c r="C207" s="136" t="str">
        <f>IF($B207=FALSE,"",IF('AC Current Meter'!A30="","",'AC Current Meter'!A30))</f>
        <v/>
      </c>
      <c r="D207" s="136" t="str">
        <f>IF($B207=FALSE,"",'AC Current Meter'!B30&amp;" "&amp;'AC Current Meter'!C30)</f>
        <v/>
      </c>
      <c r="E207" s="136"/>
      <c r="F207" s="136"/>
      <c r="G207" s="136"/>
      <c r="H207" s="136" t="str">
        <f>IF($B207=FALSE,"",'AC Current Meter'!D30)</f>
        <v/>
      </c>
      <c r="I207" s="95" t="str">
        <f>IF($B207=FALSE,"",'AC Current Meter'!E30)</f>
        <v/>
      </c>
      <c r="J207" s="136" t="str">
        <f>IF($B207=FALSE,"",'AC Current Meter'!P30)</f>
        <v/>
      </c>
      <c r="K207" s="136" t="str">
        <f>IF($B207=FALSE,"",'AC Current Meter'!Q30)</f>
        <v/>
      </c>
      <c r="L207" s="136" t="str">
        <f>IF($B207=FALSE,"",'AC Current Meter'!R30)</f>
        <v/>
      </c>
      <c r="M207" s="136" t="str">
        <f>IF($B207=FALSE,"",'AC Current Meter'!S30)</f>
        <v/>
      </c>
      <c r="N207" s="136" t="str">
        <f>IF($B207=FALSE,"",'AC Current Meter'!T30)</f>
        <v/>
      </c>
      <c r="O207" s="95" t="str">
        <f t="shared" si="87"/>
        <v/>
      </c>
      <c r="P207" s="95" t="str">
        <f t="shared" si="88"/>
        <v/>
      </c>
      <c r="R207" s="95" t="str">
        <f>IF($B207=FALSE,"",'AC Current Meter'!Z30)</f>
        <v/>
      </c>
      <c r="S207" s="78" t="str">
        <f t="shared" si="72"/>
        <v/>
      </c>
      <c r="T207" s="78" t="str">
        <f>IF($B207=FALSE,"",'AC Current Meter'!J30)</f>
        <v/>
      </c>
      <c r="U207" s="78" t="str">
        <f>IF($B207=FALSE,"",측정불확도추정보고서!X207)</f>
        <v/>
      </c>
      <c r="V207" s="95" t="str">
        <f t="shared" si="73"/>
        <v/>
      </c>
      <c r="W207" s="95" t="str">
        <f>IF($B207=FALSE,"",'AC Current Meter'!F30*ABS(H207))</f>
        <v/>
      </c>
      <c r="X207" s="95" t="str">
        <f t="shared" si="74"/>
        <v/>
      </c>
      <c r="Y207" s="95" t="str">
        <f t="shared" si="75"/>
        <v/>
      </c>
      <c r="Z207" s="95" t="str">
        <f t="shared" si="76"/>
        <v/>
      </c>
      <c r="AA207" s="95" t="str">
        <f t="shared" si="77"/>
        <v/>
      </c>
      <c r="AB207" s="115" t="str">
        <f t="shared" ca="1" si="78"/>
        <v/>
      </c>
      <c r="AC207" s="115" t="str">
        <f t="shared" ca="1" si="79"/>
        <v/>
      </c>
      <c r="AD207" s="95" t="str">
        <f t="shared" ca="1" si="80"/>
        <v/>
      </c>
      <c r="AE207" s="95" t="str">
        <f t="shared" ca="1" si="81"/>
        <v/>
      </c>
      <c r="AF207" s="95" t="str">
        <f t="shared" ca="1" si="82"/>
        <v/>
      </c>
      <c r="AG207" s="95" t="str">
        <f t="shared" si="83"/>
        <v/>
      </c>
      <c r="AH207" s="95" t="str">
        <f t="shared" si="84"/>
        <v/>
      </c>
      <c r="AI207" s="97"/>
      <c r="AO207"/>
      <c r="AP207" s="95">
        <f>'AC Current Meter'!M30</f>
        <v>0</v>
      </c>
      <c r="AQ207" s="95">
        <f>'AC Current Meter'!N30</f>
        <v>0</v>
      </c>
      <c r="AR207" s="95" t="str">
        <f t="shared" si="85"/>
        <v/>
      </c>
      <c r="AS207" s="95" t="str">
        <f t="shared" si="86"/>
        <v/>
      </c>
    </row>
    <row r="208" spans="1:45" ht="13.5">
      <c r="A208" s="84"/>
      <c r="B208" s="34" t="b">
        <f>IF('AC Current Meter'!D31="",FALSE,TRUE)</f>
        <v>0</v>
      </c>
      <c r="C208" s="136" t="str">
        <f>IF($B208=FALSE,"",IF('AC Current Meter'!A31="","",'AC Current Meter'!A31))</f>
        <v/>
      </c>
      <c r="D208" s="136" t="str">
        <f>IF($B208=FALSE,"",'AC Current Meter'!B31&amp;" "&amp;'AC Current Meter'!C31)</f>
        <v/>
      </c>
      <c r="E208" s="136"/>
      <c r="F208" s="136"/>
      <c r="G208" s="136"/>
      <c r="H208" s="136" t="str">
        <f>IF($B208=FALSE,"",'AC Current Meter'!D31)</f>
        <v/>
      </c>
      <c r="I208" s="95" t="str">
        <f>IF($B208=FALSE,"",'AC Current Meter'!E31)</f>
        <v/>
      </c>
      <c r="J208" s="136" t="str">
        <f>IF($B208=FALSE,"",'AC Current Meter'!P31)</f>
        <v/>
      </c>
      <c r="K208" s="136" t="str">
        <f>IF($B208=FALSE,"",'AC Current Meter'!Q31)</f>
        <v/>
      </c>
      <c r="L208" s="136" t="str">
        <f>IF($B208=FALSE,"",'AC Current Meter'!R31)</f>
        <v/>
      </c>
      <c r="M208" s="136" t="str">
        <f>IF($B208=FALSE,"",'AC Current Meter'!S31)</f>
        <v/>
      </c>
      <c r="N208" s="136" t="str">
        <f>IF($B208=FALSE,"",'AC Current Meter'!T31)</f>
        <v/>
      </c>
      <c r="O208" s="95" t="str">
        <f t="shared" si="87"/>
        <v/>
      </c>
      <c r="P208" s="95" t="str">
        <f t="shared" si="88"/>
        <v/>
      </c>
      <c r="R208" s="95" t="str">
        <f>IF($B208=FALSE,"",'AC Current Meter'!Z31)</f>
        <v/>
      </c>
      <c r="S208" s="78" t="str">
        <f t="shared" si="72"/>
        <v/>
      </c>
      <c r="T208" s="78" t="str">
        <f>IF($B208=FALSE,"",'AC Current Meter'!J31)</f>
        <v/>
      </c>
      <c r="U208" s="78" t="str">
        <f>IF($B208=FALSE,"",측정불확도추정보고서!X208)</f>
        <v/>
      </c>
      <c r="V208" s="95" t="str">
        <f t="shared" si="73"/>
        <v/>
      </c>
      <c r="W208" s="95" t="str">
        <f>IF($B208=FALSE,"",'AC Current Meter'!F31*ABS(H208))</f>
        <v/>
      </c>
      <c r="X208" s="95" t="str">
        <f t="shared" si="74"/>
        <v/>
      </c>
      <c r="Y208" s="95" t="str">
        <f t="shared" si="75"/>
        <v/>
      </c>
      <c r="Z208" s="95" t="str">
        <f t="shared" si="76"/>
        <v/>
      </c>
      <c r="AA208" s="95" t="str">
        <f t="shared" si="77"/>
        <v/>
      </c>
      <c r="AB208" s="115" t="str">
        <f t="shared" ca="1" si="78"/>
        <v/>
      </c>
      <c r="AC208" s="115" t="str">
        <f t="shared" ca="1" si="79"/>
        <v/>
      </c>
      <c r="AD208" s="95" t="str">
        <f t="shared" ca="1" si="80"/>
        <v/>
      </c>
      <c r="AE208" s="95" t="str">
        <f t="shared" ca="1" si="81"/>
        <v/>
      </c>
      <c r="AF208" s="95" t="str">
        <f t="shared" ca="1" si="82"/>
        <v/>
      </c>
      <c r="AG208" s="95" t="str">
        <f t="shared" si="83"/>
        <v/>
      </c>
      <c r="AH208" s="95" t="str">
        <f t="shared" si="84"/>
        <v/>
      </c>
      <c r="AI208" s="97"/>
      <c r="AO208"/>
      <c r="AP208" s="95">
        <f>'AC Current Meter'!M31</f>
        <v>0</v>
      </c>
      <c r="AQ208" s="95">
        <f>'AC Current Meter'!N31</f>
        <v>0</v>
      </c>
      <c r="AR208" s="95" t="str">
        <f t="shared" si="85"/>
        <v/>
      </c>
      <c r="AS208" s="95" t="str">
        <f t="shared" si="86"/>
        <v/>
      </c>
    </row>
    <row r="209" spans="1:45" ht="13.5">
      <c r="A209" s="84"/>
      <c r="B209" s="34" t="b">
        <f>IF('AC Current Meter'!D32="",FALSE,TRUE)</f>
        <v>0</v>
      </c>
      <c r="C209" s="136" t="str">
        <f>IF($B209=FALSE,"",IF('AC Current Meter'!A32="","",'AC Current Meter'!A32))</f>
        <v/>
      </c>
      <c r="D209" s="136" t="str">
        <f>IF($B209=FALSE,"",'AC Current Meter'!B32&amp;" "&amp;'AC Current Meter'!C32)</f>
        <v/>
      </c>
      <c r="E209" s="136"/>
      <c r="F209" s="136"/>
      <c r="G209" s="136"/>
      <c r="H209" s="136" t="str">
        <f>IF($B209=FALSE,"",'AC Current Meter'!D32)</f>
        <v/>
      </c>
      <c r="I209" s="95" t="str">
        <f>IF($B209=FALSE,"",'AC Current Meter'!E32)</f>
        <v/>
      </c>
      <c r="J209" s="136" t="str">
        <f>IF($B209=FALSE,"",'AC Current Meter'!P32)</f>
        <v/>
      </c>
      <c r="K209" s="136" t="str">
        <f>IF($B209=FALSE,"",'AC Current Meter'!Q32)</f>
        <v/>
      </c>
      <c r="L209" s="136" t="str">
        <f>IF($B209=FALSE,"",'AC Current Meter'!R32)</f>
        <v/>
      </c>
      <c r="M209" s="136" t="str">
        <f>IF($B209=FALSE,"",'AC Current Meter'!S32)</f>
        <v/>
      </c>
      <c r="N209" s="136" t="str">
        <f>IF($B209=FALSE,"",'AC Current Meter'!T32)</f>
        <v/>
      </c>
      <c r="O209" s="95" t="str">
        <f t="shared" si="87"/>
        <v/>
      </c>
      <c r="P209" s="95" t="str">
        <f t="shared" si="88"/>
        <v/>
      </c>
      <c r="R209" s="95" t="str">
        <f>IF($B209=FALSE,"",'AC Current Meter'!Z32)</f>
        <v/>
      </c>
      <c r="S209" s="78" t="str">
        <f t="shared" si="72"/>
        <v/>
      </c>
      <c r="T209" s="78" t="str">
        <f>IF($B209=FALSE,"",'AC Current Meter'!J32)</f>
        <v/>
      </c>
      <c r="U209" s="78" t="str">
        <f>IF($B209=FALSE,"",측정불확도추정보고서!X209)</f>
        <v/>
      </c>
      <c r="V209" s="95" t="str">
        <f t="shared" si="73"/>
        <v/>
      </c>
      <c r="W209" s="95" t="str">
        <f>IF($B209=FALSE,"",'AC Current Meter'!F32*ABS(H209))</f>
        <v/>
      </c>
      <c r="X209" s="95" t="str">
        <f t="shared" si="74"/>
        <v/>
      </c>
      <c r="Y209" s="95" t="str">
        <f t="shared" si="75"/>
        <v/>
      </c>
      <c r="Z209" s="95" t="str">
        <f t="shared" si="76"/>
        <v/>
      </c>
      <c r="AA209" s="95" t="str">
        <f t="shared" si="77"/>
        <v/>
      </c>
      <c r="AB209" s="115" t="str">
        <f t="shared" ca="1" si="78"/>
        <v/>
      </c>
      <c r="AC209" s="115" t="str">
        <f t="shared" ca="1" si="79"/>
        <v/>
      </c>
      <c r="AD209" s="95" t="str">
        <f t="shared" ca="1" si="80"/>
        <v/>
      </c>
      <c r="AE209" s="95" t="str">
        <f t="shared" ca="1" si="81"/>
        <v/>
      </c>
      <c r="AF209" s="95" t="str">
        <f t="shared" ca="1" si="82"/>
        <v/>
      </c>
      <c r="AG209" s="95" t="str">
        <f t="shared" si="83"/>
        <v/>
      </c>
      <c r="AH209" s="95" t="str">
        <f t="shared" si="84"/>
        <v/>
      </c>
      <c r="AI209" s="97"/>
      <c r="AO209"/>
      <c r="AP209" s="95">
        <f>'AC Current Meter'!M32</f>
        <v>0</v>
      </c>
      <c r="AQ209" s="95">
        <f>'AC Current Meter'!N32</f>
        <v>0</v>
      </c>
      <c r="AR209" s="95" t="str">
        <f t="shared" si="85"/>
        <v/>
      </c>
      <c r="AS209" s="95" t="str">
        <f t="shared" si="86"/>
        <v/>
      </c>
    </row>
    <row r="210" spans="1:45" ht="13.5">
      <c r="A210" s="84"/>
      <c r="B210" s="34" t="b">
        <f>IF('AC Current Meter'!D33="",FALSE,TRUE)</f>
        <v>0</v>
      </c>
      <c r="C210" s="136" t="str">
        <f>IF($B210=FALSE,"",IF('AC Current Meter'!A33="","",'AC Current Meter'!A33))</f>
        <v/>
      </c>
      <c r="D210" s="136" t="str">
        <f>IF($B210=FALSE,"",'AC Current Meter'!B33&amp;" "&amp;'AC Current Meter'!C33)</f>
        <v/>
      </c>
      <c r="E210" s="136"/>
      <c r="F210" s="136"/>
      <c r="G210" s="136"/>
      <c r="H210" s="136" t="str">
        <f>IF($B210=FALSE,"",'AC Current Meter'!D33)</f>
        <v/>
      </c>
      <c r="I210" s="95" t="str">
        <f>IF($B210=FALSE,"",'AC Current Meter'!E33)</f>
        <v/>
      </c>
      <c r="J210" s="136" t="str">
        <f>IF($B210=FALSE,"",'AC Current Meter'!P33)</f>
        <v/>
      </c>
      <c r="K210" s="136" t="str">
        <f>IF($B210=FALSE,"",'AC Current Meter'!Q33)</f>
        <v/>
      </c>
      <c r="L210" s="136" t="str">
        <f>IF($B210=FALSE,"",'AC Current Meter'!R33)</f>
        <v/>
      </c>
      <c r="M210" s="136" t="str">
        <f>IF($B210=FALSE,"",'AC Current Meter'!S33)</f>
        <v/>
      </c>
      <c r="N210" s="136" t="str">
        <f>IF($B210=FALSE,"",'AC Current Meter'!T33)</f>
        <v/>
      </c>
      <c r="O210" s="95" t="str">
        <f t="shared" si="87"/>
        <v/>
      </c>
      <c r="P210" s="95" t="str">
        <f t="shared" si="88"/>
        <v/>
      </c>
      <c r="R210" s="95" t="str">
        <f>IF($B210=FALSE,"",'AC Current Meter'!Z33)</f>
        <v/>
      </c>
      <c r="S210" s="78" t="str">
        <f t="shared" si="72"/>
        <v/>
      </c>
      <c r="T210" s="78" t="str">
        <f>IF($B210=FALSE,"",'AC Current Meter'!J33)</f>
        <v/>
      </c>
      <c r="U210" s="78" t="str">
        <f>IF($B210=FALSE,"",측정불확도추정보고서!X210)</f>
        <v/>
      </c>
      <c r="V210" s="95" t="str">
        <f t="shared" si="73"/>
        <v/>
      </c>
      <c r="W210" s="95" t="str">
        <f>IF($B210=FALSE,"",'AC Current Meter'!F33*ABS(H210))</f>
        <v/>
      </c>
      <c r="X210" s="95" t="str">
        <f t="shared" si="74"/>
        <v/>
      </c>
      <c r="Y210" s="95" t="str">
        <f t="shared" si="75"/>
        <v/>
      </c>
      <c r="Z210" s="95" t="str">
        <f t="shared" si="76"/>
        <v/>
      </c>
      <c r="AA210" s="95" t="str">
        <f t="shared" si="77"/>
        <v/>
      </c>
      <c r="AB210" s="115" t="str">
        <f t="shared" ca="1" si="78"/>
        <v/>
      </c>
      <c r="AC210" s="115" t="str">
        <f t="shared" ca="1" si="79"/>
        <v/>
      </c>
      <c r="AD210" s="95" t="str">
        <f t="shared" ca="1" si="80"/>
        <v/>
      </c>
      <c r="AE210" s="95" t="str">
        <f t="shared" ca="1" si="81"/>
        <v/>
      </c>
      <c r="AF210" s="95" t="str">
        <f t="shared" ca="1" si="82"/>
        <v/>
      </c>
      <c r="AG210" s="95" t="str">
        <f t="shared" si="83"/>
        <v/>
      </c>
      <c r="AH210" s="95" t="str">
        <f t="shared" si="84"/>
        <v/>
      </c>
      <c r="AI210" s="97"/>
      <c r="AO210"/>
      <c r="AP210" s="95">
        <f>'AC Current Meter'!M33</f>
        <v>0</v>
      </c>
      <c r="AQ210" s="95">
        <f>'AC Current Meter'!N33</f>
        <v>0</v>
      </c>
      <c r="AR210" s="95" t="str">
        <f t="shared" si="85"/>
        <v/>
      </c>
      <c r="AS210" s="95" t="str">
        <f t="shared" si="86"/>
        <v/>
      </c>
    </row>
    <row r="211" spans="1:45" ht="13.5">
      <c r="A211" s="84"/>
      <c r="B211" s="72"/>
      <c r="C211" s="72"/>
      <c r="D211" s="72"/>
      <c r="E211" s="72"/>
      <c r="F211" s="72"/>
      <c r="G211" s="72"/>
      <c r="H211" s="72"/>
      <c r="I211" s="69"/>
      <c r="J211" s="81"/>
      <c r="K211" s="81"/>
      <c r="L211" s="81"/>
      <c r="M211" s="81"/>
      <c r="N211" s="81"/>
      <c r="R211" s="69"/>
      <c r="S211" s="69"/>
      <c r="Y211" s="83"/>
      <c r="Z211" s="60"/>
      <c r="AA211" s="60"/>
      <c r="AB211" s="60"/>
      <c r="AC211" s="60"/>
      <c r="AD211" s="60"/>
      <c r="AE211" s="60"/>
      <c r="AF211" s="60"/>
      <c r="AG211" s="60"/>
      <c r="AH211" s="132" t="str">
        <f>IF(TYPE(MATCH("초과",AH181:AH210,0))=1,"초과","")</f>
        <v/>
      </c>
      <c r="AI211" s="97"/>
      <c r="AO211"/>
      <c r="AS211" s="188" t="str">
        <f>IF(TYPE(MATCH("FAIL",AS181:AS210,0))=16,"","FAIL")</f>
        <v/>
      </c>
    </row>
    <row r="212" spans="1:45" ht="13.5">
      <c r="A212" s="84"/>
      <c r="B212" s="72"/>
      <c r="C212" s="72"/>
      <c r="D212" s="72"/>
      <c r="E212" s="72"/>
      <c r="F212" s="72"/>
      <c r="G212" s="72"/>
      <c r="H212" s="72"/>
      <c r="I212" s="69"/>
      <c r="J212" s="81"/>
      <c r="K212" s="81"/>
      <c r="L212" s="81"/>
      <c r="M212" s="81"/>
      <c r="N212" s="81"/>
      <c r="R212" s="69"/>
      <c r="S212" s="69"/>
      <c r="Y212" s="83"/>
      <c r="Z212" s="60"/>
      <c r="AA212" s="60"/>
      <c r="AB212" s="60"/>
      <c r="AC212" s="60"/>
      <c r="AD212" s="60"/>
      <c r="AE212" s="60"/>
      <c r="AF212" s="60"/>
      <c r="AG212" s="60"/>
      <c r="AI212" s="97"/>
      <c r="AO212"/>
    </row>
    <row r="213" spans="1:45" ht="13.5">
      <c r="A213" s="84"/>
      <c r="B213" s="72"/>
      <c r="C213" s="72"/>
      <c r="D213" s="72"/>
      <c r="E213" s="72"/>
      <c r="F213" s="72"/>
      <c r="G213" s="72"/>
      <c r="H213" s="72"/>
      <c r="I213" s="69"/>
      <c r="J213" s="81"/>
      <c r="K213" s="81"/>
      <c r="L213" s="81"/>
      <c r="M213" s="81"/>
      <c r="N213" s="81"/>
      <c r="R213" s="69"/>
      <c r="S213" s="69"/>
      <c r="Y213" s="83"/>
      <c r="Z213" s="60"/>
      <c r="AA213" s="60"/>
      <c r="AB213" s="60"/>
      <c r="AC213" s="60"/>
      <c r="AD213" s="60"/>
      <c r="AE213" s="60"/>
      <c r="AF213" s="60"/>
      <c r="AG213" s="60"/>
      <c r="AI213" s="97"/>
      <c r="AO213"/>
    </row>
    <row r="214" spans="1:45" ht="13.5">
      <c r="A214" s="71" t="s">
        <v>85</v>
      </c>
      <c r="B214" s="72"/>
      <c r="C214" s="72"/>
      <c r="D214" s="72"/>
      <c r="E214" s="72"/>
      <c r="F214" s="72"/>
      <c r="G214" s="72"/>
      <c r="H214" s="72"/>
      <c r="I214" s="69"/>
      <c r="J214" s="86"/>
      <c r="K214" s="86" t="s">
        <v>0</v>
      </c>
      <c r="L214" s="86" t="s">
        <v>0</v>
      </c>
      <c r="M214" s="86" t="s">
        <v>0</v>
      </c>
      <c r="N214" s="86" t="s">
        <v>0</v>
      </c>
      <c r="O214" s="72"/>
      <c r="P214" s="87"/>
      <c r="Q214" s="71"/>
      <c r="R214" s="69"/>
      <c r="S214" s="69"/>
      <c r="T214" s="61"/>
      <c r="U214" s="61"/>
      <c r="V214" s="61"/>
      <c r="W214" s="61"/>
      <c r="X214" s="61"/>
      <c r="Y214" s="72"/>
      <c r="Z214" s="61"/>
      <c r="AA214" s="61"/>
      <c r="AB214" s="61"/>
      <c r="AC214" s="61"/>
      <c r="AD214" s="61"/>
      <c r="AE214" s="61"/>
      <c r="AF214" s="61"/>
      <c r="AG214" s="61"/>
      <c r="AI214" s="97"/>
      <c r="AO214"/>
    </row>
    <row r="215" spans="1:45" ht="13.5" customHeight="1">
      <c r="A215" s="77"/>
      <c r="B215" s="241" t="s">
        <v>116</v>
      </c>
      <c r="C215" s="238" t="s">
        <v>80</v>
      </c>
      <c r="D215" s="239"/>
      <c r="E215" s="239"/>
      <c r="F215" s="239"/>
      <c r="G215" s="240"/>
      <c r="H215" s="241" t="s">
        <v>83</v>
      </c>
      <c r="I215" s="242" t="s">
        <v>90</v>
      </c>
      <c r="J215" s="269" t="s">
        <v>1</v>
      </c>
      <c r="K215" s="269"/>
      <c r="L215" s="269"/>
      <c r="M215" s="269"/>
      <c r="N215" s="269"/>
      <c r="O215" s="269"/>
      <c r="P215" s="243" t="s">
        <v>84</v>
      </c>
      <c r="R215" s="268" t="s">
        <v>134</v>
      </c>
      <c r="S215" s="268" t="s">
        <v>135</v>
      </c>
      <c r="T215" s="261" t="s">
        <v>136</v>
      </c>
      <c r="U215" s="263" t="s">
        <v>137</v>
      </c>
      <c r="V215" s="264"/>
      <c r="W215" s="264"/>
      <c r="X215" s="265"/>
      <c r="Y215" s="263" t="s">
        <v>138</v>
      </c>
      <c r="Z215" s="264"/>
      <c r="AA215" s="265"/>
      <c r="AB215" s="263" t="s">
        <v>139</v>
      </c>
      <c r="AC215" s="264"/>
      <c r="AD215" s="265"/>
      <c r="AE215" s="263" t="s">
        <v>140</v>
      </c>
      <c r="AF215" s="266"/>
      <c r="AG215" s="267"/>
      <c r="AH215" s="261" t="s">
        <v>141</v>
      </c>
      <c r="AI215" s="97"/>
      <c r="AO215"/>
      <c r="AP215" s="261" t="s">
        <v>152</v>
      </c>
      <c r="AQ215" s="261"/>
      <c r="AR215" s="261" t="s">
        <v>152</v>
      </c>
      <c r="AS215" s="259" t="s">
        <v>153</v>
      </c>
    </row>
    <row r="216" spans="1:45" ht="13.5">
      <c r="A216" s="77"/>
      <c r="B216" s="241"/>
      <c r="C216" s="90" t="s">
        <v>81</v>
      </c>
      <c r="D216" s="90"/>
      <c r="E216" s="135"/>
      <c r="F216" s="135"/>
      <c r="G216" s="135"/>
      <c r="H216" s="241"/>
      <c r="I216" s="243"/>
      <c r="J216" s="91" t="s">
        <v>4</v>
      </c>
      <c r="K216" s="90" t="s">
        <v>2</v>
      </c>
      <c r="L216" s="91" t="s">
        <v>12</v>
      </c>
      <c r="M216" s="90" t="s">
        <v>13</v>
      </c>
      <c r="N216" s="91" t="s">
        <v>14</v>
      </c>
      <c r="O216" s="90" t="s">
        <v>3</v>
      </c>
      <c r="P216" s="243"/>
      <c r="R216" s="262"/>
      <c r="S216" s="262"/>
      <c r="T216" s="262"/>
      <c r="U216" s="148" t="s">
        <v>142</v>
      </c>
      <c r="V216" s="148" t="s">
        <v>143</v>
      </c>
      <c r="W216" s="145" t="s">
        <v>144</v>
      </c>
      <c r="X216" s="149" t="s">
        <v>145</v>
      </c>
      <c r="Y216" s="145" t="s">
        <v>146</v>
      </c>
      <c r="Z216" s="145" t="s">
        <v>147</v>
      </c>
      <c r="AA216" s="145" t="s">
        <v>148</v>
      </c>
      <c r="AB216" s="146" t="s">
        <v>149</v>
      </c>
      <c r="AC216" s="145" t="s">
        <v>150</v>
      </c>
      <c r="AD216" s="145" t="s">
        <v>137</v>
      </c>
      <c r="AE216" s="145" t="s">
        <v>151</v>
      </c>
      <c r="AF216" s="145" t="s">
        <v>150</v>
      </c>
      <c r="AG216" s="145" t="s">
        <v>137</v>
      </c>
      <c r="AH216" s="262"/>
      <c r="AI216" s="97"/>
      <c r="AO216"/>
      <c r="AP216" s="146" t="s">
        <v>154</v>
      </c>
      <c r="AQ216" s="146" t="s">
        <v>155</v>
      </c>
      <c r="AR216" s="262"/>
      <c r="AS216" s="260"/>
    </row>
    <row r="217" spans="1:45" ht="13.5">
      <c r="A217" s="84"/>
      <c r="B217" s="34" t="b">
        <f>IF('Frequency Meter'!B4="",FALSE,TRUE)</f>
        <v>0</v>
      </c>
      <c r="C217" s="136" t="str">
        <f>IF($B217=FALSE,"",IF('Frequency Meter'!A4="","",'Frequency Meter'!A4))</f>
        <v/>
      </c>
      <c r="D217" s="136"/>
      <c r="E217" s="136"/>
      <c r="F217" s="136"/>
      <c r="G217" s="136"/>
      <c r="H217" s="136" t="str">
        <f>IF($B217=FALSE,"",'Frequency Meter'!B4)</f>
        <v/>
      </c>
      <c r="I217" s="95" t="str">
        <f>IF($B217=FALSE,"",'Frequency Meter'!C4)</f>
        <v/>
      </c>
      <c r="J217" s="136" t="str">
        <f>IF($B217=FALSE,"",'Frequency Meter'!N4)</f>
        <v/>
      </c>
      <c r="K217" s="136" t="str">
        <f>IF($B217=FALSE,"",'Frequency Meter'!O4)</f>
        <v/>
      </c>
      <c r="L217" s="136" t="str">
        <f>IF($B217=FALSE,"",'Frequency Meter'!P4)</f>
        <v/>
      </c>
      <c r="M217" s="136" t="str">
        <f>IF($B217=FALSE,"",'Frequency Meter'!Q4)</f>
        <v/>
      </c>
      <c r="N217" s="136" t="str">
        <f>IF($B217=FALSE,"",'Frequency Meter'!R4)</f>
        <v/>
      </c>
      <c r="O217" s="95" t="str">
        <f>IF($B217=FALSE,"",AVERAGE(J217:N217))</f>
        <v/>
      </c>
      <c r="P217" s="95" t="str">
        <f>IF($B217=FALSE,"",STDEV(J217:N217))</f>
        <v/>
      </c>
      <c r="R217" s="95" t="str">
        <f>IF($B217=FALSE,"",'Frequency Meter'!V4)</f>
        <v/>
      </c>
      <c r="S217" s="78" t="str">
        <f t="shared" ref="S217:S246" si="89">IF($B217=FALSE,"",O217+R217)</f>
        <v/>
      </c>
      <c r="T217" s="78" t="str">
        <f>IF($B217=FALSE,"",'Frequency Meter'!H4)</f>
        <v/>
      </c>
      <c r="U217" s="78" t="str">
        <f>IF($B217=FALSE,"",측정불확도추정보고서!X217)</f>
        <v/>
      </c>
      <c r="V217" s="95" t="str">
        <f t="shared" ref="V217:V246" si="90">IF($B217=FALSE,"",ROUNDUP(U217,IF(U217&lt;0.0001,6,IF(U217&lt;0.001,5,IF(U217&lt;0.01,4,IF(U217&lt;0.1,3,IF(U217&lt;1,2,IF(U217&lt;10,1,IF(U217&lt;100,0,-1)))))))))</f>
        <v/>
      </c>
      <c r="W217" s="95" t="str">
        <f>IF($B217=FALSE,"",'Frequency Meter'!D4*ABS(H217))</f>
        <v/>
      </c>
      <c r="X217" s="95" t="str">
        <f t="shared" ref="X217:X246" si="91">IF($B217=FALSE,"",MAX(V217:W217))</f>
        <v/>
      </c>
      <c r="Y217" s="95" t="str">
        <f t="shared" ref="Y217:Y246" si="92">IF($B217=FALSE,"",IF(TYPE(FIND(".",T217))=1,LEN(T217)-FIND(".",T217),0))</f>
        <v/>
      </c>
      <c r="Z217" s="95" t="str">
        <f t="shared" ref="Z217:Z246" si="93">IF($B217=FALSE,"",IF(TYPE(FIND(".",ABS(H217)))=1,FIND(".",ABS(H217))-1,LEN(ABS(H217))))</f>
        <v/>
      </c>
      <c r="AA217" s="95" t="str">
        <f t="shared" ref="AA217:AA246" si="94">IF($B217=FALSE,"",MIN(Y217,IF(X217&lt;0.0001,6,IF(X217&lt;0.001,5,IF(X217&lt;0.01,4,IF(X217&lt;0.1,3,IF(X217&lt;1,2,IF(X217&lt;10,1,IF(X217&lt;100,0,-1)))))))))</f>
        <v/>
      </c>
      <c r="AB217" s="115" t="str">
        <f t="shared" ref="AB217:AB246" ca="1" si="95">IF($B217=FALSE,"",OFFSET(AN$6,MATCH(Z217,AJ$7:AJ$16,0),0)&amp;OFFSET(AL$6,MATCH(Y217,AJ$7:AJ$16,0),0))</f>
        <v/>
      </c>
      <c r="AC217" s="115" t="str">
        <f t="shared" ref="AC217:AC246" ca="1" si="96">IF($B217=FALSE,"",OFFSET(AN$6,MATCH(Z217,AJ$7:AJ$16,0),0)&amp;OFFSET(AL$6,MATCH(AA217,AJ$7:AJ$16,0),0))</f>
        <v/>
      </c>
      <c r="AD217" s="95" t="str">
        <f t="shared" ref="AD217:AD246" ca="1" si="97">IF($B217=FALSE,"",OFFSET(AL$6,MATCH(AA217,AJ$7:AJ$16,0),0))</f>
        <v/>
      </c>
      <c r="AE217" s="95" t="str">
        <f t="shared" ref="AE217:AE246" ca="1" si="98">TEXT(H217,AC217)</f>
        <v/>
      </c>
      <c r="AF217" s="95" t="str">
        <f t="shared" ref="AF217:AF246" ca="1" si="99">TEXT(S217,AC217)</f>
        <v/>
      </c>
      <c r="AG217" s="95" t="str">
        <f t="shared" ref="AG217:AG246" si="100">IF($B217=FALSE,"",TEXT(ROUNDUP(X217,AA217),AD217)&amp;" "&amp;I217)</f>
        <v/>
      </c>
      <c r="AH217" s="95" t="str">
        <f t="shared" ref="AH217:AH246" si="101">IF($B217=FALSE,"",IF(V217=X217,"","초과"))</f>
        <v/>
      </c>
      <c r="AI217" s="97"/>
      <c r="AO217"/>
      <c r="AP217" s="95">
        <f>'Frequency Meter'!K4</f>
        <v>0</v>
      </c>
      <c r="AQ217" s="95">
        <f>'Frequency Meter'!L4</f>
        <v>0</v>
      </c>
      <c r="AR217" s="95" t="str">
        <f t="shared" ref="AR217:AR246" si="102">IF($B217=FALSE,"","± "&amp;TEXT(AQ217-H217,AC217))</f>
        <v/>
      </c>
      <c r="AS217" s="95" t="str">
        <f t="shared" ref="AS217:AS246" si="103">IF($B217=FALSE,"",IF(AND(ROUND(AP217,AA217)&lt;=ROUND(S217,AA217),ROUND(S217,AA217)&lt;=ROUND(AQ217,AA217))=TRUE,"PASS","FAIL"))</f>
        <v/>
      </c>
    </row>
    <row r="218" spans="1:45" ht="13.5">
      <c r="A218" s="84"/>
      <c r="B218" s="34" t="b">
        <f>IF('Frequency Meter'!B5="",FALSE,TRUE)</f>
        <v>0</v>
      </c>
      <c r="C218" s="136" t="str">
        <f>IF($B218=FALSE,"",IF('Frequency Meter'!A5="","",'Frequency Meter'!A5))</f>
        <v/>
      </c>
      <c r="D218" s="136"/>
      <c r="E218" s="136"/>
      <c r="F218" s="136"/>
      <c r="G218" s="136"/>
      <c r="H218" s="136" t="str">
        <f>IF($B218=FALSE,"",'Frequency Meter'!B5)</f>
        <v/>
      </c>
      <c r="I218" s="95" t="str">
        <f>IF($B218=FALSE,"",'Frequency Meter'!C5)</f>
        <v/>
      </c>
      <c r="J218" s="136" t="str">
        <f>IF($B218=FALSE,"",'Frequency Meter'!N5)</f>
        <v/>
      </c>
      <c r="K218" s="136" t="str">
        <f>IF($B218=FALSE,"",'Frequency Meter'!O5)</f>
        <v/>
      </c>
      <c r="L218" s="136" t="str">
        <f>IF($B218=FALSE,"",'Frequency Meter'!P5)</f>
        <v/>
      </c>
      <c r="M218" s="136" t="str">
        <f>IF($B218=FALSE,"",'Frequency Meter'!Q5)</f>
        <v/>
      </c>
      <c r="N218" s="136" t="str">
        <f>IF($B218=FALSE,"",'Frequency Meter'!R5)</f>
        <v/>
      </c>
      <c r="O218" s="95" t="str">
        <f t="shared" ref="O218:O246" si="104">IF($B218=FALSE,"",AVERAGE(J218:N218))</f>
        <v/>
      </c>
      <c r="P218" s="95" t="str">
        <f t="shared" ref="P218:P246" si="105">IF($B218=FALSE,"",STDEV(J218:N218))</f>
        <v/>
      </c>
      <c r="R218" s="95" t="str">
        <f>IF($B218=FALSE,"",'Frequency Meter'!V5)</f>
        <v/>
      </c>
      <c r="S218" s="78" t="str">
        <f t="shared" si="89"/>
        <v/>
      </c>
      <c r="T218" s="78" t="str">
        <f>IF($B218=FALSE,"",'Frequency Meter'!H5)</f>
        <v/>
      </c>
      <c r="U218" s="78" t="str">
        <f>IF($B218=FALSE,"",측정불확도추정보고서!X218)</f>
        <v/>
      </c>
      <c r="V218" s="95" t="str">
        <f t="shared" si="90"/>
        <v/>
      </c>
      <c r="W218" s="95" t="str">
        <f>IF($B218=FALSE,"",'Frequency Meter'!D5*ABS(H218))</f>
        <v/>
      </c>
      <c r="X218" s="95" t="str">
        <f t="shared" si="91"/>
        <v/>
      </c>
      <c r="Y218" s="95" t="str">
        <f t="shared" si="92"/>
        <v/>
      </c>
      <c r="Z218" s="95" t="str">
        <f t="shared" si="93"/>
        <v/>
      </c>
      <c r="AA218" s="95" t="str">
        <f t="shared" si="94"/>
        <v/>
      </c>
      <c r="AB218" s="115" t="str">
        <f t="shared" ca="1" si="95"/>
        <v/>
      </c>
      <c r="AC218" s="115" t="str">
        <f t="shared" ca="1" si="96"/>
        <v/>
      </c>
      <c r="AD218" s="95" t="str">
        <f t="shared" ca="1" si="97"/>
        <v/>
      </c>
      <c r="AE218" s="95" t="str">
        <f t="shared" ca="1" si="98"/>
        <v/>
      </c>
      <c r="AF218" s="95" t="str">
        <f t="shared" ca="1" si="99"/>
        <v/>
      </c>
      <c r="AG218" s="95" t="str">
        <f t="shared" si="100"/>
        <v/>
      </c>
      <c r="AH218" s="95" t="str">
        <f t="shared" si="101"/>
        <v/>
      </c>
      <c r="AI218" s="97"/>
      <c r="AO218"/>
      <c r="AP218" s="95">
        <f>'Frequency Meter'!K5</f>
        <v>0</v>
      </c>
      <c r="AQ218" s="95">
        <f>'Frequency Meter'!L5</f>
        <v>0</v>
      </c>
      <c r="AR218" s="95" t="str">
        <f t="shared" si="102"/>
        <v/>
      </c>
      <c r="AS218" s="95" t="str">
        <f t="shared" si="103"/>
        <v/>
      </c>
    </row>
    <row r="219" spans="1:45" ht="13.5">
      <c r="A219" s="84"/>
      <c r="B219" s="34" t="b">
        <f>IF('Frequency Meter'!B6="",FALSE,TRUE)</f>
        <v>0</v>
      </c>
      <c r="C219" s="136" t="str">
        <f>IF($B219=FALSE,"",IF('Frequency Meter'!A6="","",'Frequency Meter'!A6))</f>
        <v/>
      </c>
      <c r="D219" s="136"/>
      <c r="E219" s="136"/>
      <c r="F219" s="136"/>
      <c r="G219" s="136"/>
      <c r="H219" s="136" t="str">
        <f>IF($B219=FALSE,"",'Frequency Meter'!B6)</f>
        <v/>
      </c>
      <c r="I219" s="95" t="str">
        <f>IF($B219=FALSE,"",'Frequency Meter'!C6)</f>
        <v/>
      </c>
      <c r="J219" s="136" t="str">
        <f>IF($B219=FALSE,"",'Frequency Meter'!N6)</f>
        <v/>
      </c>
      <c r="K219" s="136" t="str">
        <f>IF($B219=FALSE,"",'Frequency Meter'!O6)</f>
        <v/>
      </c>
      <c r="L219" s="136" t="str">
        <f>IF($B219=FALSE,"",'Frequency Meter'!P6)</f>
        <v/>
      </c>
      <c r="M219" s="136" t="str">
        <f>IF($B219=FALSE,"",'Frequency Meter'!Q6)</f>
        <v/>
      </c>
      <c r="N219" s="136" t="str">
        <f>IF($B219=FALSE,"",'Frequency Meter'!R6)</f>
        <v/>
      </c>
      <c r="O219" s="95" t="str">
        <f t="shared" si="104"/>
        <v/>
      </c>
      <c r="P219" s="95" t="str">
        <f t="shared" si="105"/>
        <v/>
      </c>
      <c r="R219" s="95" t="str">
        <f>IF($B219=FALSE,"",'Frequency Meter'!V6)</f>
        <v/>
      </c>
      <c r="S219" s="78" t="str">
        <f t="shared" si="89"/>
        <v/>
      </c>
      <c r="T219" s="78" t="str">
        <f>IF($B219=FALSE,"",'Frequency Meter'!H6)</f>
        <v/>
      </c>
      <c r="U219" s="78" t="str">
        <f>IF($B219=FALSE,"",측정불확도추정보고서!X219)</f>
        <v/>
      </c>
      <c r="V219" s="95" t="str">
        <f t="shared" si="90"/>
        <v/>
      </c>
      <c r="W219" s="95" t="str">
        <f>IF($B219=FALSE,"",'Frequency Meter'!D6*ABS(H219))</f>
        <v/>
      </c>
      <c r="X219" s="95" t="str">
        <f t="shared" si="91"/>
        <v/>
      </c>
      <c r="Y219" s="95" t="str">
        <f t="shared" si="92"/>
        <v/>
      </c>
      <c r="Z219" s="95" t="str">
        <f t="shared" si="93"/>
        <v/>
      </c>
      <c r="AA219" s="95" t="str">
        <f t="shared" si="94"/>
        <v/>
      </c>
      <c r="AB219" s="115" t="str">
        <f t="shared" ca="1" si="95"/>
        <v/>
      </c>
      <c r="AC219" s="115" t="str">
        <f t="shared" ca="1" si="96"/>
        <v/>
      </c>
      <c r="AD219" s="95" t="str">
        <f t="shared" ca="1" si="97"/>
        <v/>
      </c>
      <c r="AE219" s="95" t="str">
        <f t="shared" ca="1" si="98"/>
        <v/>
      </c>
      <c r="AF219" s="95" t="str">
        <f t="shared" ca="1" si="99"/>
        <v/>
      </c>
      <c r="AG219" s="95" t="str">
        <f t="shared" si="100"/>
        <v/>
      </c>
      <c r="AH219" s="95" t="str">
        <f t="shared" si="101"/>
        <v/>
      </c>
      <c r="AI219" s="97"/>
      <c r="AO219"/>
      <c r="AP219" s="95">
        <f>'Frequency Meter'!K6</f>
        <v>0</v>
      </c>
      <c r="AQ219" s="95">
        <f>'Frequency Meter'!L6</f>
        <v>0</v>
      </c>
      <c r="AR219" s="95" t="str">
        <f t="shared" si="102"/>
        <v/>
      </c>
      <c r="AS219" s="95" t="str">
        <f t="shared" si="103"/>
        <v/>
      </c>
    </row>
    <row r="220" spans="1:45" ht="13.5">
      <c r="A220" s="84"/>
      <c r="B220" s="34" t="b">
        <f>IF('Frequency Meter'!B7="",FALSE,TRUE)</f>
        <v>0</v>
      </c>
      <c r="C220" s="136" t="str">
        <f>IF($B220=FALSE,"",IF('Frequency Meter'!A7="","",'Frequency Meter'!A7))</f>
        <v/>
      </c>
      <c r="D220" s="136"/>
      <c r="E220" s="136"/>
      <c r="F220" s="136"/>
      <c r="G220" s="136"/>
      <c r="H220" s="136" t="str">
        <f>IF($B220=FALSE,"",'Frequency Meter'!B7)</f>
        <v/>
      </c>
      <c r="I220" s="95" t="str">
        <f>IF($B220=FALSE,"",'Frequency Meter'!C7)</f>
        <v/>
      </c>
      <c r="J220" s="136" t="str">
        <f>IF($B220=FALSE,"",'Frequency Meter'!N7)</f>
        <v/>
      </c>
      <c r="K220" s="136" t="str">
        <f>IF($B220=FALSE,"",'Frequency Meter'!O7)</f>
        <v/>
      </c>
      <c r="L220" s="136" t="str">
        <f>IF($B220=FALSE,"",'Frequency Meter'!P7)</f>
        <v/>
      </c>
      <c r="M220" s="136" t="str">
        <f>IF($B220=FALSE,"",'Frequency Meter'!Q7)</f>
        <v/>
      </c>
      <c r="N220" s="136" t="str">
        <f>IF($B220=FALSE,"",'Frequency Meter'!R7)</f>
        <v/>
      </c>
      <c r="O220" s="95" t="str">
        <f t="shared" si="104"/>
        <v/>
      </c>
      <c r="P220" s="95" t="str">
        <f t="shared" si="105"/>
        <v/>
      </c>
      <c r="R220" s="95" t="str">
        <f>IF($B220=FALSE,"",'Frequency Meter'!V7)</f>
        <v/>
      </c>
      <c r="S220" s="78" t="str">
        <f t="shared" si="89"/>
        <v/>
      </c>
      <c r="T220" s="78" t="str">
        <f>IF($B220=FALSE,"",'Frequency Meter'!H7)</f>
        <v/>
      </c>
      <c r="U220" s="78" t="str">
        <f>IF($B220=FALSE,"",측정불확도추정보고서!X220)</f>
        <v/>
      </c>
      <c r="V220" s="95" t="str">
        <f t="shared" si="90"/>
        <v/>
      </c>
      <c r="W220" s="95" t="str">
        <f>IF($B220=FALSE,"",'Frequency Meter'!D7*ABS(H220))</f>
        <v/>
      </c>
      <c r="X220" s="95" t="str">
        <f t="shared" si="91"/>
        <v/>
      </c>
      <c r="Y220" s="95" t="str">
        <f t="shared" si="92"/>
        <v/>
      </c>
      <c r="Z220" s="95" t="str">
        <f t="shared" si="93"/>
        <v/>
      </c>
      <c r="AA220" s="95" t="str">
        <f t="shared" si="94"/>
        <v/>
      </c>
      <c r="AB220" s="115" t="str">
        <f t="shared" ca="1" si="95"/>
        <v/>
      </c>
      <c r="AC220" s="115" t="str">
        <f t="shared" ca="1" si="96"/>
        <v/>
      </c>
      <c r="AD220" s="95" t="str">
        <f t="shared" ca="1" si="97"/>
        <v/>
      </c>
      <c r="AE220" s="95" t="str">
        <f t="shared" ca="1" si="98"/>
        <v/>
      </c>
      <c r="AF220" s="95" t="str">
        <f t="shared" ca="1" si="99"/>
        <v/>
      </c>
      <c r="AG220" s="95" t="str">
        <f t="shared" si="100"/>
        <v/>
      </c>
      <c r="AH220" s="95" t="str">
        <f t="shared" si="101"/>
        <v/>
      </c>
      <c r="AI220" s="97"/>
      <c r="AO220"/>
      <c r="AP220" s="95">
        <f>'Frequency Meter'!K7</f>
        <v>0</v>
      </c>
      <c r="AQ220" s="95">
        <f>'Frequency Meter'!L7</f>
        <v>0</v>
      </c>
      <c r="AR220" s="95" t="str">
        <f t="shared" si="102"/>
        <v/>
      </c>
      <c r="AS220" s="95" t="str">
        <f t="shared" si="103"/>
        <v/>
      </c>
    </row>
    <row r="221" spans="1:45" ht="13.5">
      <c r="A221" s="84"/>
      <c r="B221" s="34" t="b">
        <f>IF('Frequency Meter'!B8="",FALSE,TRUE)</f>
        <v>0</v>
      </c>
      <c r="C221" s="136" t="str">
        <f>IF($B221=FALSE,"",IF('Frequency Meter'!A8="","",'Frequency Meter'!A8))</f>
        <v/>
      </c>
      <c r="D221" s="136"/>
      <c r="E221" s="136"/>
      <c r="F221" s="136"/>
      <c r="G221" s="136"/>
      <c r="H221" s="136" t="str">
        <f>IF($B221=FALSE,"",'Frequency Meter'!B8)</f>
        <v/>
      </c>
      <c r="I221" s="95" t="str">
        <f>IF($B221=FALSE,"",'Frequency Meter'!C8)</f>
        <v/>
      </c>
      <c r="J221" s="136" t="str">
        <f>IF($B221=FALSE,"",'Frequency Meter'!N8)</f>
        <v/>
      </c>
      <c r="K221" s="136" t="str">
        <f>IF($B221=FALSE,"",'Frequency Meter'!O8)</f>
        <v/>
      </c>
      <c r="L221" s="136" t="str">
        <f>IF($B221=FALSE,"",'Frequency Meter'!P8)</f>
        <v/>
      </c>
      <c r="M221" s="136" t="str">
        <f>IF($B221=FALSE,"",'Frequency Meter'!Q8)</f>
        <v/>
      </c>
      <c r="N221" s="136" t="str">
        <f>IF($B221=FALSE,"",'Frequency Meter'!R8)</f>
        <v/>
      </c>
      <c r="O221" s="95" t="str">
        <f t="shared" si="104"/>
        <v/>
      </c>
      <c r="P221" s="95" t="str">
        <f t="shared" si="105"/>
        <v/>
      </c>
      <c r="R221" s="95" t="str">
        <f>IF($B221=FALSE,"",'Frequency Meter'!V8)</f>
        <v/>
      </c>
      <c r="S221" s="78" t="str">
        <f t="shared" si="89"/>
        <v/>
      </c>
      <c r="T221" s="78" t="str">
        <f>IF($B221=FALSE,"",'Frequency Meter'!H8)</f>
        <v/>
      </c>
      <c r="U221" s="78" t="str">
        <f>IF($B221=FALSE,"",측정불확도추정보고서!X221)</f>
        <v/>
      </c>
      <c r="V221" s="95" t="str">
        <f t="shared" si="90"/>
        <v/>
      </c>
      <c r="W221" s="95" t="str">
        <f>IF($B221=FALSE,"",'Frequency Meter'!D8*ABS(H221))</f>
        <v/>
      </c>
      <c r="X221" s="95" t="str">
        <f t="shared" si="91"/>
        <v/>
      </c>
      <c r="Y221" s="95" t="str">
        <f t="shared" si="92"/>
        <v/>
      </c>
      <c r="Z221" s="95" t="str">
        <f t="shared" si="93"/>
        <v/>
      </c>
      <c r="AA221" s="95" t="str">
        <f t="shared" si="94"/>
        <v/>
      </c>
      <c r="AB221" s="115" t="str">
        <f t="shared" ca="1" si="95"/>
        <v/>
      </c>
      <c r="AC221" s="115" t="str">
        <f t="shared" ca="1" si="96"/>
        <v/>
      </c>
      <c r="AD221" s="95" t="str">
        <f t="shared" ca="1" si="97"/>
        <v/>
      </c>
      <c r="AE221" s="95" t="str">
        <f t="shared" ca="1" si="98"/>
        <v/>
      </c>
      <c r="AF221" s="95" t="str">
        <f t="shared" ca="1" si="99"/>
        <v/>
      </c>
      <c r="AG221" s="95" t="str">
        <f t="shared" si="100"/>
        <v/>
      </c>
      <c r="AH221" s="95" t="str">
        <f t="shared" si="101"/>
        <v/>
      </c>
      <c r="AI221" s="97"/>
      <c r="AO221"/>
      <c r="AP221" s="95">
        <f>'Frequency Meter'!K8</f>
        <v>0</v>
      </c>
      <c r="AQ221" s="95">
        <f>'Frequency Meter'!L8</f>
        <v>0</v>
      </c>
      <c r="AR221" s="95" t="str">
        <f t="shared" si="102"/>
        <v/>
      </c>
      <c r="AS221" s="95" t="str">
        <f t="shared" si="103"/>
        <v/>
      </c>
    </row>
    <row r="222" spans="1:45" ht="13.5">
      <c r="A222" s="84"/>
      <c r="B222" s="34" t="b">
        <f>IF('Frequency Meter'!B9="",FALSE,TRUE)</f>
        <v>0</v>
      </c>
      <c r="C222" s="136" t="str">
        <f>IF($B222=FALSE,"",IF('Frequency Meter'!A9="","",'Frequency Meter'!A9))</f>
        <v/>
      </c>
      <c r="D222" s="136"/>
      <c r="E222" s="136"/>
      <c r="F222" s="136"/>
      <c r="G222" s="136"/>
      <c r="H222" s="136" t="str">
        <f>IF($B222=FALSE,"",'Frequency Meter'!B9)</f>
        <v/>
      </c>
      <c r="I222" s="95" t="str">
        <f>IF($B222=FALSE,"",'Frequency Meter'!C9)</f>
        <v/>
      </c>
      <c r="J222" s="136" t="str">
        <f>IF($B222=FALSE,"",'Frequency Meter'!N9)</f>
        <v/>
      </c>
      <c r="K222" s="136" t="str">
        <f>IF($B222=FALSE,"",'Frequency Meter'!O9)</f>
        <v/>
      </c>
      <c r="L222" s="136" t="str">
        <f>IF($B222=FALSE,"",'Frequency Meter'!P9)</f>
        <v/>
      </c>
      <c r="M222" s="136" t="str">
        <f>IF($B222=FALSE,"",'Frequency Meter'!Q9)</f>
        <v/>
      </c>
      <c r="N222" s="136" t="str">
        <f>IF($B222=FALSE,"",'Frequency Meter'!R9)</f>
        <v/>
      </c>
      <c r="O222" s="95" t="str">
        <f t="shared" si="104"/>
        <v/>
      </c>
      <c r="P222" s="95" t="str">
        <f t="shared" si="105"/>
        <v/>
      </c>
      <c r="R222" s="95" t="str">
        <f>IF($B222=FALSE,"",'Frequency Meter'!V9)</f>
        <v/>
      </c>
      <c r="S222" s="78" t="str">
        <f t="shared" si="89"/>
        <v/>
      </c>
      <c r="T222" s="78" t="str">
        <f>IF($B222=FALSE,"",'Frequency Meter'!H9)</f>
        <v/>
      </c>
      <c r="U222" s="78" t="str">
        <f>IF($B222=FALSE,"",측정불확도추정보고서!X222)</f>
        <v/>
      </c>
      <c r="V222" s="95" t="str">
        <f t="shared" si="90"/>
        <v/>
      </c>
      <c r="W222" s="95" t="str">
        <f>IF($B222=FALSE,"",'Frequency Meter'!D9*ABS(H222))</f>
        <v/>
      </c>
      <c r="X222" s="95" t="str">
        <f t="shared" si="91"/>
        <v/>
      </c>
      <c r="Y222" s="95" t="str">
        <f t="shared" si="92"/>
        <v/>
      </c>
      <c r="Z222" s="95" t="str">
        <f t="shared" si="93"/>
        <v/>
      </c>
      <c r="AA222" s="95" t="str">
        <f t="shared" si="94"/>
        <v/>
      </c>
      <c r="AB222" s="115" t="str">
        <f t="shared" ca="1" si="95"/>
        <v/>
      </c>
      <c r="AC222" s="115" t="str">
        <f t="shared" ca="1" si="96"/>
        <v/>
      </c>
      <c r="AD222" s="95" t="str">
        <f t="shared" ca="1" si="97"/>
        <v/>
      </c>
      <c r="AE222" s="95" t="str">
        <f t="shared" ca="1" si="98"/>
        <v/>
      </c>
      <c r="AF222" s="95" t="str">
        <f t="shared" ca="1" si="99"/>
        <v/>
      </c>
      <c r="AG222" s="95" t="str">
        <f t="shared" si="100"/>
        <v/>
      </c>
      <c r="AH222" s="95" t="str">
        <f t="shared" si="101"/>
        <v/>
      </c>
      <c r="AI222" s="97"/>
      <c r="AO222"/>
      <c r="AP222" s="95">
        <f>'Frequency Meter'!K9</f>
        <v>0</v>
      </c>
      <c r="AQ222" s="95">
        <f>'Frequency Meter'!L9</f>
        <v>0</v>
      </c>
      <c r="AR222" s="95" t="str">
        <f t="shared" si="102"/>
        <v/>
      </c>
      <c r="AS222" s="95" t="str">
        <f t="shared" si="103"/>
        <v/>
      </c>
    </row>
    <row r="223" spans="1:45" ht="13.5">
      <c r="A223" s="84"/>
      <c r="B223" s="34" t="b">
        <f>IF('Frequency Meter'!B10="",FALSE,TRUE)</f>
        <v>0</v>
      </c>
      <c r="C223" s="136" t="str">
        <f>IF($B223=FALSE,"",IF('Frequency Meter'!A10="","",'Frequency Meter'!A10))</f>
        <v/>
      </c>
      <c r="D223" s="136"/>
      <c r="E223" s="136"/>
      <c r="F223" s="136"/>
      <c r="G223" s="136"/>
      <c r="H223" s="136" t="str">
        <f>IF($B223=FALSE,"",'Frequency Meter'!B10)</f>
        <v/>
      </c>
      <c r="I223" s="95" t="str">
        <f>IF($B223=FALSE,"",'Frequency Meter'!C10)</f>
        <v/>
      </c>
      <c r="J223" s="136" t="str">
        <f>IF($B223=FALSE,"",'Frequency Meter'!N10)</f>
        <v/>
      </c>
      <c r="K223" s="136" t="str">
        <f>IF($B223=FALSE,"",'Frequency Meter'!O10)</f>
        <v/>
      </c>
      <c r="L223" s="136" t="str">
        <f>IF($B223=FALSE,"",'Frequency Meter'!P10)</f>
        <v/>
      </c>
      <c r="M223" s="136" t="str">
        <f>IF($B223=FALSE,"",'Frequency Meter'!Q10)</f>
        <v/>
      </c>
      <c r="N223" s="136" t="str">
        <f>IF($B223=FALSE,"",'Frequency Meter'!R10)</f>
        <v/>
      </c>
      <c r="O223" s="95" t="str">
        <f t="shared" si="104"/>
        <v/>
      </c>
      <c r="P223" s="95" t="str">
        <f t="shared" si="105"/>
        <v/>
      </c>
      <c r="R223" s="95" t="str">
        <f>IF($B223=FALSE,"",'Frequency Meter'!V10)</f>
        <v/>
      </c>
      <c r="S223" s="78" t="str">
        <f t="shared" si="89"/>
        <v/>
      </c>
      <c r="T223" s="78" t="str">
        <f>IF($B223=FALSE,"",'Frequency Meter'!H10)</f>
        <v/>
      </c>
      <c r="U223" s="78" t="str">
        <f>IF($B223=FALSE,"",측정불확도추정보고서!X223)</f>
        <v/>
      </c>
      <c r="V223" s="95" t="str">
        <f t="shared" si="90"/>
        <v/>
      </c>
      <c r="W223" s="95" t="str">
        <f>IF($B223=FALSE,"",'Frequency Meter'!D10*ABS(H223))</f>
        <v/>
      </c>
      <c r="X223" s="95" t="str">
        <f t="shared" si="91"/>
        <v/>
      </c>
      <c r="Y223" s="95" t="str">
        <f t="shared" si="92"/>
        <v/>
      </c>
      <c r="Z223" s="95" t="str">
        <f t="shared" si="93"/>
        <v/>
      </c>
      <c r="AA223" s="95" t="str">
        <f t="shared" si="94"/>
        <v/>
      </c>
      <c r="AB223" s="115" t="str">
        <f t="shared" ca="1" si="95"/>
        <v/>
      </c>
      <c r="AC223" s="115" t="str">
        <f t="shared" ca="1" si="96"/>
        <v/>
      </c>
      <c r="AD223" s="95" t="str">
        <f t="shared" ca="1" si="97"/>
        <v/>
      </c>
      <c r="AE223" s="95" t="str">
        <f t="shared" ca="1" si="98"/>
        <v/>
      </c>
      <c r="AF223" s="95" t="str">
        <f t="shared" ca="1" si="99"/>
        <v/>
      </c>
      <c r="AG223" s="95" t="str">
        <f t="shared" si="100"/>
        <v/>
      </c>
      <c r="AH223" s="95" t="str">
        <f t="shared" si="101"/>
        <v/>
      </c>
      <c r="AI223" s="97"/>
      <c r="AO223"/>
      <c r="AP223" s="95">
        <f>'Frequency Meter'!K10</f>
        <v>0</v>
      </c>
      <c r="AQ223" s="95">
        <f>'Frequency Meter'!L10</f>
        <v>0</v>
      </c>
      <c r="AR223" s="95" t="str">
        <f t="shared" si="102"/>
        <v/>
      </c>
      <c r="AS223" s="95" t="str">
        <f t="shared" si="103"/>
        <v/>
      </c>
    </row>
    <row r="224" spans="1:45" ht="13.5">
      <c r="A224" s="84"/>
      <c r="B224" s="34" t="b">
        <f>IF('Frequency Meter'!B11="",FALSE,TRUE)</f>
        <v>0</v>
      </c>
      <c r="C224" s="136" t="str">
        <f>IF($B224=FALSE,"",IF('Frequency Meter'!A11="","",'Frequency Meter'!A11))</f>
        <v/>
      </c>
      <c r="D224" s="136"/>
      <c r="E224" s="136"/>
      <c r="F224" s="136"/>
      <c r="G224" s="136"/>
      <c r="H224" s="136" t="str">
        <f>IF($B224=FALSE,"",'Frequency Meter'!B11)</f>
        <v/>
      </c>
      <c r="I224" s="95" t="str">
        <f>IF($B224=FALSE,"",'Frequency Meter'!C11)</f>
        <v/>
      </c>
      <c r="J224" s="136" t="str">
        <f>IF($B224=FALSE,"",'Frequency Meter'!N11)</f>
        <v/>
      </c>
      <c r="K224" s="136" t="str">
        <f>IF($B224=FALSE,"",'Frequency Meter'!O11)</f>
        <v/>
      </c>
      <c r="L224" s="136" t="str">
        <f>IF($B224=FALSE,"",'Frequency Meter'!P11)</f>
        <v/>
      </c>
      <c r="M224" s="136" t="str">
        <f>IF($B224=FALSE,"",'Frequency Meter'!Q11)</f>
        <v/>
      </c>
      <c r="N224" s="136" t="str">
        <f>IF($B224=FALSE,"",'Frequency Meter'!R11)</f>
        <v/>
      </c>
      <c r="O224" s="95" t="str">
        <f t="shared" si="104"/>
        <v/>
      </c>
      <c r="P224" s="95" t="str">
        <f t="shared" si="105"/>
        <v/>
      </c>
      <c r="R224" s="95" t="str">
        <f>IF($B224=FALSE,"",'Frequency Meter'!V11)</f>
        <v/>
      </c>
      <c r="S224" s="78" t="str">
        <f t="shared" si="89"/>
        <v/>
      </c>
      <c r="T224" s="78" t="str">
        <f>IF($B224=FALSE,"",'Frequency Meter'!H11)</f>
        <v/>
      </c>
      <c r="U224" s="78" t="str">
        <f>IF($B224=FALSE,"",측정불확도추정보고서!X224)</f>
        <v/>
      </c>
      <c r="V224" s="95" t="str">
        <f t="shared" si="90"/>
        <v/>
      </c>
      <c r="W224" s="95" t="str">
        <f>IF($B224=FALSE,"",'Frequency Meter'!D11*ABS(H224))</f>
        <v/>
      </c>
      <c r="X224" s="95" t="str">
        <f t="shared" si="91"/>
        <v/>
      </c>
      <c r="Y224" s="95" t="str">
        <f t="shared" si="92"/>
        <v/>
      </c>
      <c r="Z224" s="95" t="str">
        <f t="shared" si="93"/>
        <v/>
      </c>
      <c r="AA224" s="95" t="str">
        <f t="shared" si="94"/>
        <v/>
      </c>
      <c r="AB224" s="115" t="str">
        <f t="shared" ca="1" si="95"/>
        <v/>
      </c>
      <c r="AC224" s="115" t="str">
        <f t="shared" ca="1" si="96"/>
        <v/>
      </c>
      <c r="AD224" s="95" t="str">
        <f t="shared" ca="1" si="97"/>
        <v/>
      </c>
      <c r="AE224" s="95" t="str">
        <f t="shared" ca="1" si="98"/>
        <v/>
      </c>
      <c r="AF224" s="95" t="str">
        <f t="shared" ca="1" si="99"/>
        <v/>
      </c>
      <c r="AG224" s="95" t="str">
        <f t="shared" si="100"/>
        <v/>
      </c>
      <c r="AH224" s="95" t="str">
        <f t="shared" si="101"/>
        <v/>
      </c>
      <c r="AI224" s="97"/>
      <c r="AO224"/>
      <c r="AP224" s="95">
        <f>'Frequency Meter'!K11</f>
        <v>0</v>
      </c>
      <c r="AQ224" s="95">
        <f>'Frequency Meter'!L11</f>
        <v>0</v>
      </c>
      <c r="AR224" s="95" t="str">
        <f t="shared" si="102"/>
        <v/>
      </c>
      <c r="AS224" s="95" t="str">
        <f t="shared" si="103"/>
        <v/>
      </c>
    </row>
    <row r="225" spans="1:45" ht="13.5">
      <c r="A225" s="84"/>
      <c r="B225" s="34" t="b">
        <f>IF('Frequency Meter'!B12="",FALSE,TRUE)</f>
        <v>0</v>
      </c>
      <c r="C225" s="136" t="str">
        <f>IF($B225=FALSE,"",IF('Frequency Meter'!A12="","",'Frequency Meter'!A12))</f>
        <v/>
      </c>
      <c r="D225" s="136"/>
      <c r="E225" s="136"/>
      <c r="F225" s="136"/>
      <c r="G225" s="136"/>
      <c r="H225" s="136" t="str">
        <f>IF($B225=FALSE,"",'Frequency Meter'!B12)</f>
        <v/>
      </c>
      <c r="I225" s="95" t="str">
        <f>IF($B225=FALSE,"",'Frequency Meter'!C12)</f>
        <v/>
      </c>
      <c r="J225" s="136" t="str">
        <f>IF($B225=FALSE,"",'Frequency Meter'!N12)</f>
        <v/>
      </c>
      <c r="K225" s="136" t="str">
        <f>IF($B225=FALSE,"",'Frequency Meter'!O12)</f>
        <v/>
      </c>
      <c r="L225" s="136" t="str">
        <f>IF($B225=FALSE,"",'Frequency Meter'!P12)</f>
        <v/>
      </c>
      <c r="M225" s="136" t="str">
        <f>IF($B225=FALSE,"",'Frequency Meter'!Q12)</f>
        <v/>
      </c>
      <c r="N225" s="136" t="str">
        <f>IF($B225=FALSE,"",'Frequency Meter'!R12)</f>
        <v/>
      </c>
      <c r="O225" s="95" t="str">
        <f t="shared" si="104"/>
        <v/>
      </c>
      <c r="P225" s="95" t="str">
        <f t="shared" si="105"/>
        <v/>
      </c>
      <c r="R225" s="95" t="str">
        <f>IF($B225=FALSE,"",'Frequency Meter'!V12)</f>
        <v/>
      </c>
      <c r="S225" s="78" t="str">
        <f t="shared" si="89"/>
        <v/>
      </c>
      <c r="T225" s="78" t="str">
        <f>IF($B225=FALSE,"",'Frequency Meter'!H12)</f>
        <v/>
      </c>
      <c r="U225" s="78" t="str">
        <f>IF($B225=FALSE,"",측정불확도추정보고서!X225)</f>
        <v/>
      </c>
      <c r="V225" s="95" t="str">
        <f t="shared" si="90"/>
        <v/>
      </c>
      <c r="W225" s="95" t="str">
        <f>IF($B225=FALSE,"",'Frequency Meter'!D12*ABS(H225))</f>
        <v/>
      </c>
      <c r="X225" s="95" t="str">
        <f t="shared" si="91"/>
        <v/>
      </c>
      <c r="Y225" s="95" t="str">
        <f t="shared" si="92"/>
        <v/>
      </c>
      <c r="Z225" s="95" t="str">
        <f t="shared" si="93"/>
        <v/>
      </c>
      <c r="AA225" s="95" t="str">
        <f t="shared" si="94"/>
        <v/>
      </c>
      <c r="AB225" s="115" t="str">
        <f t="shared" ca="1" si="95"/>
        <v/>
      </c>
      <c r="AC225" s="115" t="str">
        <f t="shared" ca="1" si="96"/>
        <v/>
      </c>
      <c r="AD225" s="95" t="str">
        <f t="shared" ca="1" si="97"/>
        <v/>
      </c>
      <c r="AE225" s="95" t="str">
        <f t="shared" ca="1" si="98"/>
        <v/>
      </c>
      <c r="AF225" s="95" t="str">
        <f t="shared" ca="1" si="99"/>
        <v/>
      </c>
      <c r="AG225" s="95" t="str">
        <f t="shared" si="100"/>
        <v/>
      </c>
      <c r="AH225" s="95" t="str">
        <f t="shared" si="101"/>
        <v/>
      </c>
      <c r="AI225" s="97"/>
      <c r="AO225"/>
      <c r="AP225" s="95">
        <f>'Frequency Meter'!K12</f>
        <v>0</v>
      </c>
      <c r="AQ225" s="95">
        <f>'Frequency Meter'!L12</f>
        <v>0</v>
      </c>
      <c r="AR225" s="95" t="str">
        <f t="shared" si="102"/>
        <v/>
      </c>
      <c r="AS225" s="95" t="str">
        <f t="shared" si="103"/>
        <v/>
      </c>
    </row>
    <row r="226" spans="1:45" ht="13.5">
      <c r="A226" s="84"/>
      <c r="B226" s="34" t="b">
        <f>IF('Frequency Meter'!B13="",FALSE,TRUE)</f>
        <v>0</v>
      </c>
      <c r="C226" s="136" t="str">
        <f>IF($B226=FALSE,"",IF('Frequency Meter'!A13="","",'Frequency Meter'!A13))</f>
        <v/>
      </c>
      <c r="D226" s="136"/>
      <c r="E226" s="136"/>
      <c r="F226" s="136"/>
      <c r="G226" s="136"/>
      <c r="H226" s="136" t="str">
        <f>IF($B226=FALSE,"",'Frequency Meter'!B13)</f>
        <v/>
      </c>
      <c r="I226" s="95" t="str">
        <f>IF($B226=FALSE,"",'Frequency Meter'!C13)</f>
        <v/>
      </c>
      <c r="J226" s="136" t="str">
        <f>IF($B226=FALSE,"",'Frequency Meter'!N13)</f>
        <v/>
      </c>
      <c r="K226" s="136" t="str">
        <f>IF($B226=FALSE,"",'Frequency Meter'!O13)</f>
        <v/>
      </c>
      <c r="L226" s="136" t="str">
        <f>IF($B226=FALSE,"",'Frequency Meter'!P13)</f>
        <v/>
      </c>
      <c r="M226" s="136" t="str">
        <f>IF($B226=FALSE,"",'Frequency Meter'!Q13)</f>
        <v/>
      </c>
      <c r="N226" s="136" t="str">
        <f>IF($B226=FALSE,"",'Frequency Meter'!R13)</f>
        <v/>
      </c>
      <c r="O226" s="95" t="str">
        <f t="shared" si="104"/>
        <v/>
      </c>
      <c r="P226" s="95" t="str">
        <f t="shared" si="105"/>
        <v/>
      </c>
      <c r="R226" s="95" t="str">
        <f>IF($B226=FALSE,"",'Frequency Meter'!V13)</f>
        <v/>
      </c>
      <c r="S226" s="78" t="str">
        <f t="shared" si="89"/>
        <v/>
      </c>
      <c r="T226" s="78" t="str">
        <f>IF($B226=FALSE,"",'Frequency Meter'!H13)</f>
        <v/>
      </c>
      <c r="U226" s="78" t="str">
        <f>IF($B226=FALSE,"",측정불확도추정보고서!X226)</f>
        <v/>
      </c>
      <c r="V226" s="95" t="str">
        <f t="shared" si="90"/>
        <v/>
      </c>
      <c r="W226" s="95" t="str">
        <f>IF($B226=FALSE,"",'Frequency Meter'!D13*ABS(H226))</f>
        <v/>
      </c>
      <c r="X226" s="95" t="str">
        <f t="shared" si="91"/>
        <v/>
      </c>
      <c r="Y226" s="95" t="str">
        <f t="shared" si="92"/>
        <v/>
      </c>
      <c r="Z226" s="95" t="str">
        <f t="shared" si="93"/>
        <v/>
      </c>
      <c r="AA226" s="95" t="str">
        <f t="shared" si="94"/>
        <v/>
      </c>
      <c r="AB226" s="115" t="str">
        <f t="shared" ca="1" si="95"/>
        <v/>
      </c>
      <c r="AC226" s="115" t="str">
        <f t="shared" ca="1" si="96"/>
        <v/>
      </c>
      <c r="AD226" s="95" t="str">
        <f t="shared" ca="1" si="97"/>
        <v/>
      </c>
      <c r="AE226" s="95" t="str">
        <f t="shared" ca="1" si="98"/>
        <v/>
      </c>
      <c r="AF226" s="95" t="str">
        <f t="shared" ca="1" si="99"/>
        <v/>
      </c>
      <c r="AG226" s="95" t="str">
        <f t="shared" si="100"/>
        <v/>
      </c>
      <c r="AH226" s="95" t="str">
        <f t="shared" si="101"/>
        <v/>
      </c>
      <c r="AI226" s="97"/>
      <c r="AO226"/>
      <c r="AP226" s="95">
        <f>'Frequency Meter'!K13</f>
        <v>0</v>
      </c>
      <c r="AQ226" s="95">
        <f>'Frequency Meter'!L13</f>
        <v>0</v>
      </c>
      <c r="AR226" s="95" t="str">
        <f t="shared" si="102"/>
        <v/>
      </c>
      <c r="AS226" s="95" t="str">
        <f t="shared" si="103"/>
        <v/>
      </c>
    </row>
    <row r="227" spans="1:45" ht="13.5">
      <c r="A227" s="84"/>
      <c r="B227" s="34" t="b">
        <f>IF('Frequency Meter'!B14="",FALSE,TRUE)</f>
        <v>0</v>
      </c>
      <c r="C227" s="136" t="str">
        <f>IF($B227=FALSE,"",IF('Frequency Meter'!A14="","",'Frequency Meter'!A14))</f>
        <v/>
      </c>
      <c r="D227" s="136"/>
      <c r="E227" s="136"/>
      <c r="F227" s="136"/>
      <c r="G227" s="136"/>
      <c r="H227" s="136" t="str">
        <f>IF($B227=FALSE,"",'Frequency Meter'!B14)</f>
        <v/>
      </c>
      <c r="I227" s="95" t="str">
        <f>IF($B227=FALSE,"",'Frequency Meter'!C14)</f>
        <v/>
      </c>
      <c r="J227" s="136" t="str">
        <f>IF($B227=FALSE,"",'Frequency Meter'!N14)</f>
        <v/>
      </c>
      <c r="K227" s="136" t="str">
        <f>IF($B227=FALSE,"",'Frequency Meter'!O14)</f>
        <v/>
      </c>
      <c r="L227" s="136" t="str">
        <f>IF($B227=FALSE,"",'Frequency Meter'!P14)</f>
        <v/>
      </c>
      <c r="M227" s="136" t="str">
        <f>IF($B227=FALSE,"",'Frequency Meter'!Q14)</f>
        <v/>
      </c>
      <c r="N227" s="136" t="str">
        <f>IF($B227=FALSE,"",'Frequency Meter'!R14)</f>
        <v/>
      </c>
      <c r="O227" s="95" t="str">
        <f t="shared" si="104"/>
        <v/>
      </c>
      <c r="P227" s="95" t="str">
        <f t="shared" si="105"/>
        <v/>
      </c>
      <c r="R227" s="95" t="str">
        <f>IF($B227=FALSE,"",'Frequency Meter'!V14)</f>
        <v/>
      </c>
      <c r="S227" s="78" t="str">
        <f t="shared" si="89"/>
        <v/>
      </c>
      <c r="T227" s="78" t="str">
        <f>IF($B227=FALSE,"",'Frequency Meter'!H14)</f>
        <v/>
      </c>
      <c r="U227" s="78" t="str">
        <f>IF($B227=FALSE,"",측정불확도추정보고서!X227)</f>
        <v/>
      </c>
      <c r="V227" s="95" t="str">
        <f t="shared" si="90"/>
        <v/>
      </c>
      <c r="W227" s="95" t="str">
        <f>IF($B227=FALSE,"",'Frequency Meter'!D14*ABS(H227))</f>
        <v/>
      </c>
      <c r="X227" s="95" t="str">
        <f t="shared" si="91"/>
        <v/>
      </c>
      <c r="Y227" s="95" t="str">
        <f t="shared" si="92"/>
        <v/>
      </c>
      <c r="Z227" s="95" t="str">
        <f t="shared" si="93"/>
        <v/>
      </c>
      <c r="AA227" s="95" t="str">
        <f t="shared" si="94"/>
        <v/>
      </c>
      <c r="AB227" s="115" t="str">
        <f t="shared" ca="1" si="95"/>
        <v/>
      </c>
      <c r="AC227" s="115" t="str">
        <f t="shared" ca="1" si="96"/>
        <v/>
      </c>
      <c r="AD227" s="95" t="str">
        <f t="shared" ca="1" si="97"/>
        <v/>
      </c>
      <c r="AE227" s="95" t="str">
        <f t="shared" ca="1" si="98"/>
        <v/>
      </c>
      <c r="AF227" s="95" t="str">
        <f t="shared" ca="1" si="99"/>
        <v/>
      </c>
      <c r="AG227" s="95" t="str">
        <f t="shared" si="100"/>
        <v/>
      </c>
      <c r="AH227" s="95" t="str">
        <f t="shared" si="101"/>
        <v/>
      </c>
      <c r="AI227" s="97"/>
      <c r="AO227"/>
      <c r="AP227" s="95">
        <f>'Frequency Meter'!K14</f>
        <v>0</v>
      </c>
      <c r="AQ227" s="95">
        <f>'Frequency Meter'!L14</f>
        <v>0</v>
      </c>
      <c r="AR227" s="95" t="str">
        <f t="shared" si="102"/>
        <v/>
      </c>
      <c r="AS227" s="95" t="str">
        <f t="shared" si="103"/>
        <v/>
      </c>
    </row>
    <row r="228" spans="1:45" ht="13.5">
      <c r="A228" s="84"/>
      <c r="B228" s="34" t="b">
        <f>IF('Frequency Meter'!B15="",FALSE,TRUE)</f>
        <v>0</v>
      </c>
      <c r="C228" s="136" t="str">
        <f>IF($B228=FALSE,"",IF('Frequency Meter'!A15="","",'Frequency Meter'!A15))</f>
        <v/>
      </c>
      <c r="D228" s="136"/>
      <c r="E228" s="136"/>
      <c r="F228" s="136"/>
      <c r="G228" s="136"/>
      <c r="H228" s="136" t="str">
        <f>IF($B228=FALSE,"",'Frequency Meter'!B15)</f>
        <v/>
      </c>
      <c r="I228" s="95" t="str">
        <f>IF($B228=FALSE,"",'Frequency Meter'!C15)</f>
        <v/>
      </c>
      <c r="J228" s="136" t="str">
        <f>IF($B228=FALSE,"",'Frequency Meter'!N15)</f>
        <v/>
      </c>
      <c r="K228" s="136" t="str">
        <f>IF($B228=FALSE,"",'Frequency Meter'!O15)</f>
        <v/>
      </c>
      <c r="L228" s="136" t="str">
        <f>IF($B228=FALSE,"",'Frequency Meter'!P15)</f>
        <v/>
      </c>
      <c r="M228" s="136" t="str">
        <f>IF($B228=FALSE,"",'Frequency Meter'!Q15)</f>
        <v/>
      </c>
      <c r="N228" s="136" t="str">
        <f>IF($B228=FALSE,"",'Frequency Meter'!R15)</f>
        <v/>
      </c>
      <c r="O228" s="95" t="str">
        <f t="shared" si="104"/>
        <v/>
      </c>
      <c r="P228" s="95" t="str">
        <f t="shared" si="105"/>
        <v/>
      </c>
      <c r="R228" s="95" t="str">
        <f>IF($B228=FALSE,"",'Frequency Meter'!V15)</f>
        <v/>
      </c>
      <c r="S228" s="78" t="str">
        <f t="shared" si="89"/>
        <v/>
      </c>
      <c r="T228" s="78" t="str">
        <f>IF($B228=FALSE,"",'Frequency Meter'!H15)</f>
        <v/>
      </c>
      <c r="U228" s="78" t="str">
        <f>IF($B228=FALSE,"",측정불확도추정보고서!X228)</f>
        <v/>
      </c>
      <c r="V228" s="95" t="str">
        <f t="shared" si="90"/>
        <v/>
      </c>
      <c r="W228" s="95" t="str">
        <f>IF($B228=FALSE,"",'Frequency Meter'!D15*ABS(H228))</f>
        <v/>
      </c>
      <c r="X228" s="95" t="str">
        <f t="shared" si="91"/>
        <v/>
      </c>
      <c r="Y228" s="95" t="str">
        <f t="shared" si="92"/>
        <v/>
      </c>
      <c r="Z228" s="95" t="str">
        <f t="shared" si="93"/>
        <v/>
      </c>
      <c r="AA228" s="95" t="str">
        <f t="shared" si="94"/>
        <v/>
      </c>
      <c r="AB228" s="115" t="str">
        <f t="shared" ca="1" si="95"/>
        <v/>
      </c>
      <c r="AC228" s="115" t="str">
        <f t="shared" ca="1" si="96"/>
        <v/>
      </c>
      <c r="AD228" s="95" t="str">
        <f t="shared" ca="1" si="97"/>
        <v/>
      </c>
      <c r="AE228" s="95" t="str">
        <f t="shared" ca="1" si="98"/>
        <v/>
      </c>
      <c r="AF228" s="95" t="str">
        <f t="shared" ca="1" si="99"/>
        <v/>
      </c>
      <c r="AG228" s="95" t="str">
        <f t="shared" si="100"/>
        <v/>
      </c>
      <c r="AH228" s="95" t="str">
        <f t="shared" si="101"/>
        <v/>
      </c>
      <c r="AI228" s="97"/>
      <c r="AO228"/>
      <c r="AP228" s="95">
        <f>'Frequency Meter'!K15</f>
        <v>0</v>
      </c>
      <c r="AQ228" s="95">
        <f>'Frequency Meter'!L15</f>
        <v>0</v>
      </c>
      <c r="AR228" s="95" t="str">
        <f t="shared" si="102"/>
        <v/>
      </c>
      <c r="AS228" s="95" t="str">
        <f t="shared" si="103"/>
        <v/>
      </c>
    </row>
    <row r="229" spans="1:45" ht="13.5">
      <c r="A229" s="84"/>
      <c r="B229" s="34" t="b">
        <f>IF('Frequency Meter'!B16="",FALSE,TRUE)</f>
        <v>0</v>
      </c>
      <c r="C229" s="136" t="str">
        <f>IF($B229=FALSE,"",IF('Frequency Meter'!A16="","",'Frequency Meter'!A16))</f>
        <v/>
      </c>
      <c r="D229" s="136"/>
      <c r="E229" s="136"/>
      <c r="F229" s="136"/>
      <c r="G229" s="136"/>
      <c r="H229" s="136" t="str">
        <f>IF($B229=FALSE,"",'Frequency Meter'!B16)</f>
        <v/>
      </c>
      <c r="I229" s="95" t="str">
        <f>IF($B229=FALSE,"",'Frequency Meter'!C16)</f>
        <v/>
      </c>
      <c r="J229" s="136" t="str">
        <f>IF($B229=FALSE,"",'Frequency Meter'!N16)</f>
        <v/>
      </c>
      <c r="K229" s="136" t="str">
        <f>IF($B229=FALSE,"",'Frequency Meter'!O16)</f>
        <v/>
      </c>
      <c r="L229" s="136" t="str">
        <f>IF($B229=FALSE,"",'Frequency Meter'!P16)</f>
        <v/>
      </c>
      <c r="M229" s="136" t="str">
        <f>IF($B229=FALSE,"",'Frequency Meter'!Q16)</f>
        <v/>
      </c>
      <c r="N229" s="136" t="str">
        <f>IF($B229=FALSE,"",'Frequency Meter'!R16)</f>
        <v/>
      </c>
      <c r="O229" s="95" t="str">
        <f t="shared" si="104"/>
        <v/>
      </c>
      <c r="P229" s="95" t="str">
        <f t="shared" si="105"/>
        <v/>
      </c>
      <c r="R229" s="95" t="str">
        <f>IF($B229=FALSE,"",'Frequency Meter'!V16)</f>
        <v/>
      </c>
      <c r="S229" s="78" t="str">
        <f t="shared" si="89"/>
        <v/>
      </c>
      <c r="T229" s="78" t="str">
        <f>IF($B229=FALSE,"",'Frequency Meter'!H16)</f>
        <v/>
      </c>
      <c r="U229" s="78" t="str">
        <f>IF($B229=FALSE,"",측정불확도추정보고서!X229)</f>
        <v/>
      </c>
      <c r="V229" s="95" t="str">
        <f t="shared" si="90"/>
        <v/>
      </c>
      <c r="W229" s="95" t="str">
        <f>IF($B229=FALSE,"",'Frequency Meter'!D16*ABS(H229))</f>
        <v/>
      </c>
      <c r="X229" s="95" t="str">
        <f t="shared" si="91"/>
        <v/>
      </c>
      <c r="Y229" s="95" t="str">
        <f t="shared" si="92"/>
        <v/>
      </c>
      <c r="Z229" s="95" t="str">
        <f t="shared" si="93"/>
        <v/>
      </c>
      <c r="AA229" s="95" t="str">
        <f t="shared" si="94"/>
        <v/>
      </c>
      <c r="AB229" s="115" t="str">
        <f t="shared" ca="1" si="95"/>
        <v/>
      </c>
      <c r="AC229" s="115" t="str">
        <f t="shared" ca="1" si="96"/>
        <v/>
      </c>
      <c r="AD229" s="95" t="str">
        <f t="shared" ca="1" si="97"/>
        <v/>
      </c>
      <c r="AE229" s="95" t="str">
        <f t="shared" ca="1" si="98"/>
        <v/>
      </c>
      <c r="AF229" s="95" t="str">
        <f t="shared" ca="1" si="99"/>
        <v/>
      </c>
      <c r="AG229" s="95" t="str">
        <f t="shared" si="100"/>
        <v/>
      </c>
      <c r="AH229" s="95" t="str">
        <f t="shared" si="101"/>
        <v/>
      </c>
      <c r="AI229" s="97"/>
      <c r="AO229"/>
      <c r="AP229" s="95">
        <f>'Frequency Meter'!K16</f>
        <v>0</v>
      </c>
      <c r="AQ229" s="95">
        <f>'Frequency Meter'!L16</f>
        <v>0</v>
      </c>
      <c r="AR229" s="95" t="str">
        <f t="shared" si="102"/>
        <v/>
      </c>
      <c r="AS229" s="95" t="str">
        <f t="shared" si="103"/>
        <v/>
      </c>
    </row>
    <row r="230" spans="1:45" ht="13.5">
      <c r="A230" s="84"/>
      <c r="B230" s="34" t="b">
        <f>IF('Frequency Meter'!B17="",FALSE,TRUE)</f>
        <v>0</v>
      </c>
      <c r="C230" s="136" t="str">
        <f>IF($B230=FALSE,"",IF('Frequency Meter'!A17="","",'Frequency Meter'!A17))</f>
        <v/>
      </c>
      <c r="D230" s="136"/>
      <c r="E230" s="136"/>
      <c r="F230" s="136"/>
      <c r="G230" s="136"/>
      <c r="H230" s="136" t="str">
        <f>IF($B230=FALSE,"",'Frequency Meter'!B17)</f>
        <v/>
      </c>
      <c r="I230" s="95" t="str">
        <f>IF($B230=FALSE,"",'Frequency Meter'!C17)</f>
        <v/>
      </c>
      <c r="J230" s="136" t="str">
        <f>IF($B230=FALSE,"",'Frequency Meter'!N17)</f>
        <v/>
      </c>
      <c r="K230" s="136" t="str">
        <f>IF($B230=FALSE,"",'Frequency Meter'!O17)</f>
        <v/>
      </c>
      <c r="L230" s="136" t="str">
        <f>IF($B230=FALSE,"",'Frequency Meter'!P17)</f>
        <v/>
      </c>
      <c r="M230" s="136" t="str">
        <f>IF($B230=FALSE,"",'Frequency Meter'!Q17)</f>
        <v/>
      </c>
      <c r="N230" s="136" t="str">
        <f>IF($B230=FALSE,"",'Frequency Meter'!R17)</f>
        <v/>
      </c>
      <c r="O230" s="95" t="str">
        <f t="shared" si="104"/>
        <v/>
      </c>
      <c r="P230" s="95" t="str">
        <f t="shared" si="105"/>
        <v/>
      </c>
      <c r="R230" s="95" t="str">
        <f>IF($B230=FALSE,"",'Frequency Meter'!V17)</f>
        <v/>
      </c>
      <c r="S230" s="78" t="str">
        <f t="shared" si="89"/>
        <v/>
      </c>
      <c r="T230" s="78" t="str">
        <f>IF($B230=FALSE,"",'Frequency Meter'!H17)</f>
        <v/>
      </c>
      <c r="U230" s="78" t="str">
        <f>IF($B230=FALSE,"",측정불확도추정보고서!X230)</f>
        <v/>
      </c>
      <c r="V230" s="95" t="str">
        <f t="shared" si="90"/>
        <v/>
      </c>
      <c r="W230" s="95" t="str">
        <f>IF($B230=FALSE,"",'Frequency Meter'!D17*ABS(H230))</f>
        <v/>
      </c>
      <c r="X230" s="95" t="str">
        <f t="shared" si="91"/>
        <v/>
      </c>
      <c r="Y230" s="95" t="str">
        <f t="shared" si="92"/>
        <v/>
      </c>
      <c r="Z230" s="95" t="str">
        <f t="shared" si="93"/>
        <v/>
      </c>
      <c r="AA230" s="95" t="str">
        <f t="shared" si="94"/>
        <v/>
      </c>
      <c r="AB230" s="115" t="str">
        <f t="shared" ca="1" si="95"/>
        <v/>
      </c>
      <c r="AC230" s="115" t="str">
        <f t="shared" ca="1" si="96"/>
        <v/>
      </c>
      <c r="AD230" s="95" t="str">
        <f t="shared" ca="1" si="97"/>
        <v/>
      </c>
      <c r="AE230" s="95" t="str">
        <f t="shared" ca="1" si="98"/>
        <v/>
      </c>
      <c r="AF230" s="95" t="str">
        <f t="shared" ca="1" si="99"/>
        <v/>
      </c>
      <c r="AG230" s="95" t="str">
        <f t="shared" si="100"/>
        <v/>
      </c>
      <c r="AH230" s="95" t="str">
        <f t="shared" si="101"/>
        <v/>
      </c>
      <c r="AI230" s="97"/>
      <c r="AO230"/>
      <c r="AP230" s="95">
        <f>'Frequency Meter'!K17</f>
        <v>0</v>
      </c>
      <c r="AQ230" s="95">
        <f>'Frequency Meter'!L17</f>
        <v>0</v>
      </c>
      <c r="AR230" s="95" t="str">
        <f t="shared" si="102"/>
        <v/>
      </c>
      <c r="AS230" s="95" t="str">
        <f t="shared" si="103"/>
        <v/>
      </c>
    </row>
    <row r="231" spans="1:45" ht="13.5">
      <c r="A231" s="84"/>
      <c r="B231" s="34" t="b">
        <f>IF('Frequency Meter'!B18="",FALSE,TRUE)</f>
        <v>0</v>
      </c>
      <c r="C231" s="136" t="str">
        <f>IF($B231=FALSE,"",IF('Frequency Meter'!A18="","",'Frequency Meter'!A18))</f>
        <v/>
      </c>
      <c r="D231" s="136"/>
      <c r="E231" s="136"/>
      <c r="F231" s="136"/>
      <c r="G231" s="136"/>
      <c r="H231" s="136" t="str">
        <f>IF($B231=FALSE,"",'Frequency Meter'!B18)</f>
        <v/>
      </c>
      <c r="I231" s="95" t="str">
        <f>IF($B231=FALSE,"",'Frequency Meter'!C18)</f>
        <v/>
      </c>
      <c r="J231" s="136" t="str">
        <f>IF($B231=FALSE,"",'Frequency Meter'!N18)</f>
        <v/>
      </c>
      <c r="K231" s="136" t="str">
        <f>IF($B231=FALSE,"",'Frequency Meter'!O18)</f>
        <v/>
      </c>
      <c r="L231" s="136" t="str">
        <f>IF($B231=FALSE,"",'Frequency Meter'!P18)</f>
        <v/>
      </c>
      <c r="M231" s="136" t="str">
        <f>IF($B231=FALSE,"",'Frequency Meter'!Q18)</f>
        <v/>
      </c>
      <c r="N231" s="136" t="str">
        <f>IF($B231=FALSE,"",'Frequency Meter'!R18)</f>
        <v/>
      </c>
      <c r="O231" s="95" t="str">
        <f t="shared" si="104"/>
        <v/>
      </c>
      <c r="P231" s="95" t="str">
        <f t="shared" si="105"/>
        <v/>
      </c>
      <c r="R231" s="95" t="str">
        <f>IF($B231=FALSE,"",'Frequency Meter'!V18)</f>
        <v/>
      </c>
      <c r="S231" s="78" t="str">
        <f t="shared" si="89"/>
        <v/>
      </c>
      <c r="T231" s="78" t="str">
        <f>IF($B231=FALSE,"",'Frequency Meter'!H18)</f>
        <v/>
      </c>
      <c r="U231" s="78" t="str">
        <f>IF($B231=FALSE,"",측정불확도추정보고서!X231)</f>
        <v/>
      </c>
      <c r="V231" s="95" t="str">
        <f t="shared" si="90"/>
        <v/>
      </c>
      <c r="W231" s="95" t="str">
        <f>IF($B231=FALSE,"",'Frequency Meter'!D18*ABS(H231))</f>
        <v/>
      </c>
      <c r="X231" s="95" t="str">
        <f t="shared" si="91"/>
        <v/>
      </c>
      <c r="Y231" s="95" t="str">
        <f t="shared" si="92"/>
        <v/>
      </c>
      <c r="Z231" s="95" t="str">
        <f t="shared" si="93"/>
        <v/>
      </c>
      <c r="AA231" s="95" t="str">
        <f t="shared" si="94"/>
        <v/>
      </c>
      <c r="AB231" s="115" t="str">
        <f t="shared" ca="1" si="95"/>
        <v/>
      </c>
      <c r="AC231" s="115" t="str">
        <f t="shared" ca="1" si="96"/>
        <v/>
      </c>
      <c r="AD231" s="95" t="str">
        <f t="shared" ca="1" si="97"/>
        <v/>
      </c>
      <c r="AE231" s="95" t="str">
        <f t="shared" ca="1" si="98"/>
        <v/>
      </c>
      <c r="AF231" s="95" t="str">
        <f t="shared" ca="1" si="99"/>
        <v/>
      </c>
      <c r="AG231" s="95" t="str">
        <f t="shared" si="100"/>
        <v/>
      </c>
      <c r="AH231" s="95" t="str">
        <f t="shared" si="101"/>
        <v/>
      </c>
      <c r="AI231" s="97"/>
      <c r="AO231"/>
      <c r="AP231" s="95">
        <f>'Frequency Meter'!K18</f>
        <v>0</v>
      </c>
      <c r="AQ231" s="95">
        <f>'Frequency Meter'!L18</f>
        <v>0</v>
      </c>
      <c r="AR231" s="95" t="str">
        <f t="shared" si="102"/>
        <v/>
      </c>
      <c r="AS231" s="95" t="str">
        <f t="shared" si="103"/>
        <v/>
      </c>
    </row>
    <row r="232" spans="1:45" ht="13.5">
      <c r="A232" s="84"/>
      <c r="B232" s="34" t="b">
        <f>IF('Frequency Meter'!B19="",FALSE,TRUE)</f>
        <v>0</v>
      </c>
      <c r="C232" s="136" t="str">
        <f>IF($B232=FALSE,"",IF('Frequency Meter'!A19="","",'Frequency Meter'!A19))</f>
        <v/>
      </c>
      <c r="D232" s="136"/>
      <c r="E232" s="136"/>
      <c r="F232" s="136"/>
      <c r="G232" s="136"/>
      <c r="H232" s="136" t="str">
        <f>IF($B232=FALSE,"",'Frequency Meter'!B19)</f>
        <v/>
      </c>
      <c r="I232" s="95" t="str">
        <f>IF($B232=FALSE,"",'Frequency Meter'!C19)</f>
        <v/>
      </c>
      <c r="J232" s="136" t="str">
        <f>IF($B232=FALSE,"",'Frequency Meter'!N19)</f>
        <v/>
      </c>
      <c r="K232" s="136" t="str">
        <f>IF($B232=FALSE,"",'Frequency Meter'!O19)</f>
        <v/>
      </c>
      <c r="L232" s="136" t="str">
        <f>IF($B232=FALSE,"",'Frequency Meter'!P19)</f>
        <v/>
      </c>
      <c r="M232" s="136" t="str">
        <f>IF($B232=FALSE,"",'Frequency Meter'!Q19)</f>
        <v/>
      </c>
      <c r="N232" s="136" t="str">
        <f>IF($B232=FALSE,"",'Frequency Meter'!R19)</f>
        <v/>
      </c>
      <c r="O232" s="95" t="str">
        <f t="shared" si="104"/>
        <v/>
      </c>
      <c r="P232" s="95" t="str">
        <f t="shared" si="105"/>
        <v/>
      </c>
      <c r="R232" s="95" t="str">
        <f>IF($B232=FALSE,"",'Frequency Meter'!V19)</f>
        <v/>
      </c>
      <c r="S232" s="78" t="str">
        <f t="shared" si="89"/>
        <v/>
      </c>
      <c r="T232" s="78" t="str">
        <f>IF($B232=FALSE,"",'Frequency Meter'!H19)</f>
        <v/>
      </c>
      <c r="U232" s="78" t="str">
        <f>IF($B232=FALSE,"",측정불확도추정보고서!X232)</f>
        <v/>
      </c>
      <c r="V232" s="95" t="str">
        <f t="shared" si="90"/>
        <v/>
      </c>
      <c r="W232" s="95" t="str">
        <f>IF($B232=FALSE,"",'Frequency Meter'!D19*ABS(H232))</f>
        <v/>
      </c>
      <c r="X232" s="95" t="str">
        <f t="shared" si="91"/>
        <v/>
      </c>
      <c r="Y232" s="95" t="str">
        <f t="shared" si="92"/>
        <v/>
      </c>
      <c r="Z232" s="95" t="str">
        <f t="shared" si="93"/>
        <v/>
      </c>
      <c r="AA232" s="95" t="str">
        <f t="shared" si="94"/>
        <v/>
      </c>
      <c r="AB232" s="115" t="str">
        <f t="shared" ca="1" si="95"/>
        <v/>
      </c>
      <c r="AC232" s="115" t="str">
        <f t="shared" ca="1" si="96"/>
        <v/>
      </c>
      <c r="AD232" s="95" t="str">
        <f t="shared" ca="1" si="97"/>
        <v/>
      </c>
      <c r="AE232" s="95" t="str">
        <f t="shared" ca="1" si="98"/>
        <v/>
      </c>
      <c r="AF232" s="95" t="str">
        <f t="shared" ca="1" si="99"/>
        <v/>
      </c>
      <c r="AG232" s="95" t="str">
        <f t="shared" si="100"/>
        <v/>
      </c>
      <c r="AH232" s="95" t="str">
        <f t="shared" si="101"/>
        <v/>
      </c>
      <c r="AI232" s="97"/>
      <c r="AO232"/>
      <c r="AP232" s="95">
        <f>'Frequency Meter'!K19</f>
        <v>0</v>
      </c>
      <c r="AQ232" s="95">
        <f>'Frequency Meter'!L19</f>
        <v>0</v>
      </c>
      <c r="AR232" s="95" t="str">
        <f t="shared" si="102"/>
        <v/>
      </c>
      <c r="AS232" s="95" t="str">
        <f t="shared" si="103"/>
        <v/>
      </c>
    </row>
    <row r="233" spans="1:45" ht="13.5">
      <c r="A233" s="84"/>
      <c r="B233" s="34" t="b">
        <f>IF('Frequency Meter'!B20="",FALSE,TRUE)</f>
        <v>0</v>
      </c>
      <c r="C233" s="136" t="str">
        <f>IF($B233=FALSE,"",IF('Frequency Meter'!A20="","",'Frequency Meter'!A20))</f>
        <v/>
      </c>
      <c r="D233" s="136"/>
      <c r="E233" s="136"/>
      <c r="F233" s="136"/>
      <c r="G233" s="136"/>
      <c r="H233" s="136" t="str">
        <f>IF($B233=FALSE,"",'Frequency Meter'!B20)</f>
        <v/>
      </c>
      <c r="I233" s="95" t="str">
        <f>IF($B233=FALSE,"",'Frequency Meter'!C20)</f>
        <v/>
      </c>
      <c r="J233" s="136" t="str">
        <f>IF($B233=FALSE,"",'Frequency Meter'!N20)</f>
        <v/>
      </c>
      <c r="K233" s="136" t="str">
        <f>IF($B233=FALSE,"",'Frequency Meter'!O20)</f>
        <v/>
      </c>
      <c r="L233" s="136" t="str">
        <f>IF($B233=FALSE,"",'Frequency Meter'!P20)</f>
        <v/>
      </c>
      <c r="M233" s="136" t="str">
        <f>IF($B233=FALSE,"",'Frequency Meter'!Q20)</f>
        <v/>
      </c>
      <c r="N233" s="136" t="str">
        <f>IF($B233=FALSE,"",'Frequency Meter'!R20)</f>
        <v/>
      </c>
      <c r="O233" s="95" t="str">
        <f t="shared" si="104"/>
        <v/>
      </c>
      <c r="P233" s="95" t="str">
        <f t="shared" si="105"/>
        <v/>
      </c>
      <c r="R233" s="95" t="str">
        <f>IF($B233=FALSE,"",'Frequency Meter'!V20)</f>
        <v/>
      </c>
      <c r="S233" s="78" t="str">
        <f t="shared" si="89"/>
        <v/>
      </c>
      <c r="T233" s="78" t="str">
        <f>IF($B233=FALSE,"",'Frequency Meter'!H20)</f>
        <v/>
      </c>
      <c r="U233" s="78" t="str">
        <f>IF($B233=FALSE,"",측정불확도추정보고서!X233)</f>
        <v/>
      </c>
      <c r="V233" s="95" t="str">
        <f t="shared" si="90"/>
        <v/>
      </c>
      <c r="W233" s="95" t="str">
        <f>IF($B233=FALSE,"",'Frequency Meter'!D20*ABS(H233))</f>
        <v/>
      </c>
      <c r="X233" s="95" t="str">
        <f t="shared" si="91"/>
        <v/>
      </c>
      <c r="Y233" s="95" t="str">
        <f t="shared" si="92"/>
        <v/>
      </c>
      <c r="Z233" s="95" t="str">
        <f t="shared" si="93"/>
        <v/>
      </c>
      <c r="AA233" s="95" t="str">
        <f t="shared" si="94"/>
        <v/>
      </c>
      <c r="AB233" s="115" t="str">
        <f t="shared" ca="1" si="95"/>
        <v/>
      </c>
      <c r="AC233" s="115" t="str">
        <f t="shared" ca="1" si="96"/>
        <v/>
      </c>
      <c r="AD233" s="95" t="str">
        <f t="shared" ca="1" si="97"/>
        <v/>
      </c>
      <c r="AE233" s="95" t="str">
        <f t="shared" ca="1" si="98"/>
        <v/>
      </c>
      <c r="AF233" s="95" t="str">
        <f t="shared" ca="1" si="99"/>
        <v/>
      </c>
      <c r="AG233" s="95" t="str">
        <f t="shared" si="100"/>
        <v/>
      </c>
      <c r="AH233" s="95" t="str">
        <f t="shared" si="101"/>
        <v/>
      </c>
      <c r="AI233" s="97"/>
      <c r="AO233"/>
      <c r="AP233" s="95">
        <f>'Frequency Meter'!K20</f>
        <v>0</v>
      </c>
      <c r="AQ233" s="95">
        <f>'Frequency Meter'!L20</f>
        <v>0</v>
      </c>
      <c r="AR233" s="95" t="str">
        <f t="shared" si="102"/>
        <v/>
      </c>
      <c r="AS233" s="95" t="str">
        <f t="shared" si="103"/>
        <v/>
      </c>
    </row>
    <row r="234" spans="1:45" ht="13.5">
      <c r="A234" s="84"/>
      <c r="B234" s="34" t="b">
        <f>IF('Frequency Meter'!B21="",FALSE,TRUE)</f>
        <v>0</v>
      </c>
      <c r="C234" s="136" t="str">
        <f>IF($B234=FALSE,"",IF('Frequency Meter'!A21="","",'Frequency Meter'!A21))</f>
        <v/>
      </c>
      <c r="D234" s="136"/>
      <c r="E234" s="136"/>
      <c r="F234" s="136"/>
      <c r="G234" s="136"/>
      <c r="H234" s="136" t="str">
        <f>IF($B234=FALSE,"",'Frequency Meter'!B21)</f>
        <v/>
      </c>
      <c r="I234" s="95" t="str">
        <f>IF($B234=FALSE,"",'Frequency Meter'!C21)</f>
        <v/>
      </c>
      <c r="J234" s="136" t="str">
        <f>IF($B234=FALSE,"",'Frequency Meter'!N21)</f>
        <v/>
      </c>
      <c r="K234" s="136" t="str">
        <f>IF($B234=FALSE,"",'Frequency Meter'!O21)</f>
        <v/>
      </c>
      <c r="L234" s="136" t="str">
        <f>IF($B234=FALSE,"",'Frequency Meter'!P21)</f>
        <v/>
      </c>
      <c r="M234" s="136" t="str">
        <f>IF($B234=FALSE,"",'Frequency Meter'!Q21)</f>
        <v/>
      </c>
      <c r="N234" s="136" t="str">
        <f>IF($B234=FALSE,"",'Frequency Meter'!R21)</f>
        <v/>
      </c>
      <c r="O234" s="95" t="str">
        <f t="shared" si="104"/>
        <v/>
      </c>
      <c r="P234" s="95" t="str">
        <f t="shared" si="105"/>
        <v/>
      </c>
      <c r="R234" s="95" t="str">
        <f>IF($B234=FALSE,"",'Frequency Meter'!V21)</f>
        <v/>
      </c>
      <c r="S234" s="78" t="str">
        <f t="shared" si="89"/>
        <v/>
      </c>
      <c r="T234" s="78" t="str">
        <f>IF($B234=FALSE,"",'Frequency Meter'!H21)</f>
        <v/>
      </c>
      <c r="U234" s="78" t="str">
        <f>IF($B234=FALSE,"",측정불확도추정보고서!X234)</f>
        <v/>
      </c>
      <c r="V234" s="95" t="str">
        <f t="shared" si="90"/>
        <v/>
      </c>
      <c r="W234" s="95" t="str">
        <f>IF($B234=FALSE,"",'Frequency Meter'!D21*ABS(H234))</f>
        <v/>
      </c>
      <c r="X234" s="95" t="str">
        <f t="shared" si="91"/>
        <v/>
      </c>
      <c r="Y234" s="95" t="str">
        <f t="shared" si="92"/>
        <v/>
      </c>
      <c r="Z234" s="95" t="str">
        <f t="shared" si="93"/>
        <v/>
      </c>
      <c r="AA234" s="95" t="str">
        <f t="shared" si="94"/>
        <v/>
      </c>
      <c r="AB234" s="115" t="str">
        <f t="shared" ca="1" si="95"/>
        <v/>
      </c>
      <c r="AC234" s="115" t="str">
        <f t="shared" ca="1" si="96"/>
        <v/>
      </c>
      <c r="AD234" s="95" t="str">
        <f t="shared" ca="1" si="97"/>
        <v/>
      </c>
      <c r="AE234" s="95" t="str">
        <f t="shared" ca="1" si="98"/>
        <v/>
      </c>
      <c r="AF234" s="95" t="str">
        <f t="shared" ca="1" si="99"/>
        <v/>
      </c>
      <c r="AG234" s="95" t="str">
        <f t="shared" si="100"/>
        <v/>
      </c>
      <c r="AH234" s="95" t="str">
        <f t="shared" si="101"/>
        <v/>
      </c>
      <c r="AI234" s="97"/>
      <c r="AO234"/>
      <c r="AP234" s="95">
        <f>'Frequency Meter'!K21</f>
        <v>0</v>
      </c>
      <c r="AQ234" s="95">
        <f>'Frequency Meter'!L21</f>
        <v>0</v>
      </c>
      <c r="AR234" s="95" t="str">
        <f t="shared" si="102"/>
        <v/>
      </c>
      <c r="AS234" s="95" t="str">
        <f t="shared" si="103"/>
        <v/>
      </c>
    </row>
    <row r="235" spans="1:45" ht="13.5">
      <c r="A235" s="84"/>
      <c r="B235" s="34" t="b">
        <f>IF('Frequency Meter'!B22="",FALSE,TRUE)</f>
        <v>0</v>
      </c>
      <c r="C235" s="136" t="str">
        <f>IF($B235=FALSE,"",IF('Frequency Meter'!A22="","",'Frequency Meter'!A22))</f>
        <v/>
      </c>
      <c r="D235" s="136"/>
      <c r="E235" s="136"/>
      <c r="F235" s="136"/>
      <c r="G235" s="136"/>
      <c r="H235" s="136" t="str">
        <f>IF($B235=FALSE,"",'Frequency Meter'!B22)</f>
        <v/>
      </c>
      <c r="I235" s="95" t="str">
        <f>IF($B235=FALSE,"",'Frequency Meter'!C22)</f>
        <v/>
      </c>
      <c r="J235" s="136" t="str">
        <f>IF($B235=FALSE,"",'Frequency Meter'!N22)</f>
        <v/>
      </c>
      <c r="K235" s="136" t="str">
        <f>IF($B235=FALSE,"",'Frequency Meter'!O22)</f>
        <v/>
      </c>
      <c r="L235" s="136" t="str">
        <f>IF($B235=FALSE,"",'Frequency Meter'!P22)</f>
        <v/>
      </c>
      <c r="M235" s="136" t="str">
        <f>IF($B235=FALSE,"",'Frequency Meter'!Q22)</f>
        <v/>
      </c>
      <c r="N235" s="136" t="str">
        <f>IF($B235=FALSE,"",'Frequency Meter'!R22)</f>
        <v/>
      </c>
      <c r="O235" s="95" t="str">
        <f t="shared" si="104"/>
        <v/>
      </c>
      <c r="P235" s="95" t="str">
        <f t="shared" si="105"/>
        <v/>
      </c>
      <c r="R235" s="95" t="str">
        <f>IF($B235=FALSE,"",'Frequency Meter'!V22)</f>
        <v/>
      </c>
      <c r="S235" s="78" t="str">
        <f t="shared" si="89"/>
        <v/>
      </c>
      <c r="T235" s="78" t="str">
        <f>IF($B235=FALSE,"",'Frequency Meter'!H22)</f>
        <v/>
      </c>
      <c r="U235" s="78" t="str">
        <f>IF($B235=FALSE,"",측정불확도추정보고서!X235)</f>
        <v/>
      </c>
      <c r="V235" s="95" t="str">
        <f t="shared" si="90"/>
        <v/>
      </c>
      <c r="W235" s="95" t="str">
        <f>IF($B235=FALSE,"",'Frequency Meter'!D22*ABS(H235))</f>
        <v/>
      </c>
      <c r="X235" s="95" t="str">
        <f t="shared" si="91"/>
        <v/>
      </c>
      <c r="Y235" s="95" t="str">
        <f t="shared" si="92"/>
        <v/>
      </c>
      <c r="Z235" s="95" t="str">
        <f t="shared" si="93"/>
        <v/>
      </c>
      <c r="AA235" s="95" t="str">
        <f t="shared" si="94"/>
        <v/>
      </c>
      <c r="AB235" s="115" t="str">
        <f t="shared" ca="1" si="95"/>
        <v/>
      </c>
      <c r="AC235" s="115" t="str">
        <f t="shared" ca="1" si="96"/>
        <v/>
      </c>
      <c r="AD235" s="95" t="str">
        <f t="shared" ca="1" si="97"/>
        <v/>
      </c>
      <c r="AE235" s="95" t="str">
        <f t="shared" ca="1" si="98"/>
        <v/>
      </c>
      <c r="AF235" s="95" t="str">
        <f t="shared" ca="1" si="99"/>
        <v/>
      </c>
      <c r="AG235" s="95" t="str">
        <f t="shared" si="100"/>
        <v/>
      </c>
      <c r="AH235" s="95" t="str">
        <f t="shared" si="101"/>
        <v/>
      </c>
      <c r="AI235" s="97"/>
      <c r="AO235"/>
      <c r="AP235" s="95">
        <f>'Frequency Meter'!K22</f>
        <v>0</v>
      </c>
      <c r="AQ235" s="95">
        <f>'Frequency Meter'!L22</f>
        <v>0</v>
      </c>
      <c r="AR235" s="95" t="str">
        <f t="shared" si="102"/>
        <v/>
      </c>
      <c r="AS235" s="95" t="str">
        <f t="shared" si="103"/>
        <v/>
      </c>
    </row>
    <row r="236" spans="1:45" ht="13.5">
      <c r="A236" s="84"/>
      <c r="B236" s="34" t="b">
        <f>IF('Frequency Meter'!B23="",FALSE,TRUE)</f>
        <v>0</v>
      </c>
      <c r="C236" s="136" t="str">
        <f>IF($B236=FALSE,"",IF('Frequency Meter'!A23="","",'Frequency Meter'!A23))</f>
        <v/>
      </c>
      <c r="D236" s="136"/>
      <c r="E236" s="136"/>
      <c r="F236" s="136"/>
      <c r="G236" s="136"/>
      <c r="H236" s="136" t="str">
        <f>IF($B236=FALSE,"",'Frequency Meter'!B23)</f>
        <v/>
      </c>
      <c r="I236" s="95" t="str">
        <f>IF($B236=FALSE,"",'Frequency Meter'!C23)</f>
        <v/>
      </c>
      <c r="J236" s="136" t="str">
        <f>IF($B236=FALSE,"",'Frequency Meter'!N23)</f>
        <v/>
      </c>
      <c r="K236" s="136" t="str">
        <f>IF($B236=FALSE,"",'Frequency Meter'!O23)</f>
        <v/>
      </c>
      <c r="L236" s="136" t="str">
        <f>IF($B236=FALSE,"",'Frequency Meter'!P23)</f>
        <v/>
      </c>
      <c r="M236" s="136" t="str">
        <f>IF($B236=FALSE,"",'Frequency Meter'!Q23)</f>
        <v/>
      </c>
      <c r="N236" s="136" t="str">
        <f>IF($B236=FALSE,"",'Frequency Meter'!R23)</f>
        <v/>
      </c>
      <c r="O236" s="95" t="str">
        <f t="shared" si="104"/>
        <v/>
      </c>
      <c r="P236" s="95" t="str">
        <f t="shared" si="105"/>
        <v/>
      </c>
      <c r="R236" s="95" t="str">
        <f>IF($B236=FALSE,"",'Frequency Meter'!V23)</f>
        <v/>
      </c>
      <c r="S236" s="78" t="str">
        <f t="shared" si="89"/>
        <v/>
      </c>
      <c r="T236" s="78" t="str">
        <f>IF($B236=FALSE,"",'Frequency Meter'!H23)</f>
        <v/>
      </c>
      <c r="U236" s="78" t="str">
        <f>IF($B236=FALSE,"",측정불확도추정보고서!X236)</f>
        <v/>
      </c>
      <c r="V236" s="95" t="str">
        <f t="shared" si="90"/>
        <v/>
      </c>
      <c r="W236" s="95" t="str">
        <f>IF($B236=FALSE,"",'Frequency Meter'!D23*ABS(H236))</f>
        <v/>
      </c>
      <c r="X236" s="95" t="str">
        <f t="shared" si="91"/>
        <v/>
      </c>
      <c r="Y236" s="95" t="str">
        <f t="shared" si="92"/>
        <v/>
      </c>
      <c r="Z236" s="95" t="str">
        <f t="shared" si="93"/>
        <v/>
      </c>
      <c r="AA236" s="95" t="str">
        <f t="shared" si="94"/>
        <v/>
      </c>
      <c r="AB236" s="115" t="str">
        <f t="shared" ca="1" si="95"/>
        <v/>
      </c>
      <c r="AC236" s="115" t="str">
        <f t="shared" ca="1" si="96"/>
        <v/>
      </c>
      <c r="AD236" s="95" t="str">
        <f t="shared" ca="1" si="97"/>
        <v/>
      </c>
      <c r="AE236" s="95" t="str">
        <f t="shared" ca="1" si="98"/>
        <v/>
      </c>
      <c r="AF236" s="95" t="str">
        <f t="shared" ca="1" si="99"/>
        <v/>
      </c>
      <c r="AG236" s="95" t="str">
        <f t="shared" si="100"/>
        <v/>
      </c>
      <c r="AH236" s="95" t="str">
        <f t="shared" si="101"/>
        <v/>
      </c>
      <c r="AI236" s="97"/>
      <c r="AO236"/>
      <c r="AP236" s="95">
        <f>'Frequency Meter'!K23</f>
        <v>0</v>
      </c>
      <c r="AQ236" s="95">
        <f>'Frequency Meter'!L23</f>
        <v>0</v>
      </c>
      <c r="AR236" s="95" t="str">
        <f t="shared" si="102"/>
        <v/>
      </c>
      <c r="AS236" s="95" t="str">
        <f t="shared" si="103"/>
        <v/>
      </c>
    </row>
    <row r="237" spans="1:45" ht="13.5">
      <c r="A237" s="84"/>
      <c r="B237" s="34" t="b">
        <f>IF('Frequency Meter'!B24="",FALSE,TRUE)</f>
        <v>0</v>
      </c>
      <c r="C237" s="136" t="str">
        <f>IF($B237=FALSE,"",IF('Frequency Meter'!A24="","",'Frequency Meter'!A24))</f>
        <v/>
      </c>
      <c r="D237" s="136"/>
      <c r="E237" s="136"/>
      <c r="F237" s="136"/>
      <c r="G237" s="136"/>
      <c r="H237" s="136" t="str">
        <f>IF($B237=FALSE,"",'Frequency Meter'!B24)</f>
        <v/>
      </c>
      <c r="I237" s="95" t="str">
        <f>IF($B237=FALSE,"",'Frequency Meter'!C24)</f>
        <v/>
      </c>
      <c r="J237" s="136" t="str">
        <f>IF($B237=FALSE,"",'Frequency Meter'!N24)</f>
        <v/>
      </c>
      <c r="K237" s="136" t="str">
        <f>IF($B237=FALSE,"",'Frequency Meter'!O24)</f>
        <v/>
      </c>
      <c r="L237" s="136" t="str">
        <f>IF($B237=FALSE,"",'Frequency Meter'!P24)</f>
        <v/>
      </c>
      <c r="M237" s="136" t="str">
        <f>IF($B237=FALSE,"",'Frequency Meter'!Q24)</f>
        <v/>
      </c>
      <c r="N237" s="136" t="str">
        <f>IF($B237=FALSE,"",'Frequency Meter'!R24)</f>
        <v/>
      </c>
      <c r="O237" s="95" t="str">
        <f t="shared" si="104"/>
        <v/>
      </c>
      <c r="P237" s="95" t="str">
        <f t="shared" si="105"/>
        <v/>
      </c>
      <c r="R237" s="95" t="str">
        <f>IF($B237=FALSE,"",'Frequency Meter'!V24)</f>
        <v/>
      </c>
      <c r="S237" s="78" t="str">
        <f t="shared" si="89"/>
        <v/>
      </c>
      <c r="T237" s="78" t="str">
        <f>IF($B237=FALSE,"",'Frequency Meter'!H24)</f>
        <v/>
      </c>
      <c r="U237" s="78" t="str">
        <f>IF($B237=FALSE,"",측정불확도추정보고서!X237)</f>
        <v/>
      </c>
      <c r="V237" s="95" t="str">
        <f t="shared" si="90"/>
        <v/>
      </c>
      <c r="W237" s="95" t="str">
        <f>IF($B237=FALSE,"",'Frequency Meter'!D24*ABS(H237))</f>
        <v/>
      </c>
      <c r="X237" s="95" t="str">
        <f t="shared" si="91"/>
        <v/>
      </c>
      <c r="Y237" s="95" t="str">
        <f t="shared" si="92"/>
        <v/>
      </c>
      <c r="Z237" s="95" t="str">
        <f t="shared" si="93"/>
        <v/>
      </c>
      <c r="AA237" s="95" t="str">
        <f t="shared" si="94"/>
        <v/>
      </c>
      <c r="AB237" s="115" t="str">
        <f t="shared" ca="1" si="95"/>
        <v/>
      </c>
      <c r="AC237" s="115" t="str">
        <f t="shared" ca="1" si="96"/>
        <v/>
      </c>
      <c r="AD237" s="95" t="str">
        <f t="shared" ca="1" si="97"/>
        <v/>
      </c>
      <c r="AE237" s="95" t="str">
        <f t="shared" ca="1" si="98"/>
        <v/>
      </c>
      <c r="AF237" s="95" t="str">
        <f t="shared" ca="1" si="99"/>
        <v/>
      </c>
      <c r="AG237" s="95" t="str">
        <f t="shared" si="100"/>
        <v/>
      </c>
      <c r="AH237" s="95" t="str">
        <f t="shared" si="101"/>
        <v/>
      </c>
      <c r="AI237" s="97"/>
      <c r="AO237"/>
      <c r="AP237" s="95">
        <f>'Frequency Meter'!K24</f>
        <v>0</v>
      </c>
      <c r="AQ237" s="95">
        <f>'Frequency Meter'!L24</f>
        <v>0</v>
      </c>
      <c r="AR237" s="95" t="str">
        <f t="shared" si="102"/>
        <v/>
      </c>
      <c r="AS237" s="95" t="str">
        <f t="shared" si="103"/>
        <v/>
      </c>
    </row>
    <row r="238" spans="1:45" ht="13.5">
      <c r="A238" s="84"/>
      <c r="B238" s="34" t="b">
        <f>IF('Frequency Meter'!B25="",FALSE,TRUE)</f>
        <v>0</v>
      </c>
      <c r="C238" s="136" t="str">
        <f>IF($B238=FALSE,"",IF('Frequency Meter'!A25="","",'Frequency Meter'!A25))</f>
        <v/>
      </c>
      <c r="D238" s="136"/>
      <c r="E238" s="136"/>
      <c r="F238" s="136"/>
      <c r="G238" s="136"/>
      <c r="H238" s="136" t="str">
        <f>IF($B238=FALSE,"",'Frequency Meter'!B25)</f>
        <v/>
      </c>
      <c r="I238" s="95" t="str">
        <f>IF($B238=FALSE,"",'Frequency Meter'!C25)</f>
        <v/>
      </c>
      <c r="J238" s="136" t="str">
        <f>IF($B238=FALSE,"",'Frequency Meter'!N25)</f>
        <v/>
      </c>
      <c r="K238" s="136" t="str">
        <f>IF($B238=FALSE,"",'Frequency Meter'!O25)</f>
        <v/>
      </c>
      <c r="L238" s="136" t="str">
        <f>IF($B238=FALSE,"",'Frequency Meter'!P25)</f>
        <v/>
      </c>
      <c r="M238" s="136" t="str">
        <f>IF($B238=FALSE,"",'Frequency Meter'!Q25)</f>
        <v/>
      </c>
      <c r="N238" s="136" t="str">
        <f>IF($B238=FALSE,"",'Frequency Meter'!R25)</f>
        <v/>
      </c>
      <c r="O238" s="95" t="str">
        <f t="shared" si="104"/>
        <v/>
      </c>
      <c r="P238" s="95" t="str">
        <f t="shared" si="105"/>
        <v/>
      </c>
      <c r="R238" s="95" t="str">
        <f>IF($B238=FALSE,"",'Frequency Meter'!V25)</f>
        <v/>
      </c>
      <c r="S238" s="78" t="str">
        <f t="shared" si="89"/>
        <v/>
      </c>
      <c r="T238" s="78" t="str">
        <f>IF($B238=FALSE,"",'Frequency Meter'!H25)</f>
        <v/>
      </c>
      <c r="U238" s="78" t="str">
        <f>IF($B238=FALSE,"",측정불확도추정보고서!X238)</f>
        <v/>
      </c>
      <c r="V238" s="95" t="str">
        <f t="shared" si="90"/>
        <v/>
      </c>
      <c r="W238" s="95" t="str">
        <f>IF($B238=FALSE,"",'Frequency Meter'!D25*ABS(H238))</f>
        <v/>
      </c>
      <c r="X238" s="95" t="str">
        <f t="shared" si="91"/>
        <v/>
      </c>
      <c r="Y238" s="95" t="str">
        <f t="shared" si="92"/>
        <v/>
      </c>
      <c r="Z238" s="95" t="str">
        <f t="shared" si="93"/>
        <v/>
      </c>
      <c r="AA238" s="95" t="str">
        <f t="shared" si="94"/>
        <v/>
      </c>
      <c r="AB238" s="115" t="str">
        <f t="shared" ca="1" si="95"/>
        <v/>
      </c>
      <c r="AC238" s="115" t="str">
        <f t="shared" ca="1" si="96"/>
        <v/>
      </c>
      <c r="AD238" s="95" t="str">
        <f t="shared" ca="1" si="97"/>
        <v/>
      </c>
      <c r="AE238" s="95" t="str">
        <f t="shared" ca="1" si="98"/>
        <v/>
      </c>
      <c r="AF238" s="95" t="str">
        <f t="shared" ca="1" si="99"/>
        <v/>
      </c>
      <c r="AG238" s="95" t="str">
        <f t="shared" si="100"/>
        <v/>
      </c>
      <c r="AH238" s="95" t="str">
        <f t="shared" si="101"/>
        <v/>
      </c>
      <c r="AI238" s="97"/>
      <c r="AO238"/>
      <c r="AP238" s="95">
        <f>'Frequency Meter'!K25</f>
        <v>0</v>
      </c>
      <c r="AQ238" s="95">
        <f>'Frequency Meter'!L25</f>
        <v>0</v>
      </c>
      <c r="AR238" s="95" t="str">
        <f t="shared" si="102"/>
        <v/>
      </c>
      <c r="AS238" s="95" t="str">
        <f t="shared" si="103"/>
        <v/>
      </c>
    </row>
    <row r="239" spans="1:45" ht="13.5">
      <c r="A239" s="84"/>
      <c r="B239" s="34" t="b">
        <f>IF('Frequency Meter'!B26="",FALSE,TRUE)</f>
        <v>0</v>
      </c>
      <c r="C239" s="136" t="str">
        <f>IF($B239=FALSE,"",IF('Frequency Meter'!A26="","",'Frequency Meter'!A26))</f>
        <v/>
      </c>
      <c r="D239" s="136"/>
      <c r="E239" s="136"/>
      <c r="F239" s="136"/>
      <c r="G239" s="136"/>
      <c r="H239" s="136" t="str">
        <f>IF($B239=FALSE,"",'Frequency Meter'!B26)</f>
        <v/>
      </c>
      <c r="I239" s="95" t="str">
        <f>IF($B239=FALSE,"",'Frequency Meter'!C26)</f>
        <v/>
      </c>
      <c r="J239" s="136" t="str">
        <f>IF($B239=FALSE,"",'Frequency Meter'!N26)</f>
        <v/>
      </c>
      <c r="K239" s="136" t="str">
        <f>IF($B239=FALSE,"",'Frequency Meter'!O26)</f>
        <v/>
      </c>
      <c r="L239" s="136" t="str">
        <f>IF($B239=FALSE,"",'Frequency Meter'!P26)</f>
        <v/>
      </c>
      <c r="M239" s="136" t="str">
        <f>IF($B239=FALSE,"",'Frequency Meter'!Q26)</f>
        <v/>
      </c>
      <c r="N239" s="136" t="str">
        <f>IF($B239=FALSE,"",'Frequency Meter'!R26)</f>
        <v/>
      </c>
      <c r="O239" s="95" t="str">
        <f t="shared" si="104"/>
        <v/>
      </c>
      <c r="P239" s="95" t="str">
        <f t="shared" si="105"/>
        <v/>
      </c>
      <c r="R239" s="95" t="str">
        <f>IF($B239=FALSE,"",'Frequency Meter'!V26)</f>
        <v/>
      </c>
      <c r="S239" s="78" t="str">
        <f t="shared" si="89"/>
        <v/>
      </c>
      <c r="T239" s="78" t="str">
        <f>IF($B239=FALSE,"",'Frequency Meter'!H26)</f>
        <v/>
      </c>
      <c r="U239" s="78" t="str">
        <f>IF($B239=FALSE,"",측정불확도추정보고서!X239)</f>
        <v/>
      </c>
      <c r="V239" s="95" t="str">
        <f t="shared" si="90"/>
        <v/>
      </c>
      <c r="W239" s="95" t="str">
        <f>IF($B239=FALSE,"",'Frequency Meter'!D26*ABS(H239))</f>
        <v/>
      </c>
      <c r="X239" s="95" t="str">
        <f t="shared" si="91"/>
        <v/>
      </c>
      <c r="Y239" s="95" t="str">
        <f t="shared" si="92"/>
        <v/>
      </c>
      <c r="Z239" s="95" t="str">
        <f t="shared" si="93"/>
        <v/>
      </c>
      <c r="AA239" s="95" t="str">
        <f t="shared" si="94"/>
        <v/>
      </c>
      <c r="AB239" s="115" t="str">
        <f t="shared" ca="1" si="95"/>
        <v/>
      </c>
      <c r="AC239" s="115" t="str">
        <f t="shared" ca="1" si="96"/>
        <v/>
      </c>
      <c r="AD239" s="95" t="str">
        <f t="shared" ca="1" si="97"/>
        <v/>
      </c>
      <c r="AE239" s="95" t="str">
        <f t="shared" ca="1" si="98"/>
        <v/>
      </c>
      <c r="AF239" s="95" t="str">
        <f t="shared" ca="1" si="99"/>
        <v/>
      </c>
      <c r="AG239" s="95" t="str">
        <f t="shared" si="100"/>
        <v/>
      </c>
      <c r="AH239" s="95" t="str">
        <f t="shared" si="101"/>
        <v/>
      </c>
      <c r="AI239" s="97"/>
      <c r="AO239"/>
      <c r="AP239" s="95">
        <f>'Frequency Meter'!K26</f>
        <v>0</v>
      </c>
      <c r="AQ239" s="95">
        <f>'Frequency Meter'!L26</f>
        <v>0</v>
      </c>
      <c r="AR239" s="95" t="str">
        <f t="shared" si="102"/>
        <v/>
      </c>
      <c r="AS239" s="95" t="str">
        <f t="shared" si="103"/>
        <v/>
      </c>
    </row>
    <row r="240" spans="1:45" ht="13.5">
      <c r="A240" s="84"/>
      <c r="B240" s="34" t="b">
        <f>IF('Frequency Meter'!B27="",FALSE,TRUE)</f>
        <v>0</v>
      </c>
      <c r="C240" s="136" t="str">
        <f>IF($B240=FALSE,"",IF('Frequency Meter'!A27="","",'Frequency Meter'!A27))</f>
        <v/>
      </c>
      <c r="D240" s="136"/>
      <c r="E240" s="136"/>
      <c r="F240" s="136"/>
      <c r="G240" s="136"/>
      <c r="H240" s="136" t="str">
        <f>IF($B240=FALSE,"",'Frequency Meter'!B27)</f>
        <v/>
      </c>
      <c r="I240" s="95" t="str">
        <f>IF($B240=FALSE,"",'Frequency Meter'!C27)</f>
        <v/>
      </c>
      <c r="J240" s="136" t="str">
        <f>IF($B240=FALSE,"",'Frequency Meter'!N27)</f>
        <v/>
      </c>
      <c r="K240" s="136" t="str">
        <f>IF($B240=FALSE,"",'Frequency Meter'!O27)</f>
        <v/>
      </c>
      <c r="L240" s="136" t="str">
        <f>IF($B240=FALSE,"",'Frequency Meter'!P27)</f>
        <v/>
      </c>
      <c r="M240" s="136" t="str">
        <f>IF($B240=FALSE,"",'Frequency Meter'!Q27)</f>
        <v/>
      </c>
      <c r="N240" s="136" t="str">
        <f>IF($B240=FALSE,"",'Frequency Meter'!R27)</f>
        <v/>
      </c>
      <c r="O240" s="95" t="str">
        <f t="shared" si="104"/>
        <v/>
      </c>
      <c r="P240" s="95" t="str">
        <f t="shared" si="105"/>
        <v/>
      </c>
      <c r="R240" s="95" t="str">
        <f>IF($B240=FALSE,"",'Frequency Meter'!V27)</f>
        <v/>
      </c>
      <c r="S240" s="78" t="str">
        <f t="shared" si="89"/>
        <v/>
      </c>
      <c r="T240" s="78" t="str">
        <f>IF($B240=FALSE,"",'Frequency Meter'!H27)</f>
        <v/>
      </c>
      <c r="U240" s="78" t="str">
        <f>IF($B240=FALSE,"",측정불확도추정보고서!X240)</f>
        <v/>
      </c>
      <c r="V240" s="95" t="str">
        <f t="shared" si="90"/>
        <v/>
      </c>
      <c r="W240" s="95" t="str">
        <f>IF($B240=FALSE,"",'Frequency Meter'!D27*ABS(H240))</f>
        <v/>
      </c>
      <c r="X240" s="95" t="str">
        <f t="shared" si="91"/>
        <v/>
      </c>
      <c r="Y240" s="95" t="str">
        <f t="shared" si="92"/>
        <v/>
      </c>
      <c r="Z240" s="95" t="str">
        <f t="shared" si="93"/>
        <v/>
      </c>
      <c r="AA240" s="95" t="str">
        <f t="shared" si="94"/>
        <v/>
      </c>
      <c r="AB240" s="115" t="str">
        <f t="shared" ca="1" si="95"/>
        <v/>
      </c>
      <c r="AC240" s="115" t="str">
        <f t="shared" ca="1" si="96"/>
        <v/>
      </c>
      <c r="AD240" s="95" t="str">
        <f t="shared" ca="1" si="97"/>
        <v/>
      </c>
      <c r="AE240" s="95" t="str">
        <f t="shared" ca="1" si="98"/>
        <v/>
      </c>
      <c r="AF240" s="95" t="str">
        <f t="shared" ca="1" si="99"/>
        <v/>
      </c>
      <c r="AG240" s="95" t="str">
        <f t="shared" si="100"/>
        <v/>
      </c>
      <c r="AH240" s="95" t="str">
        <f t="shared" si="101"/>
        <v/>
      </c>
      <c r="AI240" s="97"/>
      <c r="AO240"/>
      <c r="AP240" s="95">
        <f>'Frequency Meter'!K27</f>
        <v>0</v>
      </c>
      <c r="AQ240" s="95">
        <f>'Frequency Meter'!L27</f>
        <v>0</v>
      </c>
      <c r="AR240" s="95" t="str">
        <f t="shared" si="102"/>
        <v/>
      </c>
      <c r="AS240" s="95" t="str">
        <f t="shared" si="103"/>
        <v/>
      </c>
    </row>
    <row r="241" spans="1:45" ht="13.5">
      <c r="A241" s="84"/>
      <c r="B241" s="34" t="b">
        <f>IF('Frequency Meter'!B28="",FALSE,TRUE)</f>
        <v>0</v>
      </c>
      <c r="C241" s="136" t="str">
        <f>IF($B241=FALSE,"",IF('Frequency Meter'!A28="","",'Frequency Meter'!A28))</f>
        <v/>
      </c>
      <c r="D241" s="136"/>
      <c r="E241" s="136"/>
      <c r="F241" s="136"/>
      <c r="G241" s="136"/>
      <c r="H241" s="136" t="str">
        <f>IF($B241=FALSE,"",'Frequency Meter'!B28)</f>
        <v/>
      </c>
      <c r="I241" s="95" t="str">
        <f>IF($B241=FALSE,"",'Frequency Meter'!C28)</f>
        <v/>
      </c>
      <c r="J241" s="136" t="str">
        <f>IF($B241=FALSE,"",'Frequency Meter'!N28)</f>
        <v/>
      </c>
      <c r="K241" s="136" t="str">
        <f>IF($B241=FALSE,"",'Frequency Meter'!O28)</f>
        <v/>
      </c>
      <c r="L241" s="136" t="str">
        <f>IF($B241=FALSE,"",'Frequency Meter'!P28)</f>
        <v/>
      </c>
      <c r="M241" s="136" t="str">
        <f>IF($B241=FALSE,"",'Frequency Meter'!Q28)</f>
        <v/>
      </c>
      <c r="N241" s="136" t="str">
        <f>IF($B241=FALSE,"",'Frequency Meter'!R28)</f>
        <v/>
      </c>
      <c r="O241" s="95" t="str">
        <f t="shared" si="104"/>
        <v/>
      </c>
      <c r="P241" s="95" t="str">
        <f t="shared" si="105"/>
        <v/>
      </c>
      <c r="R241" s="95" t="str">
        <f>IF($B241=FALSE,"",'Frequency Meter'!V28)</f>
        <v/>
      </c>
      <c r="S241" s="78" t="str">
        <f t="shared" si="89"/>
        <v/>
      </c>
      <c r="T241" s="78" t="str">
        <f>IF($B241=FALSE,"",'Frequency Meter'!H28)</f>
        <v/>
      </c>
      <c r="U241" s="78" t="str">
        <f>IF($B241=FALSE,"",측정불확도추정보고서!X241)</f>
        <v/>
      </c>
      <c r="V241" s="95" t="str">
        <f t="shared" si="90"/>
        <v/>
      </c>
      <c r="W241" s="95" t="str">
        <f>IF($B241=FALSE,"",'Frequency Meter'!D28*ABS(H241))</f>
        <v/>
      </c>
      <c r="X241" s="95" t="str">
        <f t="shared" si="91"/>
        <v/>
      </c>
      <c r="Y241" s="95" t="str">
        <f t="shared" si="92"/>
        <v/>
      </c>
      <c r="Z241" s="95" t="str">
        <f t="shared" si="93"/>
        <v/>
      </c>
      <c r="AA241" s="95" t="str">
        <f t="shared" si="94"/>
        <v/>
      </c>
      <c r="AB241" s="115" t="str">
        <f t="shared" ca="1" si="95"/>
        <v/>
      </c>
      <c r="AC241" s="115" t="str">
        <f t="shared" ca="1" si="96"/>
        <v/>
      </c>
      <c r="AD241" s="95" t="str">
        <f t="shared" ca="1" si="97"/>
        <v/>
      </c>
      <c r="AE241" s="95" t="str">
        <f t="shared" ca="1" si="98"/>
        <v/>
      </c>
      <c r="AF241" s="95" t="str">
        <f t="shared" ca="1" si="99"/>
        <v/>
      </c>
      <c r="AG241" s="95" t="str">
        <f t="shared" si="100"/>
        <v/>
      </c>
      <c r="AH241" s="95" t="str">
        <f t="shared" si="101"/>
        <v/>
      </c>
      <c r="AI241" s="97"/>
      <c r="AO241"/>
      <c r="AP241" s="95">
        <f>'Frequency Meter'!K28</f>
        <v>0</v>
      </c>
      <c r="AQ241" s="95">
        <f>'Frequency Meter'!L28</f>
        <v>0</v>
      </c>
      <c r="AR241" s="95" t="str">
        <f t="shared" si="102"/>
        <v/>
      </c>
      <c r="AS241" s="95" t="str">
        <f t="shared" si="103"/>
        <v/>
      </c>
    </row>
    <row r="242" spans="1:45" ht="13.5">
      <c r="A242" s="84"/>
      <c r="B242" s="34" t="b">
        <f>IF('Frequency Meter'!B29="",FALSE,TRUE)</f>
        <v>0</v>
      </c>
      <c r="C242" s="136" t="str">
        <f>IF($B242=FALSE,"",IF('Frequency Meter'!A29="","",'Frequency Meter'!A29))</f>
        <v/>
      </c>
      <c r="D242" s="136"/>
      <c r="E242" s="136"/>
      <c r="F242" s="136"/>
      <c r="G242" s="136"/>
      <c r="H242" s="136" t="str">
        <f>IF($B242=FALSE,"",'Frequency Meter'!B29)</f>
        <v/>
      </c>
      <c r="I242" s="95" t="str">
        <f>IF($B242=FALSE,"",'Frequency Meter'!C29)</f>
        <v/>
      </c>
      <c r="J242" s="136" t="str">
        <f>IF($B242=FALSE,"",'Frequency Meter'!N29)</f>
        <v/>
      </c>
      <c r="K242" s="136" t="str">
        <f>IF($B242=FALSE,"",'Frequency Meter'!O29)</f>
        <v/>
      </c>
      <c r="L242" s="136" t="str">
        <f>IF($B242=FALSE,"",'Frequency Meter'!P29)</f>
        <v/>
      </c>
      <c r="M242" s="136" t="str">
        <f>IF($B242=FALSE,"",'Frequency Meter'!Q29)</f>
        <v/>
      </c>
      <c r="N242" s="136" t="str">
        <f>IF($B242=FALSE,"",'Frequency Meter'!R29)</f>
        <v/>
      </c>
      <c r="O242" s="95" t="str">
        <f t="shared" si="104"/>
        <v/>
      </c>
      <c r="P242" s="95" t="str">
        <f t="shared" si="105"/>
        <v/>
      </c>
      <c r="R242" s="95" t="str">
        <f>IF($B242=FALSE,"",'Frequency Meter'!V29)</f>
        <v/>
      </c>
      <c r="S242" s="78" t="str">
        <f t="shared" si="89"/>
        <v/>
      </c>
      <c r="T242" s="78" t="str">
        <f>IF($B242=FALSE,"",'Frequency Meter'!H29)</f>
        <v/>
      </c>
      <c r="U242" s="78" t="str">
        <f>IF($B242=FALSE,"",측정불확도추정보고서!X242)</f>
        <v/>
      </c>
      <c r="V242" s="95" t="str">
        <f t="shared" si="90"/>
        <v/>
      </c>
      <c r="W242" s="95" t="str">
        <f>IF($B242=FALSE,"",'Frequency Meter'!D29*ABS(H242))</f>
        <v/>
      </c>
      <c r="X242" s="95" t="str">
        <f t="shared" si="91"/>
        <v/>
      </c>
      <c r="Y242" s="95" t="str">
        <f t="shared" si="92"/>
        <v/>
      </c>
      <c r="Z242" s="95" t="str">
        <f t="shared" si="93"/>
        <v/>
      </c>
      <c r="AA242" s="95" t="str">
        <f t="shared" si="94"/>
        <v/>
      </c>
      <c r="AB242" s="115" t="str">
        <f t="shared" ca="1" si="95"/>
        <v/>
      </c>
      <c r="AC242" s="115" t="str">
        <f t="shared" ca="1" si="96"/>
        <v/>
      </c>
      <c r="AD242" s="95" t="str">
        <f t="shared" ca="1" si="97"/>
        <v/>
      </c>
      <c r="AE242" s="95" t="str">
        <f t="shared" ca="1" si="98"/>
        <v/>
      </c>
      <c r="AF242" s="95" t="str">
        <f t="shared" ca="1" si="99"/>
        <v/>
      </c>
      <c r="AG242" s="95" t="str">
        <f t="shared" si="100"/>
        <v/>
      </c>
      <c r="AH242" s="95" t="str">
        <f t="shared" si="101"/>
        <v/>
      </c>
      <c r="AI242" s="97"/>
      <c r="AO242"/>
      <c r="AP242" s="95">
        <f>'Frequency Meter'!K29</f>
        <v>0</v>
      </c>
      <c r="AQ242" s="95">
        <f>'Frequency Meter'!L29</f>
        <v>0</v>
      </c>
      <c r="AR242" s="95" t="str">
        <f t="shared" si="102"/>
        <v/>
      </c>
      <c r="AS242" s="95" t="str">
        <f t="shared" si="103"/>
        <v/>
      </c>
    </row>
    <row r="243" spans="1:45" ht="13.5">
      <c r="A243" s="84"/>
      <c r="B243" s="34" t="b">
        <f>IF('Frequency Meter'!B30="",FALSE,TRUE)</f>
        <v>0</v>
      </c>
      <c r="C243" s="136" t="str">
        <f>IF($B243=FALSE,"",IF('Frequency Meter'!A30="","",'Frequency Meter'!A30))</f>
        <v/>
      </c>
      <c r="D243" s="136"/>
      <c r="E243" s="136"/>
      <c r="F243" s="136"/>
      <c r="G243" s="136"/>
      <c r="H243" s="136" t="str">
        <f>IF($B243=FALSE,"",'Frequency Meter'!B30)</f>
        <v/>
      </c>
      <c r="I243" s="95" t="str">
        <f>IF($B243=FALSE,"",'Frequency Meter'!C30)</f>
        <v/>
      </c>
      <c r="J243" s="136" t="str">
        <f>IF($B243=FALSE,"",'Frequency Meter'!N30)</f>
        <v/>
      </c>
      <c r="K243" s="136" t="str">
        <f>IF($B243=FALSE,"",'Frequency Meter'!O30)</f>
        <v/>
      </c>
      <c r="L243" s="136" t="str">
        <f>IF($B243=FALSE,"",'Frequency Meter'!P30)</f>
        <v/>
      </c>
      <c r="M243" s="136" t="str">
        <f>IF($B243=FALSE,"",'Frequency Meter'!Q30)</f>
        <v/>
      </c>
      <c r="N243" s="136" t="str">
        <f>IF($B243=FALSE,"",'Frequency Meter'!R30)</f>
        <v/>
      </c>
      <c r="O243" s="95" t="str">
        <f t="shared" si="104"/>
        <v/>
      </c>
      <c r="P243" s="95" t="str">
        <f t="shared" si="105"/>
        <v/>
      </c>
      <c r="R243" s="95" t="str">
        <f>IF($B243=FALSE,"",'Frequency Meter'!V30)</f>
        <v/>
      </c>
      <c r="S243" s="78" t="str">
        <f t="shared" si="89"/>
        <v/>
      </c>
      <c r="T243" s="78" t="str">
        <f>IF($B243=FALSE,"",'Frequency Meter'!H30)</f>
        <v/>
      </c>
      <c r="U243" s="78" t="str">
        <f>IF($B243=FALSE,"",측정불확도추정보고서!X243)</f>
        <v/>
      </c>
      <c r="V243" s="95" t="str">
        <f t="shared" si="90"/>
        <v/>
      </c>
      <c r="W243" s="95" t="str">
        <f>IF($B243=FALSE,"",'Frequency Meter'!D30*ABS(H243))</f>
        <v/>
      </c>
      <c r="X243" s="95" t="str">
        <f t="shared" si="91"/>
        <v/>
      </c>
      <c r="Y243" s="95" t="str">
        <f t="shared" si="92"/>
        <v/>
      </c>
      <c r="Z243" s="95" t="str">
        <f t="shared" si="93"/>
        <v/>
      </c>
      <c r="AA243" s="95" t="str">
        <f t="shared" si="94"/>
        <v/>
      </c>
      <c r="AB243" s="115" t="str">
        <f t="shared" ca="1" si="95"/>
        <v/>
      </c>
      <c r="AC243" s="115" t="str">
        <f t="shared" ca="1" si="96"/>
        <v/>
      </c>
      <c r="AD243" s="95" t="str">
        <f t="shared" ca="1" si="97"/>
        <v/>
      </c>
      <c r="AE243" s="95" t="str">
        <f t="shared" ca="1" si="98"/>
        <v/>
      </c>
      <c r="AF243" s="95" t="str">
        <f t="shared" ca="1" si="99"/>
        <v/>
      </c>
      <c r="AG243" s="95" t="str">
        <f t="shared" si="100"/>
        <v/>
      </c>
      <c r="AH243" s="95" t="str">
        <f t="shared" si="101"/>
        <v/>
      </c>
      <c r="AI243" s="97"/>
      <c r="AO243"/>
      <c r="AP243" s="95">
        <f>'Frequency Meter'!K30</f>
        <v>0</v>
      </c>
      <c r="AQ243" s="95">
        <f>'Frequency Meter'!L30</f>
        <v>0</v>
      </c>
      <c r="AR243" s="95" t="str">
        <f t="shared" si="102"/>
        <v/>
      </c>
      <c r="AS243" s="95" t="str">
        <f t="shared" si="103"/>
        <v/>
      </c>
    </row>
    <row r="244" spans="1:45" ht="13.5">
      <c r="A244" s="84"/>
      <c r="B244" s="34" t="b">
        <f>IF('Frequency Meter'!B31="",FALSE,TRUE)</f>
        <v>0</v>
      </c>
      <c r="C244" s="136" t="str">
        <f>IF($B244=FALSE,"",IF('Frequency Meter'!A31="","",'Frequency Meter'!A31))</f>
        <v/>
      </c>
      <c r="D244" s="136"/>
      <c r="E244" s="136"/>
      <c r="F244" s="136"/>
      <c r="G244" s="136"/>
      <c r="H244" s="136" t="str">
        <f>IF($B244=FALSE,"",'Frequency Meter'!B31)</f>
        <v/>
      </c>
      <c r="I244" s="95" t="str">
        <f>IF($B244=FALSE,"",'Frequency Meter'!C31)</f>
        <v/>
      </c>
      <c r="J244" s="136" t="str">
        <f>IF($B244=FALSE,"",'Frequency Meter'!N31)</f>
        <v/>
      </c>
      <c r="K244" s="136" t="str">
        <f>IF($B244=FALSE,"",'Frequency Meter'!O31)</f>
        <v/>
      </c>
      <c r="L244" s="136" t="str">
        <f>IF($B244=FALSE,"",'Frequency Meter'!P31)</f>
        <v/>
      </c>
      <c r="M244" s="136" t="str">
        <f>IF($B244=FALSE,"",'Frequency Meter'!Q31)</f>
        <v/>
      </c>
      <c r="N244" s="136" t="str">
        <f>IF($B244=FALSE,"",'Frequency Meter'!R31)</f>
        <v/>
      </c>
      <c r="O244" s="95" t="str">
        <f t="shared" si="104"/>
        <v/>
      </c>
      <c r="P244" s="95" t="str">
        <f t="shared" si="105"/>
        <v/>
      </c>
      <c r="R244" s="95" t="str">
        <f>IF($B244=FALSE,"",'Frequency Meter'!V31)</f>
        <v/>
      </c>
      <c r="S244" s="78" t="str">
        <f t="shared" si="89"/>
        <v/>
      </c>
      <c r="T244" s="78" t="str">
        <f>IF($B244=FALSE,"",'Frequency Meter'!H31)</f>
        <v/>
      </c>
      <c r="U244" s="78" t="str">
        <f>IF($B244=FALSE,"",측정불확도추정보고서!X244)</f>
        <v/>
      </c>
      <c r="V244" s="95" t="str">
        <f t="shared" si="90"/>
        <v/>
      </c>
      <c r="W244" s="95" t="str">
        <f>IF($B244=FALSE,"",'Frequency Meter'!D31*ABS(H244))</f>
        <v/>
      </c>
      <c r="X244" s="95" t="str">
        <f t="shared" si="91"/>
        <v/>
      </c>
      <c r="Y244" s="95" t="str">
        <f t="shared" si="92"/>
        <v/>
      </c>
      <c r="Z244" s="95" t="str">
        <f t="shared" si="93"/>
        <v/>
      </c>
      <c r="AA244" s="95" t="str">
        <f t="shared" si="94"/>
        <v/>
      </c>
      <c r="AB244" s="115" t="str">
        <f t="shared" ca="1" si="95"/>
        <v/>
      </c>
      <c r="AC244" s="115" t="str">
        <f t="shared" ca="1" si="96"/>
        <v/>
      </c>
      <c r="AD244" s="95" t="str">
        <f t="shared" ca="1" si="97"/>
        <v/>
      </c>
      <c r="AE244" s="95" t="str">
        <f t="shared" ca="1" si="98"/>
        <v/>
      </c>
      <c r="AF244" s="95" t="str">
        <f t="shared" ca="1" si="99"/>
        <v/>
      </c>
      <c r="AG244" s="95" t="str">
        <f t="shared" si="100"/>
        <v/>
      </c>
      <c r="AH244" s="95" t="str">
        <f t="shared" si="101"/>
        <v/>
      </c>
      <c r="AI244" s="97"/>
      <c r="AO244"/>
      <c r="AP244" s="95">
        <f>'Frequency Meter'!K31</f>
        <v>0</v>
      </c>
      <c r="AQ244" s="95">
        <f>'Frequency Meter'!L31</f>
        <v>0</v>
      </c>
      <c r="AR244" s="95" t="str">
        <f t="shared" si="102"/>
        <v/>
      </c>
      <c r="AS244" s="95" t="str">
        <f t="shared" si="103"/>
        <v/>
      </c>
    </row>
    <row r="245" spans="1:45" ht="13.5">
      <c r="A245" s="84"/>
      <c r="B245" s="34" t="b">
        <f>IF('Frequency Meter'!B32="",FALSE,TRUE)</f>
        <v>0</v>
      </c>
      <c r="C245" s="136" t="str">
        <f>IF($B245=FALSE,"",IF('Frequency Meter'!A32="","",'Frequency Meter'!A32))</f>
        <v/>
      </c>
      <c r="D245" s="136"/>
      <c r="E245" s="136"/>
      <c r="F245" s="136"/>
      <c r="G245" s="136"/>
      <c r="H245" s="136" t="str">
        <f>IF($B245=FALSE,"",'Frequency Meter'!B32)</f>
        <v/>
      </c>
      <c r="I245" s="95" t="str">
        <f>IF($B245=FALSE,"",'Frequency Meter'!C32)</f>
        <v/>
      </c>
      <c r="J245" s="136" t="str">
        <f>IF($B245=FALSE,"",'Frequency Meter'!N32)</f>
        <v/>
      </c>
      <c r="K245" s="136" t="str">
        <f>IF($B245=FALSE,"",'Frequency Meter'!O32)</f>
        <v/>
      </c>
      <c r="L245" s="136" t="str">
        <f>IF($B245=FALSE,"",'Frequency Meter'!P32)</f>
        <v/>
      </c>
      <c r="M245" s="136" t="str">
        <f>IF($B245=FALSE,"",'Frequency Meter'!Q32)</f>
        <v/>
      </c>
      <c r="N245" s="136" t="str">
        <f>IF($B245=FALSE,"",'Frequency Meter'!R32)</f>
        <v/>
      </c>
      <c r="O245" s="95" t="str">
        <f t="shared" si="104"/>
        <v/>
      </c>
      <c r="P245" s="95" t="str">
        <f t="shared" si="105"/>
        <v/>
      </c>
      <c r="R245" s="95" t="str">
        <f>IF($B245=FALSE,"",'Frequency Meter'!V32)</f>
        <v/>
      </c>
      <c r="S245" s="78" t="str">
        <f t="shared" si="89"/>
        <v/>
      </c>
      <c r="T245" s="78" t="str">
        <f>IF($B245=FALSE,"",'Frequency Meter'!H32)</f>
        <v/>
      </c>
      <c r="U245" s="78" t="str">
        <f>IF($B245=FALSE,"",측정불확도추정보고서!X245)</f>
        <v/>
      </c>
      <c r="V245" s="95" t="str">
        <f t="shared" si="90"/>
        <v/>
      </c>
      <c r="W245" s="95" t="str">
        <f>IF($B245=FALSE,"",'Frequency Meter'!D32*ABS(H245))</f>
        <v/>
      </c>
      <c r="X245" s="95" t="str">
        <f t="shared" si="91"/>
        <v/>
      </c>
      <c r="Y245" s="95" t="str">
        <f t="shared" si="92"/>
        <v/>
      </c>
      <c r="Z245" s="95" t="str">
        <f t="shared" si="93"/>
        <v/>
      </c>
      <c r="AA245" s="95" t="str">
        <f t="shared" si="94"/>
        <v/>
      </c>
      <c r="AB245" s="115" t="str">
        <f t="shared" ca="1" si="95"/>
        <v/>
      </c>
      <c r="AC245" s="115" t="str">
        <f t="shared" ca="1" si="96"/>
        <v/>
      </c>
      <c r="AD245" s="95" t="str">
        <f t="shared" ca="1" si="97"/>
        <v/>
      </c>
      <c r="AE245" s="95" t="str">
        <f t="shared" ca="1" si="98"/>
        <v/>
      </c>
      <c r="AF245" s="95" t="str">
        <f t="shared" ca="1" si="99"/>
        <v/>
      </c>
      <c r="AG245" s="95" t="str">
        <f t="shared" si="100"/>
        <v/>
      </c>
      <c r="AH245" s="95" t="str">
        <f t="shared" si="101"/>
        <v/>
      </c>
      <c r="AI245" s="97"/>
      <c r="AO245"/>
      <c r="AP245" s="95">
        <f>'Frequency Meter'!K32</f>
        <v>0</v>
      </c>
      <c r="AQ245" s="95">
        <f>'Frequency Meter'!L32</f>
        <v>0</v>
      </c>
      <c r="AR245" s="95" t="str">
        <f t="shared" si="102"/>
        <v/>
      </c>
      <c r="AS245" s="95" t="str">
        <f t="shared" si="103"/>
        <v/>
      </c>
    </row>
    <row r="246" spans="1:45" ht="13.5">
      <c r="A246" s="84"/>
      <c r="B246" s="34" t="b">
        <f>IF('Frequency Meter'!B33="",FALSE,TRUE)</f>
        <v>0</v>
      </c>
      <c r="C246" s="136" t="str">
        <f>IF($B246=FALSE,"",IF('Frequency Meter'!A33="","",'Frequency Meter'!A33))</f>
        <v/>
      </c>
      <c r="D246" s="136"/>
      <c r="E246" s="136"/>
      <c r="F246" s="136"/>
      <c r="G246" s="136"/>
      <c r="H246" s="136" t="str">
        <f>IF($B246=FALSE,"",'Frequency Meter'!B33)</f>
        <v/>
      </c>
      <c r="I246" s="95" t="str">
        <f>IF($B246=FALSE,"",'Frequency Meter'!C33)</f>
        <v/>
      </c>
      <c r="J246" s="136" t="str">
        <f>IF($B246=FALSE,"",'Frequency Meter'!N33)</f>
        <v/>
      </c>
      <c r="K246" s="136" t="str">
        <f>IF($B246=FALSE,"",'Frequency Meter'!O33)</f>
        <v/>
      </c>
      <c r="L246" s="136" t="str">
        <f>IF($B246=FALSE,"",'Frequency Meter'!P33)</f>
        <v/>
      </c>
      <c r="M246" s="136" t="str">
        <f>IF($B246=FALSE,"",'Frequency Meter'!Q33)</f>
        <v/>
      </c>
      <c r="N246" s="136" t="str">
        <f>IF($B246=FALSE,"",'Frequency Meter'!R33)</f>
        <v/>
      </c>
      <c r="O246" s="95" t="str">
        <f t="shared" si="104"/>
        <v/>
      </c>
      <c r="P246" s="95" t="str">
        <f t="shared" si="105"/>
        <v/>
      </c>
      <c r="R246" s="95" t="str">
        <f>IF($B246=FALSE,"",'Frequency Meter'!V33)</f>
        <v/>
      </c>
      <c r="S246" s="78" t="str">
        <f t="shared" si="89"/>
        <v/>
      </c>
      <c r="T246" s="78" t="str">
        <f>IF($B246=FALSE,"",'Frequency Meter'!H33)</f>
        <v/>
      </c>
      <c r="U246" s="78" t="str">
        <f>IF($B246=FALSE,"",측정불확도추정보고서!X246)</f>
        <v/>
      </c>
      <c r="V246" s="95" t="str">
        <f t="shared" si="90"/>
        <v/>
      </c>
      <c r="W246" s="95" t="str">
        <f>IF($B246=FALSE,"",'Frequency Meter'!D33*ABS(H246))</f>
        <v/>
      </c>
      <c r="X246" s="95" t="str">
        <f t="shared" si="91"/>
        <v/>
      </c>
      <c r="Y246" s="95" t="str">
        <f t="shared" si="92"/>
        <v/>
      </c>
      <c r="Z246" s="95" t="str">
        <f t="shared" si="93"/>
        <v/>
      </c>
      <c r="AA246" s="95" t="str">
        <f t="shared" si="94"/>
        <v/>
      </c>
      <c r="AB246" s="115" t="str">
        <f t="shared" ca="1" si="95"/>
        <v/>
      </c>
      <c r="AC246" s="115" t="str">
        <f t="shared" ca="1" si="96"/>
        <v/>
      </c>
      <c r="AD246" s="95" t="str">
        <f t="shared" ca="1" si="97"/>
        <v/>
      </c>
      <c r="AE246" s="95" t="str">
        <f t="shared" ca="1" si="98"/>
        <v/>
      </c>
      <c r="AF246" s="95" t="str">
        <f t="shared" ca="1" si="99"/>
        <v/>
      </c>
      <c r="AG246" s="95" t="str">
        <f t="shared" si="100"/>
        <v/>
      </c>
      <c r="AH246" s="95" t="str">
        <f t="shared" si="101"/>
        <v/>
      </c>
      <c r="AI246" s="97"/>
      <c r="AO246"/>
      <c r="AP246" s="95">
        <f>'Frequency Meter'!K33</f>
        <v>0</v>
      </c>
      <c r="AQ246" s="95">
        <f>'Frequency Meter'!L33</f>
        <v>0</v>
      </c>
      <c r="AR246" s="95" t="str">
        <f t="shared" si="102"/>
        <v/>
      </c>
      <c r="AS246" s="95" t="str">
        <f t="shared" si="103"/>
        <v/>
      </c>
    </row>
    <row r="247" spans="1:45" ht="15" thickBot="1">
      <c r="AH247" s="132" t="str">
        <f>IF(TYPE(MATCH("초과",AH217:AH246,0))=1,"초과","")</f>
        <v/>
      </c>
      <c r="AI247" s="97"/>
      <c r="AS247" s="188" t="str">
        <f>IF(TYPE(MATCH("FAIL",AS217:AS246,0))=16,"","FAIL")</f>
        <v/>
      </c>
    </row>
    <row r="248" spans="1:45" ht="15" thickBot="1">
      <c r="AH248" s="150" t="str">
        <f>IF(LEN(AH37&amp;AH73&amp;AH109&amp;AH175&amp;AH211&amp;AH247)=0,"","초과")</f>
        <v/>
      </c>
      <c r="AS248" s="150" t="str">
        <f>IF(LEN(AS37&amp;AS73&amp;AS109&amp;AS175&amp;AS211&amp;AS247)=0,"PASS","FAIL")</f>
        <v>PASS</v>
      </c>
    </row>
  </sheetData>
  <mergeCells count="105">
    <mergeCell ref="B215:B216"/>
    <mergeCell ref="AH77:AH78"/>
    <mergeCell ref="AH113:AH114"/>
    <mergeCell ref="AH179:AH180"/>
    <mergeCell ref="AH215:AH216"/>
    <mergeCell ref="R215:R216"/>
    <mergeCell ref="S215:S216"/>
    <mergeCell ref="R77:R78"/>
    <mergeCell ref="S77:S78"/>
    <mergeCell ref="R113:R114"/>
    <mergeCell ref="S113:S114"/>
    <mergeCell ref="R179:R180"/>
    <mergeCell ref="S179:S180"/>
    <mergeCell ref="T215:T216"/>
    <mergeCell ref="T179:T180"/>
    <mergeCell ref="H215:H216"/>
    <mergeCell ref="H179:H180"/>
    <mergeCell ref="H113:H114"/>
    <mergeCell ref="AB113:AD113"/>
    <mergeCell ref="AE113:AG113"/>
    <mergeCell ref="U179:X179"/>
    <mergeCell ref="Y179:AA179"/>
    <mergeCell ref="C77:G77"/>
    <mergeCell ref="C113:G113"/>
    <mergeCell ref="AE179:AG179"/>
    <mergeCell ref="B5:B6"/>
    <mergeCell ref="B41:B42"/>
    <mergeCell ref="J5:O5"/>
    <mergeCell ref="H5:H6"/>
    <mergeCell ref="I5:I6"/>
    <mergeCell ref="B77:B78"/>
    <mergeCell ref="P5:P6"/>
    <mergeCell ref="T5:T6"/>
    <mergeCell ref="R41:R42"/>
    <mergeCell ref="S41:S42"/>
    <mergeCell ref="H77:H78"/>
    <mergeCell ref="H41:H42"/>
    <mergeCell ref="P41:P42"/>
    <mergeCell ref="I41:I42"/>
    <mergeCell ref="B113:B114"/>
    <mergeCell ref="B179:B180"/>
    <mergeCell ref="C5:G5"/>
    <mergeCell ref="C41:G41"/>
    <mergeCell ref="C179:G179"/>
    <mergeCell ref="C215:G215"/>
    <mergeCell ref="R5:R6"/>
    <mergeCell ref="S5:S6"/>
    <mergeCell ref="U5:X5"/>
    <mergeCell ref="U41:X41"/>
    <mergeCell ref="U77:X77"/>
    <mergeCell ref="U113:X113"/>
    <mergeCell ref="I215:I216"/>
    <mergeCell ref="I113:I114"/>
    <mergeCell ref="I179:I180"/>
    <mergeCell ref="J77:O77"/>
    <mergeCell ref="P77:P78"/>
    <mergeCell ref="J215:O215"/>
    <mergeCell ref="P215:P216"/>
    <mergeCell ref="I77:I78"/>
    <mergeCell ref="J179:O179"/>
    <mergeCell ref="P179:P180"/>
    <mergeCell ref="J113:O113"/>
    <mergeCell ref="P113:P114"/>
    <mergeCell ref="U215:X215"/>
    <mergeCell ref="T41:T42"/>
    <mergeCell ref="T77:T78"/>
    <mergeCell ref="T113:T114"/>
    <mergeCell ref="J41:O41"/>
    <mergeCell ref="Y215:AA215"/>
    <mergeCell ref="AB215:AD215"/>
    <mergeCell ref="AE215:AG215"/>
    <mergeCell ref="AP179:AQ179"/>
    <mergeCell ref="AR179:AR180"/>
    <mergeCell ref="AP215:AQ215"/>
    <mergeCell ref="AR215:AR216"/>
    <mergeCell ref="AR5:AR6"/>
    <mergeCell ref="Y5:AA5"/>
    <mergeCell ref="AB5:AD5"/>
    <mergeCell ref="AE5:AG5"/>
    <mergeCell ref="Y41:AA41"/>
    <mergeCell ref="AB41:AD41"/>
    <mergeCell ref="AE41:AG41"/>
    <mergeCell ref="Y77:AA77"/>
    <mergeCell ref="AB77:AD77"/>
    <mergeCell ref="AE77:AG77"/>
    <mergeCell ref="Y113:AA113"/>
    <mergeCell ref="AM5:AM6"/>
    <mergeCell ref="AJ5:AJ6"/>
    <mergeCell ref="AK5:AK6"/>
    <mergeCell ref="AH5:AH6"/>
    <mergeCell ref="AH41:AH42"/>
    <mergeCell ref="AB179:AD179"/>
    <mergeCell ref="AS5:AS6"/>
    <mergeCell ref="AS41:AS42"/>
    <mergeCell ref="AS77:AS78"/>
    <mergeCell ref="AS113:AS114"/>
    <mergeCell ref="AS179:AS180"/>
    <mergeCell ref="AS215:AS216"/>
    <mergeCell ref="AP41:AQ41"/>
    <mergeCell ref="AR41:AR42"/>
    <mergeCell ref="AP77:AQ77"/>
    <mergeCell ref="AR77:AR78"/>
    <mergeCell ref="AP113:AQ113"/>
    <mergeCell ref="AR113:AR114"/>
    <mergeCell ref="AP5:AQ5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>
      <selection activeCell="AJ1" sqref="AJ1"/>
    </sheetView>
  </sheetViews>
  <sheetFormatPr defaultColWidth="8.88671875" defaultRowHeight="12"/>
  <cols>
    <col min="1" max="1" width="4" style="172" bestFit="1" customWidth="1"/>
    <col min="2" max="3" width="6.6640625" style="172" bestFit="1" customWidth="1"/>
    <col min="4" max="4" width="5.44140625" style="172" bestFit="1" customWidth="1"/>
    <col min="5" max="5" width="4" style="172" bestFit="1" customWidth="1"/>
    <col min="6" max="6" width="5.33203125" style="172" bestFit="1" customWidth="1"/>
    <col min="7" max="7" width="4" style="172" bestFit="1" customWidth="1"/>
    <col min="8" max="13" width="1.77734375" style="172" customWidth="1"/>
    <col min="14" max="16" width="5.33203125" style="172" bestFit="1" customWidth="1"/>
    <col min="17" max="17" width="4" style="172" bestFit="1" customWidth="1"/>
    <col min="18" max="18" width="5.33203125" style="172" bestFit="1" customWidth="1"/>
    <col min="19" max="19" width="4" style="172" bestFit="1" customWidth="1"/>
    <col min="20" max="20" width="6.5546875" style="172" bestFit="1" customWidth="1"/>
    <col min="21" max="21" width="1.77734375" style="172" customWidth="1"/>
    <col min="22" max="22" width="8.44140625" style="172" bestFit="1" customWidth="1"/>
    <col min="23" max="23" width="6.6640625" style="172" bestFit="1" customWidth="1"/>
    <col min="24" max="24" width="1.77734375" style="172" customWidth="1"/>
    <col min="25" max="25" width="9.21875" style="172" bestFit="1" customWidth="1"/>
    <col min="26" max="26" width="4" style="172" bestFit="1" customWidth="1"/>
    <col min="27" max="27" width="9.21875" style="172" bestFit="1" customWidth="1"/>
    <col min="28" max="28" width="4" style="172" bestFit="1" customWidth="1"/>
    <col min="29" max="34" width="1.77734375" style="172" customWidth="1"/>
    <col min="35" max="35" width="6.6640625" style="172" bestFit="1" customWidth="1"/>
    <col min="36" max="16384" width="8.88671875" style="172"/>
  </cols>
  <sheetData>
    <row r="1" spans="1:36">
      <c r="A1" s="173" t="s">
        <v>220</v>
      </c>
      <c r="B1" s="173" t="s">
        <v>219</v>
      </c>
      <c r="C1" s="173" t="s">
        <v>234</v>
      </c>
      <c r="D1" s="173" t="s">
        <v>235</v>
      </c>
      <c r="E1" s="173" t="s">
        <v>236</v>
      </c>
      <c r="F1" s="173" t="s">
        <v>237</v>
      </c>
      <c r="G1" s="173" t="s">
        <v>238</v>
      </c>
      <c r="H1" s="173"/>
      <c r="I1" s="173"/>
      <c r="J1" s="173"/>
      <c r="K1" s="173"/>
      <c r="L1" s="173"/>
      <c r="M1" s="173"/>
      <c r="N1" s="173" t="s">
        <v>218</v>
      </c>
      <c r="O1" s="173" t="s">
        <v>217</v>
      </c>
      <c r="P1" s="173" t="s">
        <v>216</v>
      </c>
      <c r="Q1" s="173" t="s">
        <v>214</v>
      </c>
      <c r="R1" s="173" t="s">
        <v>215</v>
      </c>
      <c r="S1" s="173" t="s">
        <v>214</v>
      </c>
      <c r="T1" s="173" t="s">
        <v>213</v>
      </c>
      <c r="U1" s="173"/>
      <c r="V1" s="173" t="s">
        <v>212</v>
      </c>
      <c r="W1" s="173" t="s">
        <v>211</v>
      </c>
      <c r="X1" s="173"/>
      <c r="Y1" s="173" t="s">
        <v>239</v>
      </c>
      <c r="Z1" s="173" t="s">
        <v>240</v>
      </c>
      <c r="AA1" s="173" t="s">
        <v>241</v>
      </c>
      <c r="AB1" s="173" t="s">
        <v>240</v>
      </c>
      <c r="AC1" s="173"/>
      <c r="AD1" s="173"/>
      <c r="AE1" s="173"/>
      <c r="AF1" s="173"/>
      <c r="AG1" s="173"/>
      <c r="AH1" s="173"/>
      <c r="AI1" s="173" t="s">
        <v>210</v>
      </c>
      <c r="AJ1" s="189" t="s">
        <v>258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63</vt:i4>
      </vt:variant>
    </vt:vector>
  </HeadingPairs>
  <TitlesOfParts>
    <vt:vector size="78" baseType="lpstr">
      <vt:lpstr>기본정보</vt:lpstr>
      <vt:lpstr>교정결과</vt:lpstr>
      <vt:lpstr>교정결과-E</vt:lpstr>
      <vt:lpstr>판정결과</vt:lpstr>
      <vt:lpstr>부록</vt:lpstr>
      <vt:lpstr>RAWDATA</vt:lpstr>
      <vt:lpstr>측정불확도추정보고서</vt:lpstr>
      <vt:lpstr>Calcu</vt:lpstr>
      <vt:lpstr>STD_Data</vt:lpstr>
      <vt:lpstr>DC Voltage Meter</vt:lpstr>
      <vt:lpstr>DC Current Meter</vt:lpstr>
      <vt:lpstr>Resistance Meter</vt:lpstr>
      <vt:lpstr>AC Voltage Meter</vt:lpstr>
      <vt:lpstr>AC Current Meter</vt:lpstr>
      <vt:lpstr>Frequency Meter</vt:lpstr>
      <vt:lpstr>AC_Current_Meter_CMC</vt:lpstr>
      <vt:lpstr>AC_Current_Meter_Condition</vt:lpstr>
      <vt:lpstr>AC_Current_Meter_Resolution</vt:lpstr>
      <vt:lpstr>AC_Current_Meter_Result</vt:lpstr>
      <vt:lpstr>AC_Current_Meter_Spec</vt:lpstr>
      <vt:lpstr>AC_Current_Meter_STD1</vt:lpstr>
      <vt:lpstr>AC_Voltage_Meter_CMC</vt:lpstr>
      <vt:lpstr>AC_Voltage_Meter_Condition</vt:lpstr>
      <vt:lpstr>AC_Voltage_Meter_Resolution</vt:lpstr>
      <vt:lpstr>AC_Voltage_Meter_Result</vt:lpstr>
      <vt:lpstr>AC_Voltage_Meter_Spec</vt:lpstr>
      <vt:lpstr>AC_Voltage_Meter_STD1</vt:lpstr>
      <vt:lpstr>'교정결과-E'!B_Tag</vt:lpstr>
      <vt:lpstr>B_Tag</vt:lpstr>
      <vt:lpstr>판정결과!B_Tag_2</vt:lpstr>
      <vt:lpstr>부록!B_Tag_3</vt:lpstr>
      <vt:lpstr>DC_Current_Meter_CMC</vt:lpstr>
      <vt:lpstr>DC_Current_Meter_Condition</vt:lpstr>
      <vt:lpstr>DC_Current_Meter_Resolution</vt:lpstr>
      <vt:lpstr>DC_Current_Meter_Result</vt:lpstr>
      <vt:lpstr>DC_Current_Meter_Spec</vt:lpstr>
      <vt:lpstr>DC_Current_Meter_STD1</vt:lpstr>
      <vt:lpstr>DC_Voltage_Meter_CMC</vt:lpstr>
      <vt:lpstr>DC_Voltage_Meter_Condition</vt:lpstr>
      <vt:lpstr>DC_Voltage_Meter_Resolution</vt:lpstr>
      <vt:lpstr>DC_Voltage_Meter_Result</vt:lpstr>
      <vt:lpstr>DC_Voltage_Meter_Spec</vt:lpstr>
      <vt:lpstr>DC_Voltage_Meter_STD1</vt:lpstr>
      <vt:lpstr>Frequency_Meter_CMC</vt:lpstr>
      <vt:lpstr>Frequency_Meter_Condition</vt:lpstr>
      <vt:lpstr>Frequency_Meter_Resolution</vt:lpstr>
      <vt:lpstr>Frequency_Meter_Result</vt:lpstr>
      <vt:lpstr>Frequency_Meter_Spec</vt:lpstr>
      <vt:lpstr>Frequency_Meter_STD1</vt:lpstr>
      <vt:lpstr>'교정결과-E'!Header_1</vt:lpstr>
      <vt:lpstr>Header_1</vt:lpstr>
      <vt:lpstr>'교정결과-E'!Header_2</vt:lpstr>
      <vt:lpstr>Header_2</vt:lpstr>
      <vt:lpstr>'교정결과-E'!Header_3</vt:lpstr>
      <vt:lpstr>Header_3</vt:lpstr>
      <vt:lpstr>'교정결과-E'!Header_4</vt:lpstr>
      <vt:lpstr>Header_4</vt:lpstr>
      <vt:lpstr>'교정결과-E'!Header_5</vt:lpstr>
      <vt:lpstr>Header_5</vt:lpstr>
      <vt:lpstr>'교정결과-E'!Header_6</vt:lpstr>
      <vt:lpstr>Header_6</vt:lpstr>
      <vt:lpstr>Header2_1</vt:lpstr>
      <vt:lpstr>Header2_2</vt:lpstr>
      <vt:lpstr>Header2_3</vt:lpstr>
      <vt:lpstr>Header2_4</vt:lpstr>
      <vt:lpstr>Header2_5</vt:lpstr>
      <vt:lpstr>Header2_6</vt:lpstr>
      <vt:lpstr>기본정보!Print_Area</vt:lpstr>
      <vt:lpstr>교정결과!Print_Titles</vt:lpstr>
      <vt:lpstr>'교정결과-E'!Print_Titles</vt:lpstr>
      <vt:lpstr>부록!Print_Titles</vt:lpstr>
      <vt:lpstr>판정결과!Print_Titles</vt:lpstr>
      <vt:lpstr>Resistance_Meter_CMC</vt:lpstr>
      <vt:lpstr>Resistance_Meter_Condition</vt:lpstr>
      <vt:lpstr>Resistance_Meter_Resolution</vt:lpstr>
      <vt:lpstr>Resistance_Meter_Result</vt:lpstr>
      <vt:lpstr>Resistance_Meter_Spec</vt:lpstr>
      <vt:lpstr>Resistance_Meter_STD1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2019-11-05T04:35:17Z</cp:lastPrinted>
  <dcterms:created xsi:type="dcterms:W3CDTF">2004-11-10T00:11:43Z</dcterms:created>
  <dcterms:modified xsi:type="dcterms:W3CDTF">2021-03-31T00:54:41Z</dcterms:modified>
</cp:coreProperties>
</file>