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13020" windowHeight="16060" tabRatio="500" activeTab="3"/>
  </bookViews>
  <sheets>
    <sheet name="Example in lecture" sheetId="1" r:id="rId1"/>
    <sheet name="ks_4_0" sheetId="2" r:id="rId2"/>
    <sheet name="ks_19_0" sheetId="4" r:id="rId3"/>
    <sheet name="Results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10" i="3"/>
  <c r="E11" i="3"/>
  <c r="E9" i="3"/>
  <c r="E14" i="3"/>
  <c r="E6" i="3"/>
  <c r="E12" i="3"/>
  <c r="E13" i="3"/>
  <c r="E18" i="3"/>
  <c r="E8" i="3"/>
  <c r="E15" i="3"/>
  <c r="E19" i="3"/>
  <c r="E20" i="3"/>
  <c r="E21" i="3"/>
  <c r="E16" i="3"/>
  <c r="E17" i="3"/>
  <c r="E22" i="3"/>
  <c r="E5" i="3"/>
  <c r="F13" i="4"/>
  <c r="G13" i="4"/>
  <c r="E21" i="4"/>
  <c r="E20" i="4"/>
  <c r="E14" i="4"/>
  <c r="E15" i="4"/>
  <c r="E27" i="4"/>
  <c r="E25" i="4"/>
  <c r="E19" i="4"/>
  <c r="E23" i="4"/>
  <c r="E26" i="4"/>
  <c r="E13" i="4"/>
  <c r="E12" i="4"/>
  <c r="E18" i="4"/>
  <c r="E16" i="4"/>
  <c r="E29" i="4"/>
  <c r="E17" i="4"/>
  <c r="E24" i="4"/>
  <c r="E28" i="4"/>
  <c r="E22" i="4"/>
  <c r="E11" i="4"/>
  <c r="E12" i="2"/>
  <c r="E13" i="2"/>
  <c r="E14" i="2"/>
  <c r="E11" i="2"/>
</calcChain>
</file>

<file path=xl/comments1.xml><?xml version="1.0" encoding="utf-8"?>
<comments xmlns="http://schemas.openxmlformats.org/spreadsheetml/2006/main">
  <authors>
    <author>Jez</author>
  </authors>
  <commentList>
    <comment ref="F18" authorId="0">
      <text>
        <r>
          <rPr>
            <b/>
            <sz val="9"/>
            <color indexed="81"/>
            <rFont val="Calibri"/>
            <family val="2"/>
          </rPr>
          <t>Jez:</t>
        </r>
        <r>
          <rPr>
            <sz val="9"/>
            <color indexed="81"/>
            <rFont val="Calibri"/>
            <family val="2"/>
          </rPr>
          <t xml:space="preserve">
required -Xmx4096</t>
        </r>
      </text>
    </comment>
    <comment ref="F20" authorId="0">
      <text>
        <r>
          <rPr>
            <b/>
            <sz val="9"/>
            <color indexed="81"/>
            <rFont val="Calibri"/>
            <family val="2"/>
          </rPr>
          <t>Jez:</t>
        </r>
        <r>
          <rPr>
            <sz val="9"/>
            <color indexed="81"/>
            <rFont val="Calibri"/>
            <family val="2"/>
          </rPr>
          <t xml:space="preserve">
required Xmx8192m</t>
        </r>
      </text>
    </comment>
    <comment ref="G22" authorId="0">
      <text>
        <r>
          <rPr>
            <b/>
            <sz val="9"/>
            <color indexed="81"/>
            <rFont val="Calibri"/>
            <family val="2"/>
          </rPr>
          <t>Jez:</t>
        </r>
        <r>
          <rPr>
            <sz val="9"/>
            <color indexed="81"/>
            <rFont val="Calibri"/>
            <family val="2"/>
          </rPr>
          <t xml:space="preserve">
required -Xss4096m</t>
        </r>
      </text>
    </comment>
  </commentList>
</comments>
</file>

<file path=xl/sharedStrings.xml><?xml version="1.0" encoding="utf-8"?>
<sst xmlns="http://schemas.openxmlformats.org/spreadsheetml/2006/main" count="105" uniqueCount="68">
  <si>
    <t>Maximise</t>
  </si>
  <si>
    <t>2x1 + 3x2 + 4x3 + 5x4 &lt;= 7</t>
  </si>
  <si>
    <t>subject to</t>
  </si>
  <si>
    <t>xi in {0,1} (i in 1..4)</t>
  </si>
  <si>
    <t>16x1 + 19x2 + 23x3 + 28x4</t>
  </si>
  <si>
    <t>Model:</t>
  </si>
  <si>
    <t>x1</t>
  </si>
  <si>
    <t>weight</t>
  </si>
  <si>
    <t>value</t>
  </si>
  <si>
    <t>x2</t>
  </si>
  <si>
    <t>x3</t>
  </si>
  <si>
    <t>x4</t>
  </si>
  <si>
    <t>Items:</t>
  </si>
  <si>
    <t>Calculated Combinations</t>
  </si>
  <si>
    <t>Number of Items/Capacity</t>
  </si>
  <si>
    <t>Item</t>
  </si>
  <si>
    <t>K = capacity</t>
  </si>
  <si>
    <t>V= value of all items</t>
  </si>
  <si>
    <t>J = number of items</t>
  </si>
  <si>
    <t>Traceback for K = 7, J = 4</t>
  </si>
  <si>
    <t>x4 + x1</t>
  </si>
  <si>
    <t>[explanation]</t>
  </si>
  <si>
    <t>44 != 42 so we took x4</t>
  </si>
  <si>
    <t>x4 has w=5 so go to K=2, J=3</t>
  </si>
  <si>
    <t>start with K = 7 and J=4</t>
  </si>
  <si>
    <t>16 = 16 so we didn't take x3</t>
  </si>
  <si>
    <t>go to K=2, J=2</t>
  </si>
  <si>
    <t>16 = 16 so we didn't take x2</t>
  </si>
  <si>
    <t>go to K=2, J=1</t>
  </si>
  <si>
    <t>16 != 0 so we took x1</t>
  </si>
  <si>
    <t>x1 has w=2 so go to K=0, J=0</t>
  </si>
  <si>
    <t>finish</t>
  </si>
  <si>
    <t>Capacity</t>
  </si>
  <si>
    <t>8x1 + 10x2 + 15x3 + 4x4</t>
  </si>
  <si>
    <t>4x1 + 5x2 + 8x3 + 3x4 &lt;= 11</t>
  </si>
  <si>
    <t>number of items</t>
  </si>
  <si>
    <t xml:space="preserve">x4 + x3 </t>
  </si>
  <si>
    <t>[this line states that the combined weight of all selected items must be less than the capacity of 7]</t>
  </si>
  <si>
    <t>[this line states that the objective is to get the highest value based upon the given item values]</t>
  </si>
  <si>
    <t>[this line states that each item must be set as 0 or 1 (to show whether it's been selected)]</t>
  </si>
  <si>
    <t>Algorithm/Data File</t>
  </si>
  <si>
    <t>Table of maximum values</t>
  </si>
  <si>
    <t>DynamicProgrammingKnapsackSolver</t>
  </si>
  <si>
    <t>ks_4_0</t>
  </si>
  <si>
    <t>ks_19_0</t>
  </si>
  <si>
    <t>ks_30_0</t>
  </si>
  <si>
    <t>ks_40_0</t>
  </si>
  <si>
    <t>ks_45_0</t>
  </si>
  <si>
    <t>ks_10000_0</t>
  </si>
  <si>
    <t>ks_100_2</t>
  </si>
  <si>
    <t>ks_300_0</t>
  </si>
  <si>
    <t>ks_50_1</t>
  </si>
  <si>
    <t>ks_1000_0</t>
  </si>
  <si>
    <t>ks_60_0</t>
  </si>
  <si>
    <t>ks_100_0</t>
  </si>
  <si>
    <t>ks_200_0</t>
  </si>
  <si>
    <t>ks_400_0</t>
  </si>
  <si>
    <t>ks_500_0</t>
  </si>
  <si>
    <t>ks_100_1</t>
  </si>
  <si>
    <t>ks_200_1</t>
  </si>
  <si>
    <t>ks_50_0</t>
  </si>
  <si>
    <t>couldn't solve - required heap size over 12288m</t>
  </si>
  <si>
    <t>value/weight</t>
  </si>
  <si>
    <t>Number of Items</t>
  </si>
  <si>
    <t>Complexity Quotient</t>
  </si>
  <si>
    <t>BranchAndBoundKnapsackSolver</t>
  </si>
  <si>
    <t>FileNumber</t>
  </si>
  <si>
    <t>BranchAndBound_DepthFirst_LinearRegression_KnapsackSolver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</si>
</sst>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7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 applyBorder="1"/>
    <xf numFmtId="0" fontId="0" fillId="2" borderId="17" xfId="0" applyFill="1" applyBorder="1"/>
    <xf numFmtId="0" fontId="6" fillId="3" borderId="0" xfId="37"/>
  </cellXfs>
  <cellStyles count="38">
    <cellStyle name="Bad" xfId="3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Ruler="0" workbookViewId="0">
      <selection activeCell="I16" sqref="I16"/>
    </sheetView>
  </sheetViews>
  <sheetFormatPr baseColWidth="10" defaultRowHeight="15" x14ac:dyDescent="0"/>
  <cols>
    <col min="1" max="1" width="21.5" bestFit="1" customWidth="1"/>
    <col min="2" max="2" width="23.83203125" bestFit="1" customWidth="1"/>
    <col min="3" max="3" width="24.6640625" customWidth="1"/>
  </cols>
  <sheetData>
    <row r="1" spans="1:7">
      <c r="A1" t="s">
        <v>5</v>
      </c>
    </row>
    <row r="3" spans="1:7" ht="60">
      <c r="A3" t="s">
        <v>0</v>
      </c>
      <c r="B3" t="s">
        <v>4</v>
      </c>
      <c r="C3" s="17" t="s">
        <v>38</v>
      </c>
      <c r="G3" t="s">
        <v>16</v>
      </c>
    </row>
    <row r="4" spans="1:7" ht="60">
      <c r="A4" t="s">
        <v>2</v>
      </c>
      <c r="B4" t="s">
        <v>1</v>
      </c>
      <c r="C4" s="17" t="s">
        <v>37</v>
      </c>
      <c r="G4" t="s">
        <v>17</v>
      </c>
    </row>
    <row r="5" spans="1:7" ht="60">
      <c r="B5" t="s">
        <v>3</v>
      </c>
      <c r="C5" s="17" t="s">
        <v>39</v>
      </c>
      <c r="G5" t="s">
        <v>18</v>
      </c>
    </row>
    <row r="6" spans="1:7" ht="16" thickBot="1"/>
    <row r="7" spans="1:7" ht="16" thickBot="1">
      <c r="A7" t="s">
        <v>12</v>
      </c>
      <c r="B7" s="16" t="s">
        <v>15</v>
      </c>
      <c r="C7" s="10" t="s">
        <v>8</v>
      </c>
      <c r="D7" s="12" t="s">
        <v>7</v>
      </c>
    </row>
    <row r="8" spans="1:7">
      <c r="B8" s="13" t="s">
        <v>6</v>
      </c>
      <c r="C8" s="1">
        <v>16</v>
      </c>
      <c r="D8" s="5">
        <v>2</v>
      </c>
    </row>
    <row r="9" spans="1:7">
      <c r="B9" s="14" t="s">
        <v>9</v>
      </c>
      <c r="C9" s="4">
        <v>19</v>
      </c>
      <c r="D9" s="6">
        <v>3</v>
      </c>
    </row>
    <row r="10" spans="1:7">
      <c r="B10" s="14" t="s">
        <v>10</v>
      </c>
      <c r="C10" s="4">
        <v>23</v>
      </c>
      <c r="D10" s="6">
        <v>4</v>
      </c>
    </row>
    <row r="11" spans="1:7" ht="16" thickBot="1">
      <c r="B11" s="15" t="s">
        <v>11</v>
      </c>
      <c r="C11" s="7">
        <v>28</v>
      </c>
      <c r="D11" s="9">
        <v>5</v>
      </c>
    </row>
    <row r="14" spans="1:7">
      <c r="A14" t="s">
        <v>13</v>
      </c>
    </row>
    <row r="15" spans="1:7" ht="16" thickBot="1"/>
    <row r="16" spans="1:7" ht="16" thickBot="1">
      <c r="B16" s="16" t="s">
        <v>14</v>
      </c>
      <c r="C16" s="10">
        <v>0</v>
      </c>
      <c r="D16" s="11">
        <v>1</v>
      </c>
      <c r="E16" s="11">
        <v>2</v>
      </c>
      <c r="F16" s="11">
        <v>3</v>
      </c>
      <c r="G16" s="12">
        <v>4</v>
      </c>
    </row>
    <row r="17" spans="1:7">
      <c r="B17" s="13">
        <v>0</v>
      </c>
      <c r="C17" s="1">
        <v>0</v>
      </c>
      <c r="D17" s="3">
        <v>0</v>
      </c>
      <c r="E17" s="3">
        <v>0</v>
      </c>
      <c r="F17" s="3">
        <v>0</v>
      </c>
      <c r="G17" s="5">
        <v>0</v>
      </c>
    </row>
    <row r="18" spans="1:7">
      <c r="B18" s="14">
        <v>1</v>
      </c>
      <c r="C18" s="4">
        <v>0</v>
      </c>
      <c r="D18" s="2">
        <v>0</v>
      </c>
      <c r="E18" s="2">
        <v>0</v>
      </c>
      <c r="F18" s="2">
        <v>0</v>
      </c>
      <c r="G18" s="6">
        <v>0</v>
      </c>
    </row>
    <row r="19" spans="1:7">
      <c r="B19" s="14">
        <v>2</v>
      </c>
      <c r="C19" s="4">
        <v>0</v>
      </c>
      <c r="D19" s="2">
        <v>16</v>
      </c>
      <c r="E19" s="2">
        <v>16</v>
      </c>
      <c r="F19" s="2">
        <v>16</v>
      </c>
      <c r="G19" s="6">
        <v>16</v>
      </c>
    </row>
    <row r="20" spans="1:7">
      <c r="B20" s="14">
        <v>3</v>
      </c>
      <c r="C20" s="4">
        <v>0</v>
      </c>
      <c r="D20" s="2">
        <v>16</v>
      </c>
      <c r="E20" s="2">
        <v>19</v>
      </c>
      <c r="F20" s="2">
        <v>19</v>
      </c>
      <c r="G20" s="6">
        <v>19</v>
      </c>
    </row>
    <row r="21" spans="1:7">
      <c r="B21" s="14">
        <v>4</v>
      </c>
      <c r="C21" s="4">
        <v>0</v>
      </c>
      <c r="D21" s="2">
        <v>16</v>
      </c>
      <c r="E21" s="2">
        <v>19</v>
      </c>
      <c r="F21" s="2">
        <v>23</v>
      </c>
      <c r="G21" s="6">
        <v>23</v>
      </c>
    </row>
    <row r="22" spans="1:7">
      <c r="B22" s="14">
        <v>5</v>
      </c>
      <c r="C22" s="4">
        <v>0</v>
      </c>
      <c r="D22" s="2">
        <v>16</v>
      </c>
      <c r="E22" s="2">
        <v>35</v>
      </c>
      <c r="F22" s="2">
        <v>35</v>
      </c>
      <c r="G22" s="6">
        <v>35</v>
      </c>
    </row>
    <row r="23" spans="1:7">
      <c r="B23" s="14">
        <v>6</v>
      </c>
      <c r="C23" s="4">
        <v>0</v>
      </c>
      <c r="D23" s="2">
        <v>16</v>
      </c>
      <c r="E23" s="2">
        <v>35</v>
      </c>
      <c r="F23" s="2">
        <v>39</v>
      </c>
      <c r="G23" s="6">
        <v>39</v>
      </c>
    </row>
    <row r="24" spans="1:7" ht="16" thickBot="1">
      <c r="B24" s="15">
        <v>7</v>
      </c>
      <c r="C24" s="7">
        <v>0</v>
      </c>
      <c r="D24" s="8">
        <v>16</v>
      </c>
      <c r="E24" s="8">
        <v>35</v>
      </c>
      <c r="F24" s="8">
        <v>42</v>
      </c>
      <c r="G24" s="9">
        <v>44</v>
      </c>
    </row>
    <row r="28" spans="1:7">
      <c r="A28" t="s">
        <v>19</v>
      </c>
      <c r="B28" t="s">
        <v>20</v>
      </c>
      <c r="C28" t="s">
        <v>21</v>
      </c>
      <c r="D28" t="s">
        <v>24</v>
      </c>
    </row>
    <row r="29" spans="1:7">
      <c r="D29" t="s">
        <v>22</v>
      </c>
    </row>
    <row r="30" spans="1:7">
      <c r="D30" t="s">
        <v>23</v>
      </c>
    </row>
    <row r="31" spans="1:7">
      <c r="D31" t="s">
        <v>25</v>
      </c>
    </row>
    <row r="32" spans="1:7">
      <c r="D32" t="s">
        <v>26</v>
      </c>
    </row>
    <row r="33" spans="4:4">
      <c r="D33" t="s">
        <v>27</v>
      </c>
    </row>
    <row r="34" spans="4:4">
      <c r="D34" t="s">
        <v>28</v>
      </c>
    </row>
    <row r="35" spans="4:4">
      <c r="D35" t="s">
        <v>29</v>
      </c>
    </row>
    <row r="36" spans="4:4">
      <c r="D36" t="s">
        <v>30</v>
      </c>
    </row>
    <row r="37" spans="4:4">
      <c r="D37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Ruler="0" workbookViewId="0">
      <selection activeCell="E11" sqref="E11:E14"/>
    </sheetView>
  </sheetViews>
  <sheetFormatPr baseColWidth="10" defaultRowHeight="15" x14ac:dyDescent="0"/>
  <cols>
    <col min="1" max="1" width="21.5" bestFit="1" customWidth="1"/>
    <col min="2" max="2" width="23.83203125" bestFit="1" customWidth="1"/>
    <col min="3" max="3" width="16.33203125" customWidth="1"/>
  </cols>
  <sheetData>
    <row r="1" spans="1:7">
      <c r="A1" t="s">
        <v>5</v>
      </c>
    </row>
    <row r="3" spans="1:7">
      <c r="A3" t="s">
        <v>0</v>
      </c>
      <c r="B3" t="s">
        <v>33</v>
      </c>
      <c r="G3" t="s">
        <v>16</v>
      </c>
    </row>
    <row r="4" spans="1:7">
      <c r="A4" t="s">
        <v>2</v>
      </c>
      <c r="B4" t="s">
        <v>34</v>
      </c>
      <c r="G4" t="s">
        <v>17</v>
      </c>
    </row>
    <row r="5" spans="1:7">
      <c r="B5" t="s">
        <v>3</v>
      </c>
      <c r="G5" t="s">
        <v>18</v>
      </c>
    </row>
    <row r="7" spans="1:7">
      <c r="A7" t="s">
        <v>32</v>
      </c>
      <c r="B7">
        <v>11</v>
      </c>
    </row>
    <row r="8" spans="1:7">
      <c r="A8" t="s">
        <v>35</v>
      </c>
      <c r="B8">
        <v>4</v>
      </c>
    </row>
    <row r="9" spans="1:7" ht="16" thickBot="1"/>
    <row r="10" spans="1:7" ht="16" thickBot="1">
      <c r="A10" t="s">
        <v>12</v>
      </c>
      <c r="B10" s="16" t="s">
        <v>15</v>
      </c>
      <c r="C10" s="10" t="s">
        <v>8</v>
      </c>
      <c r="D10" s="12" t="s">
        <v>7</v>
      </c>
      <c r="E10" s="19" t="s">
        <v>62</v>
      </c>
    </row>
    <row r="11" spans="1:7">
      <c r="B11" s="13" t="s">
        <v>6</v>
      </c>
      <c r="C11" s="1">
        <v>8</v>
      </c>
      <c r="D11" s="5">
        <v>4</v>
      </c>
      <c r="E11">
        <f>C11/D11</f>
        <v>2</v>
      </c>
    </row>
    <row r="12" spans="1:7">
      <c r="B12" s="14" t="s">
        <v>9</v>
      </c>
      <c r="C12" s="4">
        <v>10</v>
      </c>
      <c r="D12" s="6">
        <v>5</v>
      </c>
      <c r="E12">
        <f t="shared" ref="E12:E14" si="0">C12/D12</f>
        <v>2</v>
      </c>
    </row>
    <row r="13" spans="1:7">
      <c r="B13" s="14" t="s">
        <v>10</v>
      </c>
      <c r="C13" s="4">
        <v>15</v>
      </c>
      <c r="D13" s="6">
        <v>8</v>
      </c>
      <c r="E13">
        <f t="shared" si="0"/>
        <v>1.875</v>
      </c>
    </row>
    <row r="14" spans="1:7" ht="16" thickBot="1">
      <c r="B14" s="15" t="s">
        <v>11</v>
      </c>
      <c r="C14" s="7">
        <v>4</v>
      </c>
      <c r="D14" s="9">
        <v>3</v>
      </c>
      <c r="E14">
        <f t="shared" si="0"/>
        <v>1.3333333333333333</v>
      </c>
    </row>
    <row r="17" spans="1:7">
      <c r="A17" t="s">
        <v>13</v>
      </c>
    </row>
    <row r="18" spans="1:7" ht="16" thickBot="1"/>
    <row r="19" spans="1:7" ht="16" thickBot="1">
      <c r="B19" s="16" t="s">
        <v>14</v>
      </c>
      <c r="C19" s="10">
        <v>0</v>
      </c>
      <c r="D19" s="11">
        <v>1</v>
      </c>
      <c r="E19" s="11">
        <v>2</v>
      </c>
      <c r="F19" s="11">
        <v>3</v>
      </c>
      <c r="G19" s="12">
        <v>4</v>
      </c>
    </row>
    <row r="20" spans="1:7">
      <c r="B20" s="13">
        <v>0</v>
      </c>
      <c r="C20">
        <v>0</v>
      </c>
      <c r="D20" s="1">
        <v>0</v>
      </c>
      <c r="E20" s="3">
        <v>0</v>
      </c>
      <c r="F20" s="3">
        <v>0</v>
      </c>
      <c r="G20" s="5">
        <v>0</v>
      </c>
    </row>
    <row r="21" spans="1:7">
      <c r="B21" s="14">
        <v>1</v>
      </c>
      <c r="C21">
        <v>0</v>
      </c>
      <c r="D21" s="4">
        <v>0</v>
      </c>
      <c r="E21" s="2">
        <v>0</v>
      </c>
      <c r="F21" s="2">
        <v>0</v>
      </c>
      <c r="G21" s="6">
        <v>0</v>
      </c>
    </row>
    <row r="22" spans="1:7">
      <c r="B22" s="14">
        <v>2</v>
      </c>
      <c r="C22">
        <v>0</v>
      </c>
      <c r="D22" s="4">
        <v>0</v>
      </c>
      <c r="E22" s="2">
        <v>0</v>
      </c>
      <c r="F22" s="2">
        <v>0</v>
      </c>
      <c r="G22" s="6">
        <v>0</v>
      </c>
    </row>
    <row r="23" spans="1:7">
      <c r="B23" s="13">
        <v>3</v>
      </c>
      <c r="C23">
        <v>0</v>
      </c>
      <c r="D23" s="4">
        <v>0</v>
      </c>
      <c r="E23" s="2">
        <v>0</v>
      </c>
      <c r="F23" s="2">
        <v>0</v>
      </c>
      <c r="G23" s="6">
        <v>4</v>
      </c>
    </row>
    <row r="24" spans="1:7">
      <c r="B24" s="14">
        <v>4</v>
      </c>
      <c r="C24">
        <v>0</v>
      </c>
      <c r="D24" s="4">
        <v>8</v>
      </c>
      <c r="E24" s="2">
        <v>8</v>
      </c>
      <c r="F24" s="2">
        <v>8</v>
      </c>
      <c r="G24" s="6">
        <v>8</v>
      </c>
    </row>
    <row r="25" spans="1:7">
      <c r="B25" s="14">
        <v>5</v>
      </c>
      <c r="C25">
        <v>0</v>
      </c>
      <c r="D25" s="4">
        <v>8</v>
      </c>
      <c r="E25" s="2">
        <v>10</v>
      </c>
      <c r="F25" s="2">
        <v>10</v>
      </c>
      <c r="G25" s="6">
        <v>10</v>
      </c>
    </row>
    <row r="26" spans="1:7">
      <c r="B26" s="13">
        <v>6</v>
      </c>
      <c r="C26">
        <v>0</v>
      </c>
      <c r="D26" s="4">
        <v>8</v>
      </c>
      <c r="E26" s="2">
        <v>10</v>
      </c>
      <c r="F26" s="2">
        <v>10</v>
      </c>
      <c r="G26" s="6">
        <v>10</v>
      </c>
    </row>
    <row r="27" spans="1:7">
      <c r="B27" s="14">
        <v>7</v>
      </c>
      <c r="C27">
        <v>0</v>
      </c>
      <c r="D27" s="4">
        <v>8</v>
      </c>
      <c r="E27" s="2">
        <v>10</v>
      </c>
      <c r="F27" s="2">
        <v>10</v>
      </c>
      <c r="G27" s="6">
        <v>12</v>
      </c>
    </row>
    <row r="28" spans="1:7">
      <c r="B28" s="14">
        <v>8</v>
      </c>
      <c r="C28">
        <v>0</v>
      </c>
      <c r="D28" s="4">
        <v>8</v>
      </c>
      <c r="E28" s="2">
        <v>10</v>
      </c>
      <c r="F28" s="2">
        <v>15</v>
      </c>
      <c r="G28" s="6">
        <v>15</v>
      </c>
    </row>
    <row r="29" spans="1:7">
      <c r="B29" s="13">
        <v>9</v>
      </c>
      <c r="C29">
        <v>0</v>
      </c>
      <c r="D29" s="4">
        <v>8</v>
      </c>
      <c r="E29" s="2">
        <v>18</v>
      </c>
      <c r="F29" s="2">
        <v>18</v>
      </c>
      <c r="G29" s="6">
        <v>18</v>
      </c>
    </row>
    <row r="30" spans="1:7">
      <c r="B30" s="14">
        <v>10</v>
      </c>
      <c r="C30">
        <v>0</v>
      </c>
      <c r="D30" s="4">
        <v>8</v>
      </c>
      <c r="E30" s="2">
        <v>18</v>
      </c>
      <c r="F30" s="2">
        <v>18</v>
      </c>
      <c r="G30" s="6">
        <v>18</v>
      </c>
    </row>
    <row r="31" spans="1:7">
      <c r="B31" s="14">
        <v>11</v>
      </c>
      <c r="C31">
        <v>0</v>
      </c>
      <c r="D31" s="4">
        <v>8</v>
      </c>
      <c r="E31" s="2">
        <v>18</v>
      </c>
      <c r="F31" s="2">
        <v>18</v>
      </c>
      <c r="G31" s="6">
        <v>19</v>
      </c>
    </row>
    <row r="35" spans="1:2">
      <c r="A35" t="s">
        <v>19</v>
      </c>
      <c r="B35" t="s">
        <v>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Ruler="0" topLeftCell="A7" workbookViewId="0">
      <selection activeCell="G13" sqref="F13:G13"/>
    </sheetView>
  </sheetViews>
  <sheetFormatPr baseColWidth="10" defaultRowHeight="15" x14ac:dyDescent="0"/>
  <cols>
    <col min="1" max="1" width="21.5" bestFit="1" customWidth="1"/>
    <col min="2" max="2" width="23.83203125" bestFit="1" customWidth="1"/>
    <col min="3" max="3" width="16.33203125" customWidth="1"/>
  </cols>
  <sheetData>
    <row r="1" spans="1:7">
      <c r="A1" t="s">
        <v>5</v>
      </c>
    </row>
    <row r="3" spans="1:7">
      <c r="A3" t="s">
        <v>0</v>
      </c>
      <c r="G3" t="s">
        <v>16</v>
      </c>
    </row>
    <row r="4" spans="1:7">
      <c r="A4" t="s">
        <v>2</v>
      </c>
      <c r="G4" t="s">
        <v>17</v>
      </c>
    </row>
    <row r="5" spans="1:7">
      <c r="G5" t="s">
        <v>18</v>
      </c>
    </row>
    <row r="7" spans="1:7">
      <c r="A7" t="s">
        <v>32</v>
      </c>
      <c r="B7">
        <v>31181</v>
      </c>
    </row>
    <row r="8" spans="1:7">
      <c r="A8" t="s">
        <v>35</v>
      </c>
      <c r="B8">
        <v>19</v>
      </c>
    </row>
    <row r="9" spans="1:7" ht="16" thickBot="1"/>
    <row r="10" spans="1:7" ht="16" thickBot="1">
      <c r="A10" t="s">
        <v>12</v>
      </c>
      <c r="B10" s="16" t="s">
        <v>15</v>
      </c>
      <c r="C10" s="10" t="s">
        <v>8</v>
      </c>
      <c r="D10" s="12" t="s">
        <v>7</v>
      </c>
      <c r="E10" s="19" t="s">
        <v>62</v>
      </c>
    </row>
    <row r="11" spans="1:7">
      <c r="B11" s="20">
        <v>19</v>
      </c>
      <c r="C11" s="18">
        <v>16553</v>
      </c>
      <c r="D11" s="18">
        <v>40006</v>
      </c>
      <c r="E11" s="19">
        <f t="shared" ref="E11:E29" si="0">C11/D11</f>
        <v>0.41376293555966603</v>
      </c>
    </row>
    <row r="12" spans="1:7">
      <c r="B12" s="20">
        <v>15</v>
      </c>
      <c r="C12" s="18">
        <v>13504</v>
      </c>
      <c r="D12" s="18">
        <v>32708</v>
      </c>
      <c r="E12" s="19">
        <f t="shared" si="0"/>
        <v>0.41286535404182462</v>
      </c>
    </row>
    <row r="13" spans="1:7">
      <c r="B13" s="20">
        <v>14</v>
      </c>
      <c r="C13" s="18">
        <v>3878</v>
      </c>
      <c r="D13" s="18">
        <v>9656</v>
      </c>
      <c r="E13" s="19">
        <f t="shared" si="0"/>
        <v>0.40161557580778789</v>
      </c>
      <c r="F13">
        <f>SUM(C13:C15) + C16/2</f>
        <v>12404</v>
      </c>
      <c r="G13">
        <f>SUM(D13:D15) + D16/2</f>
        <v>31058</v>
      </c>
    </row>
    <row r="14" spans="1:7">
      <c r="B14" s="20">
        <v>4</v>
      </c>
      <c r="C14" s="18">
        <v>4136</v>
      </c>
      <c r="D14" s="18">
        <v>10372</v>
      </c>
      <c r="E14" s="19">
        <f t="shared" si="0"/>
        <v>0.39876590821442343</v>
      </c>
    </row>
    <row r="15" spans="1:7">
      <c r="B15" s="20">
        <v>3</v>
      </c>
      <c r="C15" s="18">
        <v>2945</v>
      </c>
      <c r="D15" s="18">
        <v>7390</v>
      </c>
      <c r="E15" s="19">
        <f t="shared" si="0"/>
        <v>0.39851150202976998</v>
      </c>
    </row>
    <row r="16" spans="1:7">
      <c r="B16" s="20">
        <v>8</v>
      </c>
      <c r="C16" s="18">
        <v>2890</v>
      </c>
      <c r="D16" s="18">
        <v>7280</v>
      </c>
      <c r="E16" s="19">
        <f t="shared" si="0"/>
        <v>0.39697802197802196</v>
      </c>
    </row>
    <row r="17" spans="1:5">
      <c r="B17" s="20">
        <v>1</v>
      </c>
      <c r="C17" s="18">
        <v>1945</v>
      </c>
      <c r="D17" s="18">
        <v>4990</v>
      </c>
      <c r="E17" s="19">
        <f t="shared" si="0"/>
        <v>0.38977955911823647</v>
      </c>
    </row>
    <row r="18" spans="1:5">
      <c r="B18" s="20">
        <v>16</v>
      </c>
      <c r="C18" s="18">
        <v>1865</v>
      </c>
      <c r="D18" s="18">
        <v>4830</v>
      </c>
      <c r="E18" s="19">
        <f t="shared" si="0"/>
        <v>0.38612836438923398</v>
      </c>
    </row>
    <row r="19" spans="1:5">
      <c r="B19" s="20">
        <v>13</v>
      </c>
      <c r="C19" s="18">
        <v>1513</v>
      </c>
      <c r="D19" s="18">
        <v>3926</v>
      </c>
      <c r="E19" s="19">
        <f t="shared" si="0"/>
        <v>0.38537952114111057</v>
      </c>
    </row>
    <row r="20" spans="1:5">
      <c r="B20" s="20">
        <v>18</v>
      </c>
      <c r="C20" s="18">
        <v>1833</v>
      </c>
      <c r="D20" s="18">
        <v>4766</v>
      </c>
      <c r="E20" s="19">
        <f t="shared" si="0"/>
        <v>0.38459924464960132</v>
      </c>
    </row>
    <row r="21" spans="1:5">
      <c r="B21" s="20">
        <v>6</v>
      </c>
      <c r="C21" s="18">
        <v>1022</v>
      </c>
      <c r="D21" s="18">
        <v>2744</v>
      </c>
      <c r="E21" s="19">
        <f t="shared" si="0"/>
        <v>0.37244897959183676</v>
      </c>
    </row>
    <row r="22" spans="1:5">
      <c r="B22" s="20">
        <v>9</v>
      </c>
      <c r="C22" s="18">
        <v>962</v>
      </c>
      <c r="D22" s="18">
        <v>2624</v>
      </c>
      <c r="E22" s="19">
        <f t="shared" si="0"/>
        <v>0.36661585365853661</v>
      </c>
    </row>
    <row r="23" spans="1:5">
      <c r="B23" s="20">
        <v>5</v>
      </c>
      <c r="C23" s="18">
        <v>1107</v>
      </c>
      <c r="D23" s="18">
        <v>3114</v>
      </c>
      <c r="E23" s="19">
        <f t="shared" si="0"/>
        <v>0.3554913294797688</v>
      </c>
    </row>
    <row r="24" spans="1:5">
      <c r="B24" s="20">
        <v>7</v>
      </c>
      <c r="C24" s="18">
        <v>1101</v>
      </c>
      <c r="D24" s="18">
        <v>3102</v>
      </c>
      <c r="E24" s="19">
        <f t="shared" si="0"/>
        <v>0.35493230174081236</v>
      </c>
    </row>
    <row r="25" spans="1:5">
      <c r="B25" s="20">
        <v>10</v>
      </c>
      <c r="C25" s="18">
        <v>1060</v>
      </c>
      <c r="D25" s="18">
        <v>3020</v>
      </c>
      <c r="E25" s="19">
        <f t="shared" si="0"/>
        <v>0.35099337748344372</v>
      </c>
    </row>
    <row r="26" spans="1:5">
      <c r="B26" s="20">
        <v>11</v>
      </c>
      <c r="C26" s="18">
        <v>805</v>
      </c>
      <c r="D26" s="18">
        <v>2310</v>
      </c>
      <c r="E26" s="19">
        <f t="shared" si="0"/>
        <v>0.34848484848484851</v>
      </c>
    </row>
    <row r="27" spans="1:5">
      <c r="B27" s="20">
        <v>12</v>
      </c>
      <c r="C27" s="18">
        <v>689</v>
      </c>
      <c r="D27" s="18">
        <v>2078</v>
      </c>
      <c r="E27" s="19">
        <f t="shared" si="0"/>
        <v>0.33156881616939365</v>
      </c>
    </row>
    <row r="28" spans="1:5">
      <c r="B28" s="20">
        <v>17</v>
      </c>
      <c r="C28" s="18">
        <v>667</v>
      </c>
      <c r="D28" s="18">
        <v>2034</v>
      </c>
      <c r="E28" s="19">
        <f t="shared" si="0"/>
        <v>0.32792527040314651</v>
      </c>
    </row>
    <row r="29" spans="1:5">
      <c r="B29" s="20">
        <v>2</v>
      </c>
      <c r="C29" s="18">
        <v>321</v>
      </c>
      <c r="D29" s="18">
        <v>1142</v>
      </c>
      <c r="E29" s="19">
        <f t="shared" si="0"/>
        <v>0.28108581436077057</v>
      </c>
    </row>
    <row r="32" spans="1:5">
      <c r="A32" t="s">
        <v>13</v>
      </c>
    </row>
    <row r="33" spans="2:7" ht="16" thickBot="1"/>
    <row r="34" spans="2:7" ht="16" thickBot="1">
      <c r="B34" s="16" t="s">
        <v>14</v>
      </c>
      <c r="C34" s="10">
        <v>0</v>
      </c>
      <c r="D34" s="11">
        <v>1</v>
      </c>
      <c r="E34" s="11">
        <v>2</v>
      </c>
      <c r="F34" s="11">
        <v>3</v>
      </c>
      <c r="G34" s="12">
        <v>4</v>
      </c>
    </row>
    <row r="35" spans="2:7">
      <c r="B35" s="13">
        <v>0</v>
      </c>
      <c r="C35">
        <v>0</v>
      </c>
      <c r="D35" s="1">
        <v>0</v>
      </c>
      <c r="E35" s="3">
        <v>0</v>
      </c>
      <c r="F35" s="3">
        <v>0</v>
      </c>
      <c r="G35" s="5">
        <v>0</v>
      </c>
    </row>
    <row r="36" spans="2:7">
      <c r="B36" s="14">
        <v>1</v>
      </c>
      <c r="C36">
        <v>0</v>
      </c>
      <c r="D36" s="4">
        <v>0</v>
      </c>
      <c r="E36" s="2">
        <v>0</v>
      </c>
      <c r="F36" s="2">
        <v>0</v>
      </c>
      <c r="G36" s="6">
        <v>0</v>
      </c>
    </row>
    <row r="37" spans="2:7">
      <c r="B37" s="14">
        <v>2</v>
      </c>
      <c r="C37">
        <v>0</v>
      </c>
      <c r="D37" s="4">
        <v>0</v>
      </c>
      <c r="E37" s="2">
        <v>0</v>
      </c>
      <c r="F37" s="2">
        <v>0</v>
      </c>
      <c r="G37" s="6">
        <v>0</v>
      </c>
    </row>
    <row r="38" spans="2:7">
      <c r="B38" s="13">
        <v>3</v>
      </c>
      <c r="C38">
        <v>0</v>
      </c>
      <c r="D38" s="4">
        <v>0</v>
      </c>
      <c r="E38" s="2">
        <v>0</v>
      </c>
      <c r="F38" s="2">
        <v>0</v>
      </c>
      <c r="G38" s="6">
        <v>4</v>
      </c>
    </row>
    <row r="39" spans="2:7">
      <c r="B39" s="14">
        <v>4</v>
      </c>
      <c r="C39">
        <v>0</v>
      </c>
      <c r="D39" s="4">
        <v>8</v>
      </c>
      <c r="E39" s="2">
        <v>8</v>
      </c>
      <c r="F39" s="2">
        <v>8</v>
      </c>
      <c r="G39" s="6">
        <v>8</v>
      </c>
    </row>
    <row r="40" spans="2:7">
      <c r="B40" s="14">
        <v>5</v>
      </c>
      <c r="C40">
        <v>0</v>
      </c>
      <c r="D40" s="4">
        <v>8</v>
      </c>
      <c r="E40" s="2">
        <v>10</v>
      </c>
      <c r="F40" s="2">
        <v>10</v>
      </c>
      <c r="G40" s="6">
        <v>10</v>
      </c>
    </row>
    <row r="41" spans="2:7">
      <c r="B41" s="13">
        <v>6</v>
      </c>
      <c r="C41">
        <v>0</v>
      </c>
      <c r="D41" s="4">
        <v>8</v>
      </c>
      <c r="E41" s="2">
        <v>10</v>
      </c>
      <c r="F41" s="2">
        <v>10</v>
      </c>
      <c r="G41" s="6">
        <v>10</v>
      </c>
    </row>
    <row r="42" spans="2:7">
      <c r="B42" s="14">
        <v>7</v>
      </c>
      <c r="C42">
        <v>0</v>
      </c>
      <c r="D42" s="4">
        <v>8</v>
      </c>
      <c r="E42" s="2">
        <v>10</v>
      </c>
      <c r="F42" s="2">
        <v>10</v>
      </c>
      <c r="G42" s="6">
        <v>12</v>
      </c>
    </row>
    <row r="43" spans="2:7">
      <c r="B43" s="14">
        <v>8</v>
      </c>
      <c r="C43">
        <v>0</v>
      </c>
      <c r="D43" s="4">
        <v>8</v>
      </c>
      <c r="E43" s="2">
        <v>10</v>
      </c>
      <c r="F43" s="2">
        <v>15</v>
      </c>
      <c r="G43" s="6">
        <v>15</v>
      </c>
    </row>
    <row r="44" spans="2:7">
      <c r="B44" s="13">
        <v>9</v>
      </c>
      <c r="C44">
        <v>0</v>
      </c>
      <c r="D44" s="4">
        <v>8</v>
      </c>
      <c r="E44" s="2">
        <v>18</v>
      </c>
      <c r="F44" s="2">
        <v>18</v>
      </c>
      <c r="G44" s="6">
        <v>18</v>
      </c>
    </row>
    <row r="45" spans="2:7">
      <c r="B45" s="14">
        <v>10</v>
      </c>
      <c r="C45">
        <v>0</v>
      </c>
      <c r="D45" s="4">
        <v>8</v>
      </c>
      <c r="E45" s="2">
        <v>18</v>
      </c>
      <c r="F45" s="2">
        <v>18</v>
      </c>
      <c r="G45" s="6">
        <v>18</v>
      </c>
    </row>
    <row r="46" spans="2:7">
      <c r="B46" s="14">
        <v>11</v>
      </c>
      <c r="C46">
        <v>0</v>
      </c>
      <c r="D46" s="4">
        <v>8</v>
      </c>
      <c r="E46" s="2">
        <v>18</v>
      </c>
      <c r="F46" s="2">
        <v>18</v>
      </c>
      <c r="G46" s="6">
        <v>19</v>
      </c>
    </row>
    <row r="50" spans="1:2">
      <c r="A50" t="s">
        <v>19</v>
      </c>
      <c r="B50" t="s">
        <v>36</v>
      </c>
    </row>
  </sheetData>
  <sortState ref="B11:E29">
    <sortCondition descending="1" ref="E11:E2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2"/>
  <sheetViews>
    <sheetView tabSelected="1" showRuler="0" topLeftCell="F1" workbookViewId="0">
      <selection activeCell="H23" sqref="H23"/>
    </sheetView>
  </sheetViews>
  <sheetFormatPr baseColWidth="10" defaultRowHeight="15" x14ac:dyDescent="0"/>
  <cols>
    <col min="2" max="2" width="22" bestFit="1" customWidth="1"/>
    <col min="3" max="5" width="22" customWidth="1"/>
    <col min="6" max="6" width="42.33203125" customWidth="1"/>
    <col min="7" max="7" width="28.1640625" bestFit="1" customWidth="1"/>
    <col min="8" max="8" width="29.33203125" customWidth="1"/>
  </cols>
  <sheetData>
    <row r="2" spans="1:8">
      <c r="B2" t="s">
        <v>41</v>
      </c>
    </row>
    <row r="4" spans="1:8" s="17" customFormat="1" ht="30">
      <c r="A4" s="17" t="s">
        <v>66</v>
      </c>
      <c r="B4" s="17" t="s">
        <v>40</v>
      </c>
      <c r="C4" s="17" t="s">
        <v>63</v>
      </c>
      <c r="D4" s="17" t="s">
        <v>32</v>
      </c>
      <c r="E4" s="17" t="s">
        <v>64</v>
      </c>
      <c r="F4" s="17" t="s">
        <v>42</v>
      </c>
      <c r="G4" s="17" t="s">
        <v>65</v>
      </c>
      <c r="H4" s="17" t="s">
        <v>67</v>
      </c>
    </row>
    <row r="5" spans="1:8">
      <c r="A5">
        <v>1</v>
      </c>
      <c r="B5" t="s">
        <v>43</v>
      </c>
      <c r="C5">
        <v>4</v>
      </c>
      <c r="D5">
        <v>11</v>
      </c>
      <c r="E5">
        <f t="shared" ref="E5:E22" si="0">C5*D5</f>
        <v>44</v>
      </c>
      <c r="F5">
        <v>19</v>
      </c>
      <c r="G5">
        <v>19</v>
      </c>
      <c r="H5">
        <v>19</v>
      </c>
    </row>
    <row r="6" spans="1:8">
      <c r="A6">
        <v>7</v>
      </c>
      <c r="B6" t="s">
        <v>51</v>
      </c>
      <c r="C6">
        <v>50</v>
      </c>
      <c r="D6">
        <v>5000</v>
      </c>
      <c r="E6">
        <f t="shared" si="0"/>
        <v>250000</v>
      </c>
      <c r="F6">
        <v>5345</v>
      </c>
      <c r="G6" s="21">
        <v>5304</v>
      </c>
      <c r="H6">
        <v>5304</v>
      </c>
    </row>
    <row r="7" spans="1:8">
      <c r="A7">
        <v>2</v>
      </c>
      <c r="B7" t="s">
        <v>44</v>
      </c>
      <c r="C7">
        <v>19</v>
      </c>
      <c r="D7">
        <v>31181</v>
      </c>
      <c r="E7">
        <f t="shared" si="0"/>
        <v>592439</v>
      </c>
      <c r="F7">
        <v>12248</v>
      </c>
      <c r="G7">
        <v>12248</v>
      </c>
      <c r="H7">
        <v>12248</v>
      </c>
    </row>
    <row r="8" spans="1:8">
      <c r="A8">
        <v>11</v>
      </c>
      <c r="B8" s="18" t="s">
        <v>49</v>
      </c>
      <c r="C8" s="18">
        <v>100</v>
      </c>
      <c r="D8" s="18">
        <v>10000</v>
      </c>
      <c r="E8">
        <f t="shared" si="0"/>
        <v>1000000</v>
      </c>
      <c r="F8">
        <v>10892</v>
      </c>
      <c r="G8" s="21">
        <v>10851</v>
      </c>
      <c r="H8">
        <v>10851</v>
      </c>
    </row>
    <row r="9" spans="1:8">
      <c r="A9">
        <v>5</v>
      </c>
      <c r="B9" t="s">
        <v>47</v>
      </c>
      <c r="C9">
        <v>45</v>
      </c>
      <c r="D9">
        <v>58181</v>
      </c>
      <c r="E9">
        <f t="shared" si="0"/>
        <v>2618145</v>
      </c>
      <c r="F9">
        <v>23974</v>
      </c>
      <c r="G9">
        <v>23974</v>
      </c>
      <c r="H9">
        <v>23974</v>
      </c>
    </row>
    <row r="10" spans="1:8">
      <c r="A10">
        <v>3</v>
      </c>
      <c r="B10" t="s">
        <v>45</v>
      </c>
      <c r="C10">
        <v>30</v>
      </c>
      <c r="D10">
        <v>100000</v>
      </c>
      <c r="E10">
        <f t="shared" si="0"/>
        <v>3000000</v>
      </c>
      <c r="F10">
        <v>99798</v>
      </c>
      <c r="G10">
        <v>99798</v>
      </c>
      <c r="H10">
        <v>99798</v>
      </c>
    </row>
    <row r="11" spans="1:8">
      <c r="A11">
        <v>4</v>
      </c>
      <c r="B11" t="s">
        <v>46</v>
      </c>
      <c r="C11">
        <v>40</v>
      </c>
      <c r="D11">
        <v>100000</v>
      </c>
      <c r="E11">
        <f t="shared" si="0"/>
        <v>4000000</v>
      </c>
      <c r="F11">
        <v>99924</v>
      </c>
      <c r="G11">
        <v>99924</v>
      </c>
      <c r="H11">
        <v>99924</v>
      </c>
    </row>
    <row r="12" spans="1:8">
      <c r="A12">
        <v>8</v>
      </c>
      <c r="B12" t="s">
        <v>53</v>
      </c>
      <c r="C12">
        <v>60</v>
      </c>
      <c r="D12">
        <v>100000</v>
      </c>
      <c r="E12">
        <f t="shared" si="0"/>
        <v>6000000</v>
      </c>
      <c r="F12">
        <v>99837</v>
      </c>
      <c r="G12">
        <v>99837</v>
      </c>
      <c r="H12">
        <v>99837</v>
      </c>
    </row>
    <row r="13" spans="1:8">
      <c r="A13">
        <v>9</v>
      </c>
      <c r="B13" t="s">
        <v>54</v>
      </c>
      <c r="C13">
        <v>100</v>
      </c>
      <c r="D13">
        <v>100000</v>
      </c>
      <c r="E13">
        <f t="shared" si="0"/>
        <v>10000000</v>
      </c>
      <c r="F13">
        <v>99837</v>
      </c>
      <c r="G13">
        <v>99837</v>
      </c>
      <c r="H13">
        <v>99837</v>
      </c>
    </row>
    <row r="14" spans="1:8">
      <c r="A14">
        <v>6</v>
      </c>
      <c r="B14" t="s">
        <v>60</v>
      </c>
      <c r="C14">
        <v>50</v>
      </c>
      <c r="D14">
        <v>341045</v>
      </c>
      <c r="E14">
        <f t="shared" si="0"/>
        <v>17052250</v>
      </c>
      <c r="F14">
        <v>142156</v>
      </c>
      <c r="G14" s="21">
        <v>141960</v>
      </c>
      <c r="H14">
        <v>141960</v>
      </c>
    </row>
    <row r="15" spans="1:8">
      <c r="A15">
        <v>12</v>
      </c>
      <c r="B15" t="s">
        <v>55</v>
      </c>
      <c r="C15">
        <v>200</v>
      </c>
      <c r="D15">
        <v>100000</v>
      </c>
      <c r="E15">
        <f t="shared" si="0"/>
        <v>20000000</v>
      </c>
      <c r="F15">
        <v>100236</v>
      </c>
      <c r="G15">
        <v>100236</v>
      </c>
      <c r="H15">
        <v>100236</v>
      </c>
    </row>
    <row r="16" spans="1:8">
      <c r="A16">
        <v>16</v>
      </c>
      <c r="B16" t="s">
        <v>57</v>
      </c>
      <c r="C16">
        <v>500</v>
      </c>
      <c r="D16">
        <v>50000</v>
      </c>
      <c r="E16">
        <f t="shared" si="0"/>
        <v>25000000</v>
      </c>
      <c r="F16">
        <v>54939</v>
      </c>
      <c r="G16" s="21">
        <v>54928</v>
      </c>
      <c r="H16">
        <v>54928</v>
      </c>
    </row>
    <row r="17" spans="1:8">
      <c r="A17">
        <v>17</v>
      </c>
      <c r="B17" t="s">
        <v>52</v>
      </c>
      <c r="C17">
        <v>1000</v>
      </c>
      <c r="D17">
        <v>100000</v>
      </c>
      <c r="E17">
        <f t="shared" si="0"/>
        <v>100000000</v>
      </c>
      <c r="F17">
        <v>109899</v>
      </c>
      <c r="G17" s="21">
        <v>109894</v>
      </c>
      <c r="H17">
        <v>109894</v>
      </c>
    </row>
    <row r="18" spans="1:8">
      <c r="A18">
        <v>10</v>
      </c>
      <c r="B18" t="s">
        <v>58</v>
      </c>
      <c r="C18">
        <v>100</v>
      </c>
      <c r="D18">
        <v>3190802</v>
      </c>
      <c r="E18">
        <f t="shared" si="0"/>
        <v>319080200</v>
      </c>
      <c r="F18">
        <v>1333930</v>
      </c>
      <c r="G18">
        <v>1333930</v>
      </c>
      <c r="H18">
        <v>1333930</v>
      </c>
    </row>
    <row r="19" spans="1:8">
      <c r="A19">
        <v>13</v>
      </c>
      <c r="B19" t="s">
        <v>59</v>
      </c>
      <c r="C19">
        <v>200</v>
      </c>
      <c r="D19">
        <v>2640230</v>
      </c>
      <c r="E19">
        <f t="shared" si="0"/>
        <v>528046000</v>
      </c>
      <c r="F19">
        <v>1103604</v>
      </c>
      <c r="G19" s="21">
        <v>1103372</v>
      </c>
      <c r="H19">
        <v>1103372</v>
      </c>
    </row>
    <row r="20" spans="1:8">
      <c r="A20">
        <v>14</v>
      </c>
      <c r="B20" t="s">
        <v>50</v>
      </c>
      <c r="C20">
        <v>300</v>
      </c>
      <c r="D20">
        <v>4040184</v>
      </c>
      <c r="E20">
        <f t="shared" si="0"/>
        <v>1212055200</v>
      </c>
      <c r="F20">
        <v>1688692</v>
      </c>
      <c r="G20">
        <v>1688392</v>
      </c>
      <c r="H20">
        <v>1688392</v>
      </c>
    </row>
    <row r="21" spans="1:8">
      <c r="A21">
        <v>15</v>
      </c>
      <c r="B21" t="s">
        <v>56</v>
      </c>
      <c r="C21">
        <v>400</v>
      </c>
      <c r="D21">
        <v>9486367</v>
      </c>
      <c r="E21">
        <f t="shared" si="0"/>
        <v>3794546800</v>
      </c>
      <c r="F21" t="s">
        <v>61</v>
      </c>
      <c r="G21">
        <v>3967168</v>
      </c>
      <c r="H21">
        <v>3967168</v>
      </c>
    </row>
    <row r="22" spans="1:8">
      <c r="A22">
        <v>18</v>
      </c>
      <c r="B22" t="s">
        <v>48</v>
      </c>
      <c r="C22">
        <v>10000</v>
      </c>
      <c r="D22">
        <v>1000000</v>
      </c>
      <c r="E22">
        <f t="shared" si="0"/>
        <v>10000000000</v>
      </c>
      <c r="F22" t="s">
        <v>61</v>
      </c>
      <c r="G22">
        <v>1099883</v>
      </c>
      <c r="H22">
        <v>1099883</v>
      </c>
    </row>
  </sheetData>
  <sortState ref="A5:G22">
    <sortCondition ref="E5:E22"/>
  </sortState>
  <conditionalFormatting sqref="G5:G22 H5 H7:H22">
    <cfRule type="expression" dxfId="17" priority="1">
      <formula>"&lt;&gt;$F5"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in lecture</vt:lpstr>
      <vt:lpstr>ks_4_0</vt:lpstr>
      <vt:lpstr>ks_19_0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</dc:creator>
  <cp:lastModifiedBy>Jez</cp:lastModifiedBy>
  <dcterms:created xsi:type="dcterms:W3CDTF">2013-06-23T20:36:54Z</dcterms:created>
  <dcterms:modified xsi:type="dcterms:W3CDTF">2013-06-26T23:09:47Z</dcterms:modified>
</cp:coreProperties>
</file>