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G:\Shared drives\LOGISTIK\JEZ NOTA\MALANG\0928 BST - EXC (COD BG) DONE INPUT JS\"/>
    </mc:Choice>
  </mc:AlternateContent>
  <xr:revisionPtr revIDLastSave="0" documentId="13_ncr:1_{20782C95-3CD6-43EA-B0C8-A8FF0F0F8425}" xr6:coauthVersionLast="47" xr6:coauthVersionMax="47" xr10:uidLastSave="{00000000-0000-0000-0000-000000000000}"/>
  <bookViews>
    <workbookView xWindow="-108" yWindow="-108" windowWidth="23256" windowHeight="12456" xr2:uid="{FE549CCB-CE04-48CB-BF33-4A272E58BF06}"/>
  </bookViews>
  <sheets>
    <sheet name="Sheet1" sheetId="1" r:id="rId1"/>
  </sheets>
  <definedNames>
    <definedName name="_xlnm._FilterDatabase" localSheetId="0" hidden="1">Sheet1!$A$4:$U$4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5" i="1" l="1"/>
  <c r="O25" i="1"/>
  <c r="U25" i="1" s="1"/>
  <c r="O24" i="1"/>
  <c r="U24" i="1" s="1"/>
  <c r="O23" i="1"/>
  <c r="U23" i="1" s="1"/>
  <c r="O22" i="1"/>
  <c r="U22" i="1" s="1"/>
  <c r="O21" i="1"/>
  <c r="U21" i="1" s="1"/>
  <c r="O20" i="1"/>
  <c r="U20" i="1" s="1"/>
  <c r="O19" i="1"/>
  <c r="U19" i="1" s="1"/>
  <c r="O18" i="1"/>
  <c r="U18" i="1" s="1"/>
  <c r="O17" i="1"/>
  <c r="U17" i="1" s="1"/>
  <c r="O16" i="1"/>
  <c r="U16" i="1" s="1"/>
  <c r="O15" i="1"/>
  <c r="U15" i="1" s="1"/>
  <c r="O14" i="1"/>
  <c r="U14" i="1" s="1"/>
  <c r="O13" i="1"/>
  <c r="U13" i="1" s="1"/>
  <c r="O12" i="1"/>
  <c r="U12" i="1" s="1"/>
  <c r="O11" i="1"/>
  <c r="U11" i="1" s="1"/>
  <c r="O10" i="1"/>
  <c r="U10" i="1" s="1"/>
  <c r="O9" i="1"/>
  <c r="U9" i="1" s="1"/>
  <c r="O8" i="1"/>
  <c r="U8" i="1" s="1"/>
  <c r="O7" i="1"/>
  <c r="U7" i="1" s="1"/>
  <c r="O6" i="1"/>
  <c r="U6" i="1" s="1"/>
  <c r="R23" i="1"/>
  <c r="R14" i="1"/>
  <c r="R15" i="1"/>
  <c r="R25" i="1" l="1"/>
  <c r="R24" i="1"/>
  <c r="R22" i="1"/>
  <c r="R20" i="1"/>
  <c r="R21" i="1"/>
  <c r="R19" i="1"/>
  <c r="R18" i="1"/>
  <c r="R17" i="1"/>
  <c r="R16" i="1"/>
  <c r="R13" i="1"/>
  <c r="R12" i="1"/>
  <c r="R9" i="1"/>
  <c r="R8" i="1"/>
  <c r="R7" i="1"/>
  <c r="R10" i="1"/>
  <c r="R6" i="1"/>
  <c r="R11" i="1"/>
  <c r="R5" i="1"/>
  <c r="U5" i="1"/>
  <c r="U26" i="1" s="1"/>
  <c r="O26" i="1"/>
  <c r="R26" i="1" l="1"/>
  <c r="U27" i="1" s="1"/>
</calcChain>
</file>

<file path=xl/sharedStrings.xml><?xml version="1.0" encoding="utf-8"?>
<sst xmlns="http://schemas.openxmlformats.org/spreadsheetml/2006/main" count="153" uniqueCount="80">
  <si>
    <t>KODE</t>
  </si>
  <si>
    <t>SIZE</t>
  </si>
  <si>
    <t>MLG</t>
  </si>
  <si>
    <t xml:space="preserve">JUMLAH </t>
  </si>
  <si>
    <t>COGS</t>
  </si>
  <si>
    <t>H. JUAL</t>
  </si>
  <si>
    <t>JUMLAH COGS</t>
  </si>
  <si>
    <t>supplier</t>
  </si>
  <si>
    <t>PEMBAYARAN</t>
  </si>
  <si>
    <t>NET SALES</t>
  </si>
  <si>
    <t>S</t>
  </si>
  <si>
    <t>M</t>
  </si>
  <si>
    <t>L</t>
  </si>
  <si>
    <t>XL</t>
  </si>
  <si>
    <t>2XL</t>
  </si>
  <si>
    <t>SBY</t>
  </si>
  <si>
    <t>JBR</t>
  </si>
  <si>
    <t>KDR</t>
  </si>
  <si>
    <t>ESTIMATED</t>
  </si>
  <si>
    <t>ITEM NAME</t>
  </si>
  <si>
    <t>NEW</t>
  </si>
  <si>
    <t>REKAP PEMBELIAN</t>
  </si>
  <si>
    <t>Total COGS</t>
  </si>
  <si>
    <t>Total Net Sales</t>
  </si>
  <si>
    <t>Total Qty</t>
  </si>
  <si>
    <t>MARGIN</t>
  </si>
  <si>
    <t>KATEGORI</t>
  </si>
  <si>
    <t>UA 8801 hitam 1 lsn</t>
  </si>
  <si>
    <t>UA 8801 abu 1 lsn</t>
  </si>
  <si>
    <t>Adidas 8804 hitam 1 lsn</t>
  </si>
  <si>
    <t>Adidas 8804 putih 1 lsn</t>
  </si>
  <si>
    <t>Adidas 8804 abu 1 lsn</t>
  </si>
  <si>
    <t>Nike W73 hitam 3 lsn</t>
  </si>
  <si>
    <t>Nike W73 abu 2 lsn</t>
  </si>
  <si>
    <t>Nike W73 oreo 2 lsn</t>
  </si>
  <si>
    <t>Nike W92 hitam 1 lsn</t>
  </si>
  <si>
    <t>Nike W92 oreo 1 lsn</t>
  </si>
  <si>
    <t>Nike W93 hitam 2 lsn</t>
  </si>
  <si>
    <t>Nike W93 oreo 1 lsn</t>
  </si>
  <si>
    <t>Nike L549 abu 2 lsn</t>
  </si>
  <si>
    <t>Nike L549 hitam 3 lsn</t>
  </si>
  <si>
    <t>UA L553 hitam 2 lsn</t>
  </si>
  <si>
    <t>UA L553 oreo 2 lsn</t>
  </si>
  <si>
    <t>Adidas L554 navy 3 lsn</t>
  </si>
  <si>
    <t>Adidas L554 hitam 4 lsn</t>
  </si>
  <si>
    <t>EXC</t>
  </si>
  <si>
    <t>COD BG</t>
  </si>
  <si>
    <t>PIUA</t>
  </si>
  <si>
    <t>PIADI</t>
  </si>
  <si>
    <t>JHBUA</t>
  </si>
  <si>
    <t>JHBNIK</t>
  </si>
  <si>
    <t>CBNIK</t>
  </si>
  <si>
    <t>CJNIK</t>
  </si>
  <si>
    <t>CTUA</t>
  </si>
  <si>
    <t>CTADI</t>
  </si>
  <si>
    <t xml:space="preserve">PIUA178 </t>
  </si>
  <si>
    <t>NO</t>
  </si>
  <si>
    <t>YES</t>
  </si>
  <si>
    <t>Adidas 8804 hitam 6 pcs</t>
  </si>
  <si>
    <t>PIADI154</t>
  </si>
  <si>
    <t>PIADI155</t>
  </si>
  <si>
    <t>PIADI156</t>
  </si>
  <si>
    <t xml:space="preserve">JHBUA67 </t>
  </si>
  <si>
    <t>JHBNIK85</t>
  </si>
  <si>
    <t>CBNIK532</t>
  </si>
  <si>
    <t>CBNIK533</t>
  </si>
  <si>
    <t>CBNIK534</t>
  </si>
  <si>
    <t>CBNIK535</t>
  </si>
  <si>
    <t>CBNIK536</t>
  </si>
  <si>
    <t>CBNIK537</t>
  </si>
  <si>
    <t>CBNIK538</t>
  </si>
  <si>
    <t>CJNIK367</t>
  </si>
  <si>
    <t>CJNIK368</t>
  </si>
  <si>
    <t>CTUA177</t>
  </si>
  <si>
    <t>CTUA178</t>
  </si>
  <si>
    <t>CTADI230</t>
  </si>
  <si>
    <t>CTADI231</t>
  </si>
  <si>
    <t>Nike HY74 hitam 2 lsn</t>
  </si>
  <si>
    <t>UA HY97 hitam 6 PCS</t>
  </si>
  <si>
    <t>PIUA179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</si>
</sst>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[$-409]d/mmm;@"/>
    <numFmt numFmtId="165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color theme="1"/>
      <name val="Calibri"/>
      <family val="2"/>
    </font>
    <font>
      <sz val="18"/>
      <color theme="1"/>
      <name val="Calibri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B0F0"/>
        <bgColor rgb="FF00B0F0"/>
      </patternFill>
    </fill>
    <fill>
      <patternFill patternType="solid">
        <fgColor rgb="FFFFE598"/>
        <bgColor rgb="FFFFE598"/>
      </patternFill>
    </fill>
    <fill>
      <patternFill patternType="solid">
        <fgColor rgb="FF0070C0"/>
        <bgColor rgb="FF00B0F0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rgb="FF00B0F0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rgb="FF00B0F0"/>
      </patternFill>
    </fill>
    <fill>
      <patternFill patternType="solid">
        <fgColor rgb="FFFFC000"/>
        <bgColor indexed="64"/>
      </patternFill>
    </fill>
    <fill>
      <patternFill patternType="solid">
        <fgColor rgb="FF7030A0"/>
        <bgColor rgb="FF00B0F0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49">
    <xf numFmtId="0" fontId="0" fillId="0" borderId="0" xfId="0"/>
    <xf numFmtId="0" fontId="2" fillId="0" borderId="1" xfId="0" applyFont="1" applyBorder="1"/>
    <xf numFmtId="165" fontId="2" fillId="0" borderId="1" xfId="0" applyNumberFormat="1" applyFont="1" applyBorder="1"/>
    <xf numFmtId="0" fontId="2" fillId="0" borderId="1" xfId="0" applyFont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165" fontId="2" fillId="0" borderId="1" xfId="0" applyNumberFormat="1" applyFont="1" applyBorder="1" applyAlignment="1">
      <alignment horizontal="center"/>
    </xf>
    <xf numFmtId="165" fontId="2" fillId="0" borderId="1" xfId="1" applyNumberFormat="1" applyFont="1" applyBorder="1" applyAlignment="1">
      <alignment horizontal="center"/>
    </xf>
    <xf numFmtId="165" fontId="2" fillId="0" borderId="1" xfId="1" applyNumberFormat="1" applyFont="1" applyBorder="1"/>
    <xf numFmtId="0" fontId="6" fillId="0" borderId="1" xfId="0" applyFont="1" applyBorder="1" applyAlignment="1">
      <alignment horizontal="center"/>
    </xf>
    <xf numFmtId="0" fontId="2" fillId="0" borderId="0" xfId="0" applyFont="1"/>
    <xf numFmtId="0" fontId="4" fillId="0" borderId="1" xfId="0" applyFont="1" applyBorder="1"/>
    <xf numFmtId="0" fontId="0" fillId="0" borderId="1" xfId="0" applyBorder="1"/>
    <xf numFmtId="0" fontId="2" fillId="6" borderId="1" xfId="0" applyFont="1" applyFill="1" applyBorder="1"/>
    <xf numFmtId="0" fontId="0" fillId="6" borderId="1" xfId="0" applyFill="1" applyBorder="1"/>
    <xf numFmtId="0" fontId="2" fillId="8" borderId="1" xfId="0" applyFont="1" applyFill="1" applyBorder="1"/>
    <xf numFmtId="0" fontId="0" fillId="8" borderId="1" xfId="0" applyFill="1" applyBorder="1"/>
    <xf numFmtId="0" fontId="2" fillId="10" borderId="1" xfId="0" applyFont="1" applyFill="1" applyBorder="1"/>
    <xf numFmtId="0" fontId="0" fillId="10" borderId="1" xfId="0" applyFill="1" applyBorder="1"/>
    <xf numFmtId="165" fontId="2" fillId="12" borderId="1" xfId="1" applyNumberFormat="1" applyFont="1" applyFill="1" applyBorder="1"/>
    <xf numFmtId="165" fontId="2" fillId="12" borderId="1" xfId="1" applyNumberFormat="1" applyFont="1" applyFill="1" applyBorder="1" applyAlignment="1">
      <alignment horizontal="center"/>
    </xf>
    <xf numFmtId="0" fontId="0" fillId="12" borderId="1" xfId="0" applyFill="1" applyBorder="1"/>
    <xf numFmtId="165" fontId="7" fillId="13" borderId="1" xfId="0" applyNumberFormat="1" applyFont="1" applyFill="1" applyBorder="1" applyAlignment="1">
      <alignment vertical="center"/>
    </xf>
    <xf numFmtId="165" fontId="0" fillId="13" borderId="1" xfId="0" applyNumberFormat="1" applyFill="1" applyBorder="1" applyAlignment="1">
      <alignment vertical="center"/>
    </xf>
    <xf numFmtId="0" fontId="7" fillId="13" borderId="1" xfId="0" applyFont="1" applyFill="1" applyBorder="1" applyAlignment="1">
      <alignment horizontal="center" vertical="center"/>
    </xf>
    <xf numFmtId="165" fontId="7" fillId="13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165" fontId="2" fillId="3" borderId="2" xfId="0" applyNumberFormat="1" applyFont="1" applyFill="1" applyBorder="1" applyAlignment="1">
      <alignment horizontal="center" vertical="center"/>
    </xf>
    <xf numFmtId="165" fontId="2" fillId="3" borderId="3" xfId="0" applyNumberFormat="1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11" borderId="2" xfId="0" applyFont="1" applyFill="1" applyBorder="1" applyAlignment="1">
      <alignment horizontal="center" wrapText="1" shrinkToFit="1"/>
    </xf>
    <xf numFmtId="0" fontId="2" fillId="11" borderId="3" xfId="0" applyFont="1" applyFill="1" applyBorder="1" applyAlignment="1">
      <alignment horizontal="center" wrapText="1" shrinkToFit="1"/>
    </xf>
    <xf numFmtId="0" fontId="2" fillId="5" borderId="2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9" borderId="2" xfId="0" applyFont="1" applyFill="1" applyBorder="1" applyAlignment="1">
      <alignment horizontal="center"/>
    </xf>
    <xf numFmtId="0" fontId="2" fillId="9" borderId="3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2" fillId="7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164" fontId="2" fillId="3" borderId="2" xfId="0" applyNumberFormat="1" applyFont="1" applyFill="1" applyBorder="1" applyAlignment="1">
      <alignment horizontal="center" vertical="center" wrapText="1"/>
    </xf>
    <xf numFmtId="164" fontId="2" fillId="3" borderId="3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1" fillId="0" borderId="1" xfId="0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2397C-0DE1-4264-A86B-536ACD2217FA}">
  <sheetPr codeName="Sheet1">
    <pageSetUpPr fitToPage="1"/>
  </sheetPr>
  <dimension ref="A1:U1048576"/>
  <sheetViews>
    <sheetView tabSelected="1" zoomScale="85" zoomScaleNormal="85" workbookViewId="0">
      <selection activeCell="G17" sqref="G17"/>
    </sheetView>
  </sheetViews>
  <sheetFormatPr defaultRowHeight="14.4" x14ac:dyDescent="0.3"/>
  <cols>
    <col min="1" max="1" width="10.77734375" bestFit="1" customWidth="1"/>
    <col min="2" max="2" width="40" bestFit="1" customWidth="1"/>
    <col min="3" max="3" width="14.109375" bestFit="1" customWidth="1"/>
    <col min="4" max="4" width="5.109375" bestFit="1" customWidth="1"/>
    <col min="5" max="5" width="8.44140625" bestFit="1" customWidth="1"/>
    <col min="6" max="6" width="8.6640625" customWidth="1"/>
    <col min="10" max="10" width="8.6640625" customWidth="1"/>
    <col min="14" max="14" width="9.33203125" customWidth="1"/>
    <col min="16" max="16" width="10.33203125" bestFit="1" customWidth="1"/>
    <col min="17" max="17" width="9.44140625" bestFit="1" customWidth="1"/>
    <col min="18" max="18" width="14.33203125" bestFit="1" customWidth="1"/>
    <col min="19" max="19" width="9.33203125" bestFit="1" customWidth="1"/>
    <col min="20" max="20" width="12.5546875" bestFit="1" customWidth="1"/>
    <col min="21" max="21" width="14.6640625" bestFit="1" customWidth="1"/>
  </cols>
  <sheetData>
    <row r="1" spans="1:21" x14ac:dyDescent="0.3">
      <c r="A1" s="47" t="s">
        <v>21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</row>
    <row r="2" spans="1:21" x14ac:dyDescent="0.3">
      <c r="A2" s="48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</row>
    <row r="3" spans="1:21" x14ac:dyDescent="0.3">
      <c r="A3" s="45" t="s">
        <v>18</v>
      </c>
      <c r="B3" s="28" t="s">
        <v>19</v>
      </c>
      <c r="C3" s="28" t="s">
        <v>26</v>
      </c>
      <c r="D3" s="28" t="s">
        <v>20</v>
      </c>
      <c r="E3" s="28" t="s">
        <v>0</v>
      </c>
      <c r="F3" s="42" t="s">
        <v>1</v>
      </c>
      <c r="G3" s="43"/>
      <c r="H3" s="43"/>
      <c r="I3" s="43"/>
      <c r="J3" s="44"/>
      <c r="K3" s="36" t="s">
        <v>2</v>
      </c>
      <c r="L3" s="40" t="s">
        <v>15</v>
      </c>
      <c r="M3" s="38" t="s">
        <v>16</v>
      </c>
      <c r="N3" s="34" t="s">
        <v>17</v>
      </c>
      <c r="O3" s="32" t="s">
        <v>3</v>
      </c>
      <c r="P3" s="30" t="s">
        <v>4</v>
      </c>
      <c r="Q3" s="28" t="s">
        <v>5</v>
      </c>
      <c r="R3" s="30" t="s">
        <v>6</v>
      </c>
      <c r="S3" s="28" t="s">
        <v>7</v>
      </c>
      <c r="T3" s="28" t="s">
        <v>8</v>
      </c>
      <c r="U3" s="28" t="s">
        <v>9</v>
      </c>
    </row>
    <row r="4" spans="1:21" x14ac:dyDescent="0.3">
      <c r="A4" s="46"/>
      <c r="B4" s="29"/>
      <c r="C4" s="29"/>
      <c r="D4" s="29"/>
      <c r="E4" s="29"/>
      <c r="F4" s="4" t="s">
        <v>10</v>
      </c>
      <c r="G4" s="4" t="s">
        <v>11</v>
      </c>
      <c r="H4" s="4" t="s">
        <v>12</v>
      </c>
      <c r="I4" s="4" t="s">
        <v>13</v>
      </c>
      <c r="J4" s="4" t="s">
        <v>14</v>
      </c>
      <c r="K4" s="37"/>
      <c r="L4" s="41"/>
      <c r="M4" s="39"/>
      <c r="N4" s="35"/>
      <c r="O4" s="33"/>
      <c r="P4" s="31"/>
      <c r="Q4" s="29"/>
      <c r="R4" s="31"/>
      <c r="S4" s="29"/>
      <c r="T4" s="29"/>
      <c r="U4" s="29"/>
    </row>
    <row r="5" spans="1:21" x14ac:dyDescent="0.3">
      <c r="A5" s="5">
        <v>45535</v>
      </c>
      <c r="B5" s="1" t="s">
        <v>27</v>
      </c>
      <c r="C5" s="1" t="s">
        <v>47</v>
      </c>
      <c r="D5" s="3" t="s">
        <v>56</v>
      </c>
      <c r="E5" s="3" t="s">
        <v>55</v>
      </c>
      <c r="F5" s="1"/>
      <c r="G5" s="1"/>
      <c r="H5" s="1"/>
      <c r="I5" s="1"/>
      <c r="J5" s="1"/>
      <c r="K5" s="15">
        <v>12</v>
      </c>
      <c r="L5" s="17"/>
      <c r="M5" s="19"/>
      <c r="N5" s="21"/>
      <c r="O5" s="2">
        <f>SUM(K5:N5)</f>
        <v>12</v>
      </c>
      <c r="P5" s="2">
        <v>77500</v>
      </c>
      <c r="Q5" s="10">
        <v>110000</v>
      </c>
      <c r="R5" s="2">
        <f>P5*O5</f>
        <v>930000</v>
      </c>
      <c r="S5" s="1" t="s">
        <v>45</v>
      </c>
      <c r="T5" s="1" t="s">
        <v>46</v>
      </c>
      <c r="U5" s="2">
        <f>Q5*O5</f>
        <v>1320000</v>
      </c>
    </row>
    <row r="6" spans="1:21" x14ac:dyDescent="0.3">
      <c r="A6" s="5">
        <v>45535</v>
      </c>
      <c r="B6" s="1" t="s">
        <v>28</v>
      </c>
      <c r="C6" s="1" t="s">
        <v>47</v>
      </c>
      <c r="D6" s="11" t="s">
        <v>57</v>
      </c>
      <c r="E6" s="3" t="s">
        <v>79</v>
      </c>
      <c r="F6" s="6"/>
      <c r="G6" s="6"/>
      <c r="H6" s="6"/>
      <c r="I6" s="6"/>
      <c r="J6" s="6"/>
      <c r="K6" s="15">
        <v>12</v>
      </c>
      <c r="L6" s="17"/>
      <c r="M6" s="19"/>
      <c r="N6" s="21"/>
      <c r="O6" s="2">
        <f t="shared" ref="O6:O25" si="0">SUM(K6:N6)</f>
        <v>12</v>
      </c>
      <c r="P6" s="2">
        <v>77500</v>
      </c>
      <c r="Q6" s="10">
        <v>110000</v>
      </c>
      <c r="R6" s="2">
        <f t="shared" ref="R6:R25" si="1">P6*O6</f>
        <v>930000</v>
      </c>
      <c r="S6" s="1" t="s">
        <v>45</v>
      </c>
      <c r="T6" s="1" t="s">
        <v>46</v>
      </c>
      <c r="U6" s="2">
        <f t="shared" ref="U6:U25" si="2">Q6*O6</f>
        <v>1320000</v>
      </c>
    </row>
    <row r="7" spans="1:21" x14ac:dyDescent="0.3">
      <c r="A7" s="5">
        <v>45535</v>
      </c>
      <c r="B7" s="1" t="s">
        <v>58</v>
      </c>
      <c r="C7" s="1" t="s">
        <v>48</v>
      </c>
      <c r="D7" s="11" t="s">
        <v>57</v>
      </c>
      <c r="E7" s="3" t="s">
        <v>59</v>
      </c>
      <c r="F7" s="6"/>
      <c r="G7" s="6"/>
      <c r="H7" s="6"/>
      <c r="I7" s="6"/>
      <c r="J7" s="6"/>
      <c r="K7" s="15">
        <v>6</v>
      </c>
      <c r="L7" s="17"/>
      <c r="M7" s="19"/>
      <c r="N7" s="21"/>
      <c r="O7" s="2">
        <f t="shared" si="0"/>
        <v>6</v>
      </c>
      <c r="P7" s="2">
        <v>82500</v>
      </c>
      <c r="Q7" s="10">
        <v>120000</v>
      </c>
      <c r="R7" s="2">
        <f t="shared" si="1"/>
        <v>495000</v>
      </c>
      <c r="S7" s="1" t="s">
        <v>45</v>
      </c>
      <c r="T7" s="1" t="s">
        <v>46</v>
      </c>
      <c r="U7" s="2">
        <f t="shared" si="2"/>
        <v>720000</v>
      </c>
    </row>
    <row r="8" spans="1:21" x14ac:dyDescent="0.3">
      <c r="A8" s="5">
        <v>45535</v>
      </c>
      <c r="B8" s="1" t="s">
        <v>29</v>
      </c>
      <c r="C8" s="1" t="s">
        <v>48</v>
      </c>
      <c r="D8" s="11" t="s">
        <v>57</v>
      </c>
      <c r="E8" s="3" t="s">
        <v>59</v>
      </c>
      <c r="F8" s="1"/>
      <c r="G8" s="1"/>
      <c r="H8" s="1"/>
      <c r="I8" s="1"/>
      <c r="J8" s="1"/>
      <c r="K8" s="15">
        <v>12</v>
      </c>
      <c r="L8" s="17"/>
      <c r="M8" s="19"/>
      <c r="N8" s="21"/>
      <c r="O8" s="2">
        <f t="shared" si="0"/>
        <v>12</v>
      </c>
      <c r="P8" s="2">
        <v>77500</v>
      </c>
      <c r="Q8" s="10">
        <v>110000</v>
      </c>
      <c r="R8" s="2">
        <f t="shared" si="1"/>
        <v>930000</v>
      </c>
      <c r="S8" s="1" t="s">
        <v>45</v>
      </c>
      <c r="T8" s="1" t="s">
        <v>46</v>
      </c>
      <c r="U8" s="2">
        <f t="shared" si="2"/>
        <v>1320000</v>
      </c>
    </row>
    <row r="9" spans="1:21" x14ac:dyDescent="0.3">
      <c r="A9" s="5">
        <v>45535</v>
      </c>
      <c r="B9" s="1" t="s">
        <v>30</v>
      </c>
      <c r="C9" s="1" t="s">
        <v>48</v>
      </c>
      <c r="D9" s="11" t="s">
        <v>57</v>
      </c>
      <c r="E9" s="3" t="s">
        <v>60</v>
      </c>
      <c r="F9" s="7"/>
      <c r="G9" s="7"/>
      <c r="H9" s="7"/>
      <c r="I9" s="7"/>
      <c r="J9" s="7"/>
      <c r="K9" s="15">
        <v>12</v>
      </c>
      <c r="L9" s="17"/>
      <c r="M9" s="19"/>
      <c r="N9" s="21"/>
      <c r="O9" s="2">
        <f t="shared" si="0"/>
        <v>12</v>
      </c>
      <c r="P9" s="2">
        <v>77500</v>
      </c>
      <c r="Q9" s="10">
        <v>110000</v>
      </c>
      <c r="R9" s="2">
        <f t="shared" si="1"/>
        <v>930000</v>
      </c>
      <c r="S9" s="1" t="s">
        <v>45</v>
      </c>
      <c r="T9" s="1" t="s">
        <v>46</v>
      </c>
      <c r="U9" s="2">
        <f t="shared" si="2"/>
        <v>1320000</v>
      </c>
    </row>
    <row r="10" spans="1:21" x14ac:dyDescent="0.3">
      <c r="A10" s="5">
        <v>45535</v>
      </c>
      <c r="B10" s="1" t="s">
        <v>31</v>
      </c>
      <c r="C10" s="1" t="s">
        <v>48</v>
      </c>
      <c r="D10" s="11" t="s">
        <v>57</v>
      </c>
      <c r="E10" s="3" t="s">
        <v>61</v>
      </c>
      <c r="F10" s="7"/>
      <c r="G10" s="7"/>
      <c r="H10" s="7"/>
      <c r="I10" s="7"/>
      <c r="J10" s="7"/>
      <c r="K10" s="15">
        <v>12</v>
      </c>
      <c r="L10" s="17"/>
      <c r="M10" s="19"/>
      <c r="N10" s="21"/>
      <c r="O10" s="2">
        <f t="shared" si="0"/>
        <v>12</v>
      </c>
      <c r="P10" s="2">
        <v>77500</v>
      </c>
      <c r="Q10" s="10">
        <v>110000</v>
      </c>
      <c r="R10" s="2">
        <f t="shared" si="1"/>
        <v>930000</v>
      </c>
      <c r="S10" s="1" t="s">
        <v>45</v>
      </c>
      <c r="T10" s="1" t="s">
        <v>46</v>
      </c>
      <c r="U10" s="2">
        <f t="shared" si="2"/>
        <v>1320000</v>
      </c>
    </row>
    <row r="11" spans="1:21" x14ac:dyDescent="0.3">
      <c r="A11" s="5">
        <v>45535</v>
      </c>
      <c r="B11" s="1" t="s">
        <v>78</v>
      </c>
      <c r="C11" s="1" t="s">
        <v>49</v>
      </c>
      <c r="D11" s="3" t="s">
        <v>56</v>
      </c>
      <c r="E11" s="3" t="s">
        <v>62</v>
      </c>
      <c r="F11" s="1"/>
      <c r="G11" s="1"/>
      <c r="H11" s="1"/>
      <c r="I11" s="1"/>
      <c r="J11" s="1"/>
      <c r="K11" s="15">
        <v>6</v>
      </c>
      <c r="L11" s="17"/>
      <c r="M11" s="19"/>
      <c r="N11" s="21"/>
      <c r="O11" s="2">
        <f t="shared" si="0"/>
        <v>6</v>
      </c>
      <c r="P11" s="2">
        <v>127500</v>
      </c>
      <c r="Q11" s="10">
        <v>175000</v>
      </c>
      <c r="R11" s="2">
        <f t="shared" si="1"/>
        <v>765000</v>
      </c>
      <c r="S11" s="1" t="s">
        <v>45</v>
      </c>
      <c r="T11" s="1" t="s">
        <v>46</v>
      </c>
      <c r="U11" s="2">
        <f t="shared" si="2"/>
        <v>1050000</v>
      </c>
    </row>
    <row r="12" spans="1:21" x14ac:dyDescent="0.3">
      <c r="A12" s="5">
        <v>45535</v>
      </c>
      <c r="B12" s="1" t="s">
        <v>77</v>
      </c>
      <c r="C12" s="1" t="s">
        <v>50</v>
      </c>
      <c r="D12" s="3" t="s">
        <v>56</v>
      </c>
      <c r="E12" s="3" t="s">
        <v>63</v>
      </c>
      <c r="F12" s="1"/>
      <c r="G12" s="1"/>
      <c r="H12" s="1"/>
      <c r="I12" s="1"/>
      <c r="J12" s="1"/>
      <c r="K12" s="15">
        <v>24</v>
      </c>
      <c r="L12" s="17"/>
      <c r="M12" s="19"/>
      <c r="N12" s="22"/>
      <c r="O12" s="2">
        <f t="shared" si="0"/>
        <v>24</v>
      </c>
      <c r="P12" s="2">
        <v>127500</v>
      </c>
      <c r="Q12" s="8">
        <v>175000</v>
      </c>
      <c r="R12" s="2">
        <f t="shared" si="1"/>
        <v>3060000</v>
      </c>
      <c r="S12" s="1" t="s">
        <v>45</v>
      </c>
      <c r="T12" s="1" t="s">
        <v>46</v>
      </c>
      <c r="U12" s="2">
        <f t="shared" si="2"/>
        <v>4200000</v>
      </c>
    </row>
    <row r="13" spans="1:21" x14ac:dyDescent="0.3">
      <c r="A13" s="5">
        <v>45535</v>
      </c>
      <c r="B13" s="1" t="s">
        <v>32</v>
      </c>
      <c r="C13" s="1" t="s">
        <v>51</v>
      </c>
      <c r="D13" s="11" t="s">
        <v>57</v>
      </c>
      <c r="E13" s="3" t="s">
        <v>64</v>
      </c>
      <c r="F13" s="1"/>
      <c r="G13" s="1"/>
      <c r="H13" s="1"/>
      <c r="I13" s="1"/>
      <c r="J13" s="1"/>
      <c r="K13" s="15">
        <v>36</v>
      </c>
      <c r="L13" s="17"/>
      <c r="M13" s="19"/>
      <c r="N13" s="22"/>
      <c r="O13" s="2">
        <f t="shared" si="0"/>
        <v>36</v>
      </c>
      <c r="P13" s="2">
        <v>72500</v>
      </c>
      <c r="Q13" s="10">
        <v>110000</v>
      </c>
      <c r="R13" s="2">
        <f t="shared" si="1"/>
        <v>2610000</v>
      </c>
      <c r="S13" s="1" t="s">
        <v>45</v>
      </c>
      <c r="T13" s="1" t="s">
        <v>46</v>
      </c>
      <c r="U13" s="2">
        <f t="shared" si="2"/>
        <v>3960000</v>
      </c>
    </row>
    <row r="14" spans="1:21" x14ac:dyDescent="0.3">
      <c r="A14" s="5">
        <v>45535</v>
      </c>
      <c r="B14" s="1" t="s">
        <v>33</v>
      </c>
      <c r="C14" s="1" t="s">
        <v>51</v>
      </c>
      <c r="D14" s="11" t="s">
        <v>57</v>
      </c>
      <c r="E14" s="3" t="s">
        <v>65</v>
      </c>
      <c r="F14" s="1"/>
      <c r="G14" s="1"/>
      <c r="H14" s="1"/>
      <c r="I14" s="1"/>
      <c r="J14" s="1"/>
      <c r="K14" s="15">
        <v>24</v>
      </c>
      <c r="L14" s="17"/>
      <c r="M14" s="19"/>
      <c r="N14" s="22"/>
      <c r="O14" s="2">
        <f t="shared" si="0"/>
        <v>24</v>
      </c>
      <c r="P14" s="2">
        <v>72500</v>
      </c>
      <c r="Q14" s="10">
        <v>110000</v>
      </c>
      <c r="R14" s="2">
        <f t="shared" si="1"/>
        <v>1740000</v>
      </c>
      <c r="S14" s="1" t="s">
        <v>45</v>
      </c>
      <c r="T14" s="1" t="s">
        <v>46</v>
      </c>
      <c r="U14" s="2">
        <f t="shared" si="2"/>
        <v>2640000</v>
      </c>
    </row>
    <row r="15" spans="1:21" x14ac:dyDescent="0.3">
      <c r="A15" s="5">
        <v>45535</v>
      </c>
      <c r="B15" s="1" t="s">
        <v>34</v>
      </c>
      <c r="C15" s="1" t="s">
        <v>51</v>
      </c>
      <c r="D15" s="11" t="s">
        <v>57</v>
      </c>
      <c r="E15" s="3" t="s">
        <v>66</v>
      </c>
      <c r="F15" s="1"/>
      <c r="G15" s="1"/>
      <c r="H15" s="1"/>
      <c r="I15" s="1"/>
      <c r="J15" s="1"/>
      <c r="K15" s="15">
        <v>24</v>
      </c>
      <c r="L15" s="17"/>
      <c r="M15" s="19"/>
      <c r="N15" s="22"/>
      <c r="O15" s="2">
        <f t="shared" si="0"/>
        <v>24</v>
      </c>
      <c r="P15" s="2">
        <v>72500</v>
      </c>
      <c r="Q15" s="10">
        <v>110000</v>
      </c>
      <c r="R15" s="2">
        <f t="shared" si="1"/>
        <v>1740000</v>
      </c>
      <c r="S15" s="1" t="s">
        <v>45</v>
      </c>
      <c r="T15" s="1" t="s">
        <v>46</v>
      </c>
      <c r="U15" s="2">
        <f t="shared" si="2"/>
        <v>2640000</v>
      </c>
    </row>
    <row r="16" spans="1:21" x14ac:dyDescent="0.3">
      <c r="A16" s="5">
        <v>45535</v>
      </c>
      <c r="B16" s="1" t="s">
        <v>35</v>
      </c>
      <c r="C16" s="1" t="s">
        <v>51</v>
      </c>
      <c r="D16" s="11" t="s">
        <v>57</v>
      </c>
      <c r="E16" s="3" t="s">
        <v>67</v>
      </c>
      <c r="F16" s="1"/>
      <c r="G16" s="1"/>
      <c r="H16" s="1"/>
      <c r="I16" s="1"/>
      <c r="J16" s="1"/>
      <c r="K16" s="15">
        <v>24</v>
      </c>
      <c r="L16" s="17"/>
      <c r="M16" s="19"/>
      <c r="N16" s="22"/>
      <c r="O16" s="2">
        <f t="shared" si="0"/>
        <v>24</v>
      </c>
      <c r="P16" s="2">
        <v>72500</v>
      </c>
      <c r="Q16" s="10">
        <v>110000</v>
      </c>
      <c r="R16" s="2">
        <f t="shared" si="1"/>
        <v>1740000</v>
      </c>
      <c r="S16" s="1" t="s">
        <v>45</v>
      </c>
      <c r="T16" s="1" t="s">
        <v>46</v>
      </c>
      <c r="U16" s="2">
        <f t="shared" si="2"/>
        <v>2640000</v>
      </c>
    </row>
    <row r="17" spans="1:21" x14ac:dyDescent="0.3">
      <c r="A17" s="5">
        <v>45535</v>
      </c>
      <c r="B17" s="1" t="s">
        <v>36</v>
      </c>
      <c r="C17" s="1" t="s">
        <v>51</v>
      </c>
      <c r="D17" s="11" t="s">
        <v>57</v>
      </c>
      <c r="E17" s="3" t="s">
        <v>68</v>
      </c>
      <c r="F17" s="1"/>
      <c r="G17" s="1"/>
      <c r="H17" s="1"/>
      <c r="I17" s="1"/>
      <c r="J17" s="1"/>
      <c r="K17" s="15">
        <v>12</v>
      </c>
      <c r="L17" s="17"/>
      <c r="M17" s="19"/>
      <c r="N17" s="22"/>
      <c r="O17" s="2">
        <f t="shared" si="0"/>
        <v>12</v>
      </c>
      <c r="P17" s="2">
        <v>72500</v>
      </c>
      <c r="Q17" s="10">
        <v>110000</v>
      </c>
      <c r="R17" s="2">
        <f t="shared" si="1"/>
        <v>870000</v>
      </c>
      <c r="S17" s="1" t="s">
        <v>45</v>
      </c>
      <c r="T17" s="1" t="s">
        <v>46</v>
      </c>
      <c r="U17" s="2">
        <f t="shared" si="2"/>
        <v>1320000</v>
      </c>
    </row>
    <row r="18" spans="1:21" x14ac:dyDescent="0.3">
      <c r="A18" s="5">
        <v>45535</v>
      </c>
      <c r="B18" s="1" t="s">
        <v>37</v>
      </c>
      <c r="C18" s="1" t="s">
        <v>51</v>
      </c>
      <c r="D18" s="11" t="s">
        <v>57</v>
      </c>
      <c r="E18" s="3" t="s">
        <v>69</v>
      </c>
      <c r="F18" s="1"/>
      <c r="G18" s="1"/>
      <c r="H18" s="1"/>
      <c r="I18" s="1"/>
      <c r="J18" s="1"/>
      <c r="K18" s="15">
        <v>24</v>
      </c>
      <c r="L18" s="17"/>
      <c r="M18" s="19"/>
      <c r="N18" s="22"/>
      <c r="O18" s="2">
        <f t="shared" si="0"/>
        <v>24</v>
      </c>
      <c r="P18" s="2">
        <v>72500</v>
      </c>
      <c r="Q18" s="10">
        <v>110000</v>
      </c>
      <c r="R18" s="2">
        <f t="shared" si="1"/>
        <v>1740000</v>
      </c>
      <c r="S18" s="1" t="s">
        <v>45</v>
      </c>
      <c r="T18" s="1" t="s">
        <v>46</v>
      </c>
      <c r="U18" s="2">
        <f t="shared" si="2"/>
        <v>2640000</v>
      </c>
    </row>
    <row r="19" spans="1:21" x14ac:dyDescent="0.3">
      <c r="A19" s="5">
        <v>45535</v>
      </c>
      <c r="B19" s="1" t="s">
        <v>38</v>
      </c>
      <c r="C19" s="1" t="s">
        <v>51</v>
      </c>
      <c r="D19" s="11" t="s">
        <v>57</v>
      </c>
      <c r="E19" s="3" t="s">
        <v>70</v>
      </c>
      <c r="F19" s="1"/>
      <c r="G19" s="1"/>
      <c r="H19" s="1"/>
      <c r="I19" s="1"/>
      <c r="J19" s="1"/>
      <c r="K19" s="15">
        <v>12</v>
      </c>
      <c r="L19" s="17"/>
      <c r="M19" s="19"/>
      <c r="N19" s="22"/>
      <c r="O19" s="2">
        <f t="shared" si="0"/>
        <v>12</v>
      </c>
      <c r="P19" s="2">
        <v>72500</v>
      </c>
      <c r="Q19" s="10">
        <v>110000</v>
      </c>
      <c r="R19" s="2">
        <f t="shared" si="1"/>
        <v>870000</v>
      </c>
      <c r="S19" s="1" t="s">
        <v>45</v>
      </c>
      <c r="T19" s="1" t="s">
        <v>46</v>
      </c>
      <c r="U19" s="2">
        <f t="shared" si="2"/>
        <v>1320000</v>
      </c>
    </row>
    <row r="20" spans="1:21" x14ac:dyDescent="0.3">
      <c r="A20" s="5">
        <v>45535</v>
      </c>
      <c r="B20" s="1" t="s">
        <v>39</v>
      </c>
      <c r="C20" s="1" t="s">
        <v>52</v>
      </c>
      <c r="D20" s="11" t="s">
        <v>57</v>
      </c>
      <c r="E20" s="3" t="s">
        <v>71</v>
      </c>
      <c r="F20" s="1"/>
      <c r="G20" s="1"/>
      <c r="H20" s="1"/>
      <c r="I20" s="1"/>
      <c r="J20" s="1"/>
      <c r="K20" s="15">
        <v>24</v>
      </c>
      <c r="L20" s="17"/>
      <c r="M20" s="19"/>
      <c r="N20" s="22"/>
      <c r="O20" s="2">
        <f t="shared" si="0"/>
        <v>24</v>
      </c>
      <c r="P20" s="2">
        <v>87500</v>
      </c>
      <c r="Q20" s="9">
        <v>140000</v>
      </c>
      <c r="R20" s="2">
        <f t="shared" si="1"/>
        <v>2100000</v>
      </c>
      <c r="S20" s="1" t="s">
        <v>45</v>
      </c>
      <c r="T20" s="1" t="s">
        <v>46</v>
      </c>
      <c r="U20" s="2">
        <f t="shared" si="2"/>
        <v>3360000</v>
      </c>
    </row>
    <row r="21" spans="1:21" x14ac:dyDescent="0.3">
      <c r="A21" s="5">
        <v>45535</v>
      </c>
      <c r="B21" s="13" t="s">
        <v>40</v>
      </c>
      <c r="C21" s="1" t="s">
        <v>52</v>
      </c>
      <c r="D21" s="11" t="s">
        <v>57</v>
      </c>
      <c r="E21" s="3" t="s">
        <v>72</v>
      </c>
      <c r="F21" s="14"/>
      <c r="G21" s="14"/>
      <c r="H21" s="14"/>
      <c r="I21" s="14"/>
      <c r="J21" s="14"/>
      <c r="K21" s="16">
        <v>36</v>
      </c>
      <c r="L21" s="18"/>
      <c r="M21" s="20"/>
      <c r="N21" s="23"/>
      <c r="O21" s="2">
        <f t="shared" si="0"/>
        <v>36</v>
      </c>
      <c r="P21" s="2">
        <v>87500</v>
      </c>
      <c r="Q21" s="9">
        <v>140000</v>
      </c>
      <c r="R21" s="2">
        <f t="shared" si="1"/>
        <v>3150000</v>
      </c>
      <c r="S21" s="1" t="s">
        <v>45</v>
      </c>
      <c r="T21" s="1" t="s">
        <v>46</v>
      </c>
      <c r="U21" s="2">
        <f t="shared" si="2"/>
        <v>5040000</v>
      </c>
    </row>
    <row r="22" spans="1:21" x14ac:dyDescent="0.3">
      <c r="A22" s="5">
        <v>45535</v>
      </c>
      <c r="B22" s="13" t="s">
        <v>41</v>
      </c>
      <c r="C22" s="1" t="s">
        <v>53</v>
      </c>
      <c r="D22" s="11" t="s">
        <v>57</v>
      </c>
      <c r="E22" s="3" t="s">
        <v>73</v>
      </c>
      <c r="F22" s="14"/>
      <c r="G22" s="14"/>
      <c r="H22" s="14"/>
      <c r="I22" s="14"/>
      <c r="J22" s="14"/>
      <c r="K22" s="16">
        <v>24</v>
      </c>
      <c r="L22" s="18"/>
      <c r="M22" s="20"/>
      <c r="N22" s="23"/>
      <c r="O22" s="2">
        <f t="shared" si="0"/>
        <v>24</v>
      </c>
      <c r="P22" s="2">
        <v>87500</v>
      </c>
      <c r="Q22" s="9">
        <v>140000</v>
      </c>
      <c r="R22" s="2">
        <f t="shared" si="1"/>
        <v>2100000</v>
      </c>
      <c r="S22" s="1" t="s">
        <v>45</v>
      </c>
      <c r="T22" s="1" t="s">
        <v>46</v>
      </c>
      <c r="U22" s="2">
        <f t="shared" si="2"/>
        <v>3360000</v>
      </c>
    </row>
    <row r="23" spans="1:21" x14ac:dyDescent="0.3">
      <c r="A23" s="5">
        <v>45535</v>
      </c>
      <c r="B23" s="13" t="s">
        <v>42</v>
      </c>
      <c r="C23" s="1" t="s">
        <v>53</v>
      </c>
      <c r="D23" s="11" t="s">
        <v>57</v>
      </c>
      <c r="E23" s="3" t="s">
        <v>74</v>
      </c>
      <c r="F23" s="14"/>
      <c r="G23" s="14"/>
      <c r="H23" s="14"/>
      <c r="I23" s="14"/>
      <c r="J23" s="14"/>
      <c r="K23" s="16">
        <v>24</v>
      </c>
      <c r="L23" s="18"/>
      <c r="M23" s="20"/>
      <c r="N23" s="23"/>
      <c r="O23" s="2">
        <f t="shared" si="0"/>
        <v>24</v>
      </c>
      <c r="P23" s="2">
        <v>87500</v>
      </c>
      <c r="Q23" s="9">
        <v>140000</v>
      </c>
      <c r="R23" s="2">
        <f t="shared" si="1"/>
        <v>2100000</v>
      </c>
      <c r="S23" s="1" t="s">
        <v>45</v>
      </c>
      <c r="T23" s="1" t="s">
        <v>46</v>
      </c>
      <c r="U23" s="2">
        <f t="shared" si="2"/>
        <v>3360000</v>
      </c>
    </row>
    <row r="24" spans="1:21" x14ac:dyDescent="0.3">
      <c r="A24" s="5">
        <v>45535</v>
      </c>
      <c r="B24" s="13" t="s">
        <v>43</v>
      </c>
      <c r="C24" s="1" t="s">
        <v>54</v>
      </c>
      <c r="D24" s="11" t="s">
        <v>57</v>
      </c>
      <c r="E24" s="3" t="s">
        <v>75</v>
      </c>
      <c r="F24" s="14"/>
      <c r="G24" s="14"/>
      <c r="H24" s="14"/>
      <c r="I24" s="14"/>
      <c r="J24" s="14"/>
      <c r="K24" s="16">
        <v>36</v>
      </c>
      <c r="L24" s="18"/>
      <c r="M24" s="20"/>
      <c r="N24" s="23"/>
      <c r="O24" s="2">
        <f t="shared" si="0"/>
        <v>36</v>
      </c>
      <c r="P24" s="2">
        <v>87500</v>
      </c>
      <c r="Q24" s="9">
        <v>140000</v>
      </c>
      <c r="R24" s="2">
        <f t="shared" si="1"/>
        <v>3150000</v>
      </c>
      <c r="S24" s="1" t="s">
        <v>45</v>
      </c>
      <c r="T24" s="1" t="s">
        <v>46</v>
      </c>
      <c r="U24" s="2">
        <f t="shared" si="2"/>
        <v>5040000</v>
      </c>
    </row>
    <row r="25" spans="1:21" x14ac:dyDescent="0.3">
      <c r="A25" s="5">
        <v>45535</v>
      </c>
      <c r="B25" s="13" t="s">
        <v>44</v>
      </c>
      <c r="C25" s="1" t="s">
        <v>54</v>
      </c>
      <c r="D25" s="11" t="s">
        <v>57</v>
      </c>
      <c r="E25" s="3" t="s">
        <v>76</v>
      </c>
      <c r="F25" s="14"/>
      <c r="G25" s="14"/>
      <c r="H25" s="14"/>
      <c r="I25" s="14"/>
      <c r="J25" s="14"/>
      <c r="K25" s="16">
        <v>48</v>
      </c>
      <c r="L25" s="18"/>
      <c r="M25" s="20"/>
      <c r="N25" s="23"/>
      <c r="O25" s="2">
        <f t="shared" si="0"/>
        <v>48</v>
      </c>
      <c r="P25" s="2">
        <v>87500</v>
      </c>
      <c r="Q25" s="9">
        <v>140000</v>
      </c>
      <c r="R25" s="2">
        <f t="shared" si="1"/>
        <v>4200000</v>
      </c>
      <c r="S25" s="1" t="s">
        <v>45</v>
      </c>
      <c r="T25" s="1" t="s">
        <v>46</v>
      </c>
      <c r="U25" s="2">
        <f t="shared" si="2"/>
        <v>6720000</v>
      </c>
    </row>
    <row r="26" spans="1:21" x14ac:dyDescent="0.3">
      <c r="A26" s="26" t="s">
        <v>24</v>
      </c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7">
        <f>SUM(O5:O25)</f>
        <v>444</v>
      </c>
      <c r="P26" s="26" t="s">
        <v>22</v>
      </c>
      <c r="Q26" s="26"/>
      <c r="R26" s="24">
        <f>SUM(R5:R25)</f>
        <v>37080000</v>
      </c>
      <c r="S26" s="26" t="s">
        <v>23</v>
      </c>
      <c r="T26" s="26"/>
      <c r="U26" s="24">
        <f>SUM(U5:U25)</f>
        <v>56610000</v>
      </c>
    </row>
    <row r="27" spans="1:21" x14ac:dyDescent="0.3">
      <c r="A27" s="26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7"/>
      <c r="P27" s="26" t="s">
        <v>25</v>
      </c>
      <c r="Q27" s="26"/>
      <c r="R27" s="26"/>
      <c r="S27" s="26"/>
      <c r="T27" s="26"/>
      <c r="U27" s="25">
        <f>U26-R26</f>
        <v>19530000</v>
      </c>
    </row>
    <row r="1048561" spans="2:17" x14ac:dyDescent="0.3">
      <c r="B1048561" s="1"/>
      <c r="C1048561" s="12"/>
    </row>
    <row r="1048576" spans="2:17" x14ac:dyDescent="0.3">
      <c r="Q1048576" s="10"/>
    </row>
  </sheetData>
  <mergeCells count="23">
    <mergeCell ref="B3:B4"/>
    <mergeCell ref="A3:A4"/>
    <mergeCell ref="A1:U2"/>
    <mergeCell ref="Q3:Q4"/>
    <mergeCell ref="R3:R4"/>
    <mergeCell ref="S3:S4"/>
    <mergeCell ref="T3:T4"/>
    <mergeCell ref="P27:T27"/>
    <mergeCell ref="A26:N27"/>
    <mergeCell ref="O26:O27"/>
    <mergeCell ref="U3:U4"/>
    <mergeCell ref="P3:P4"/>
    <mergeCell ref="O3:O4"/>
    <mergeCell ref="N3:N4"/>
    <mergeCell ref="K3:K4"/>
    <mergeCell ref="P26:Q26"/>
    <mergeCell ref="S26:T26"/>
    <mergeCell ref="M3:M4"/>
    <mergeCell ref="L3:L4"/>
    <mergeCell ref="F3:J3"/>
    <mergeCell ref="C3:C4"/>
    <mergeCell ref="E3:E4"/>
    <mergeCell ref="D3:D4"/>
  </mergeCells>
  <phoneticPr fontId="5" type="noConversion"/>
  <pageMargins left="0.25" right="0.25" top="0.75" bottom="0.75" header="0.3" footer="0.3"/>
  <pageSetup paperSize="9" scale="57" orientation="landscape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PURCHASING</dc:creator>
  <cp:lastModifiedBy>LENOVO</cp:lastModifiedBy>
  <cp:lastPrinted>2024-08-14T10:02:47Z</cp:lastPrinted>
  <dcterms:created xsi:type="dcterms:W3CDTF">2023-07-31T04:31:58Z</dcterms:created>
  <dcterms:modified xsi:type="dcterms:W3CDTF">2024-08-28T14:11:45Z</dcterms:modified>
</cp:coreProperties>
</file>