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:\Shared drives\LOGISTIK\JEZ NOTA\MALANG\1309 ... - MOLTEN (CBD BG)\"/>
    </mc:Choice>
  </mc:AlternateContent>
  <xr:revisionPtr revIDLastSave="0" documentId="13_ncr:1_{86418D96-2E88-4DD6-88F5-0D83AED32A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definedNames>
    <definedName name="_xlnm._FilterDatabase" localSheetId="0" hidden="1">Sheet1!$A$3:$G$3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I5" i="2"/>
  <c r="A5" i="2" s="1"/>
  <c r="L5" i="2" s="1"/>
  <c r="G10" i="2"/>
  <c r="H10" i="2"/>
  <c r="I10" i="2"/>
  <c r="J10" i="2"/>
  <c r="F10" i="2"/>
  <c r="E10" i="2"/>
  <c r="D10" i="2"/>
  <c r="H4" i="2"/>
  <c r="I4" i="2"/>
  <c r="H6" i="2"/>
  <c r="I6" i="2"/>
  <c r="H7" i="2"/>
  <c r="I7" i="2"/>
  <c r="H8" i="2"/>
  <c r="I8" i="2"/>
  <c r="H9" i="2"/>
  <c r="I9" i="2"/>
  <c r="E4" i="2"/>
  <c r="F4" i="2"/>
  <c r="F6" i="2"/>
  <c r="E7" i="2"/>
  <c r="F7" i="2"/>
  <c r="E8" i="2"/>
  <c r="F8" i="2"/>
  <c r="E9" i="2"/>
  <c r="F9" i="2"/>
  <c r="G8" i="2"/>
  <c r="J8" i="2"/>
  <c r="G9" i="2"/>
  <c r="J9" i="2"/>
  <c r="D8" i="2"/>
  <c r="D9" i="2"/>
  <c r="J4" i="2"/>
  <c r="J6" i="2"/>
  <c r="J7" i="2"/>
  <c r="G6" i="2"/>
  <c r="G7" i="2"/>
  <c r="D6" i="2"/>
  <c r="D7" i="2"/>
  <c r="G4" i="2"/>
  <c r="L4" i="2" s="1"/>
  <c r="D4" i="2"/>
  <c r="A10" i="2" l="1"/>
  <c r="L10" i="2" s="1"/>
  <c r="A9" i="2"/>
  <c r="L9" i="2" s="1"/>
  <c r="A8" i="2"/>
  <c r="L8" i="2" s="1"/>
  <c r="A6" i="2"/>
  <c r="L6" i="2" s="1"/>
  <c r="A7" i="2"/>
  <c r="A4" i="2"/>
  <c r="L11" i="2" l="1"/>
  <c r="A11" i="2"/>
  <c r="B6" i="2"/>
</calcChain>
</file>

<file path=xl/sharedStrings.xml><?xml version="1.0" encoding="utf-8"?>
<sst xmlns="http://schemas.openxmlformats.org/spreadsheetml/2006/main" count="15" uniqueCount="15">
  <si>
    <t>ARTIKEL</t>
  </si>
  <si>
    <t>PRICE</t>
  </si>
  <si>
    <t>ORDER</t>
  </si>
  <si>
    <t>MOLTEN BASKETBALL BG4000 7(2)</t>
  </si>
  <si>
    <t>BLACK</t>
  </si>
  <si>
    <t>BLUE</t>
  </si>
  <si>
    <t>MOLTEN</t>
  </si>
  <si>
    <t>ORANGE</t>
  </si>
  <si>
    <t>ASMOL08 MOLTEN PELUIT DOLFIN F LANYARD - RA0070 BLACK(24)</t>
  </si>
  <si>
    <t>ASMOL06 MOLTEN BOLA BASKET  BG3800 - ORANGE 7(6)</t>
  </si>
  <si>
    <t>ASMOL09 MOLTEN PELUIT DOLFIN B - RA0080 BLACK(12)</t>
  </si>
  <si>
    <t>ASMOL21 MOLTEN BASKETBALL BGR3 - BLUE/ORANGE 3(3)</t>
  </si>
  <si>
    <t>ASMOL22 MOLTEN BASKETBALL BGR3 - RED/GREY</t>
  </si>
  <si>
    <t>ASMOL24 MOLTEN BASKETBALL B7G 2010 - ORANGE 7(12)</t>
  </si>
  <si>
    <t>Harga Jual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</si>
</sst>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;\-0;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11"/>
      <color rgb="FF000000"/>
      <name val="Calibri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2" borderId="1" xfId="0" applyFill="1" applyBorder="1"/>
    <xf numFmtId="4" fontId="0" fillId="2" borderId="1" xfId="0" applyNumberFormat="1" applyFill="1" applyBorder="1"/>
    <xf numFmtId="0" fontId="4" fillId="2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3" fontId="3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64" fontId="2" fillId="4" borderId="1" xfId="0" applyNumberFormat="1" applyFont="1" applyFill="1" applyBorder="1" applyAlignment="1">
      <alignment horizontal="center"/>
    </xf>
    <xf numFmtId="0" fontId="0" fillId="4" borderId="0" xfId="0" applyFill="1"/>
    <xf numFmtId="164" fontId="0" fillId="5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164" fontId="2" fillId="5" borderId="1" xfId="0" applyNumberFormat="1" applyFont="1" applyFill="1" applyBorder="1" applyAlignment="1">
      <alignment horizontal="center"/>
    </xf>
    <xf numFmtId="0" fontId="0" fillId="5" borderId="0" xfId="0" applyFill="1"/>
    <xf numFmtId="165" fontId="0" fillId="4" borderId="0" xfId="1" applyNumberFormat="1" applyFont="1" applyFill="1"/>
    <xf numFmtId="165" fontId="2" fillId="4" borderId="2" xfId="1" applyNumberFormat="1" applyFont="1" applyFill="1" applyBorder="1" applyAlignment="1">
      <alignment horizontal="center"/>
    </xf>
    <xf numFmtId="165" fontId="0" fillId="0" borderId="0" xfId="1" applyNumberFormat="1" applyFont="1"/>
    <xf numFmtId="165" fontId="2" fillId="0" borderId="2" xfId="1" applyNumberFormat="1" applyFont="1" applyFill="1" applyBorder="1" applyAlignment="1">
      <alignment horizontal="center"/>
    </xf>
    <xf numFmtId="165" fontId="0" fillId="5" borderId="0" xfId="1" applyNumberFormat="1" applyFont="1" applyFill="1"/>
    <xf numFmtId="165" fontId="2" fillId="5" borderId="2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7B35-4727-4C39-BF9B-09FA195CA35C}">
  <dimension ref="A3:N11"/>
  <sheetViews>
    <sheetView tabSelected="1" zoomScale="83" zoomScaleNormal="70" workbookViewId="0">
      <pane xSplit="3" ySplit="3" topLeftCell="D4" activePane="bottomRight" state="frozen"/>
      <selection pane="topRight" activeCell="C1" sqref="C1"/>
      <selection pane="bottomLeft" activeCell="A2" sqref="A2"/>
      <selection pane="bottomRight" activeCell="M9" sqref="M9"/>
    </sheetView>
  </sheetViews>
  <sheetFormatPr defaultRowHeight="14.5" x14ac:dyDescent="0.35"/>
  <cols>
    <col min="1" max="1" width="9.81640625" bestFit="1" customWidth="1"/>
    <col min="2" max="2" width="9.453125" style="4" hidden="1" customWidth="1"/>
    <col min="3" max="3" width="90.81640625" customWidth="1"/>
    <col min="4" max="4" width="8.81640625" bestFit="1" customWidth="1"/>
    <col min="5" max="6" width="1.81640625" bestFit="1" customWidth="1"/>
    <col min="7" max="7" width="2.81640625" bestFit="1" customWidth="1"/>
    <col min="8" max="8" width="4.7265625" bestFit="1" customWidth="1"/>
    <col min="9" max="9" width="4.7265625" customWidth="1"/>
    <col min="10" max="10" width="5.81640625" bestFit="1" customWidth="1"/>
    <col min="11" max="11" width="11.08984375" bestFit="1" customWidth="1"/>
    <col min="12" max="12" width="13.6328125" bestFit="1" customWidth="1"/>
  </cols>
  <sheetData>
    <row r="3" spans="1:14" ht="26" x14ac:dyDescent="0.6">
      <c r="A3" s="6" t="s">
        <v>2</v>
      </c>
      <c r="B3" s="7" t="s">
        <v>1</v>
      </c>
      <c r="C3" s="8" t="s">
        <v>6</v>
      </c>
      <c r="D3" s="6" t="s">
        <v>0</v>
      </c>
      <c r="E3" s="2">
        <v>3</v>
      </c>
      <c r="F3" s="2">
        <v>6</v>
      </c>
      <c r="G3" s="2">
        <v>7</v>
      </c>
      <c r="H3" s="2" t="s">
        <v>5</v>
      </c>
      <c r="I3" s="2" t="s">
        <v>7</v>
      </c>
      <c r="J3" s="2" t="s">
        <v>4</v>
      </c>
      <c r="M3" s="26" t="s">
        <v>14</v>
      </c>
      <c r="N3" s="26"/>
    </row>
    <row r="4" spans="1:14" x14ac:dyDescent="0.35">
      <c r="A4" s="9">
        <f t="shared" ref="A4:A10" si="0">SUM(E4:J4)</f>
        <v>6</v>
      </c>
      <c r="B4" s="10"/>
      <c r="C4" s="12" t="s">
        <v>9</v>
      </c>
      <c r="D4" s="12" t="str">
        <f>IF(ISERR(FIND(" ",C4)),"",LEFT(C4,FIND(" ",C4)-1))</f>
        <v>ASMOL06</v>
      </c>
      <c r="E4" s="13">
        <f t="shared" ref="E4:J10" si="1">VALUE(IFERROR(SUBSTITUTE(MID($C4,FIND(" "&amp;E$3&amp;"(",$C4)+LEN(E$3)+2,2),")",""),0))</f>
        <v>0</v>
      </c>
      <c r="F4" s="13">
        <f t="shared" si="1"/>
        <v>0</v>
      </c>
      <c r="G4" s="13">
        <f t="shared" si="1"/>
        <v>6</v>
      </c>
      <c r="H4" s="13">
        <f t="shared" si="1"/>
        <v>0</v>
      </c>
      <c r="I4" s="13">
        <f t="shared" si="1"/>
        <v>0</v>
      </c>
      <c r="J4" s="13">
        <f t="shared" si="1"/>
        <v>0</v>
      </c>
      <c r="K4" s="20">
        <v>589950</v>
      </c>
      <c r="L4" s="21">
        <f>K4*G4</f>
        <v>3539700</v>
      </c>
      <c r="M4">
        <v>674900</v>
      </c>
      <c r="N4" s="27"/>
    </row>
    <row r="5" spans="1:14" x14ac:dyDescent="0.35">
      <c r="A5" s="9">
        <f t="shared" si="0"/>
        <v>3</v>
      </c>
      <c r="B5" s="10"/>
      <c r="C5" s="12" t="s">
        <v>11</v>
      </c>
      <c r="D5" s="12" t="str">
        <f>IF(ISERR(FIND(" ",C5)),"",LEFT(C5,FIND(" ",C5)-1))</f>
        <v>ASMOL21</v>
      </c>
      <c r="E5" s="13">
        <v>3</v>
      </c>
      <c r="F5" s="13"/>
      <c r="G5" s="13"/>
      <c r="H5" s="13"/>
      <c r="I5" s="13">
        <f t="shared" si="1"/>
        <v>0</v>
      </c>
      <c r="J5" s="13"/>
      <c r="K5" s="20">
        <v>158175</v>
      </c>
      <c r="L5" s="21">
        <f>K5*A5</f>
        <v>474525</v>
      </c>
      <c r="M5">
        <v>199900</v>
      </c>
      <c r="N5" s="27"/>
    </row>
    <row r="6" spans="1:14" ht="15.5" customHeight="1" x14ac:dyDescent="0.35">
      <c r="A6" s="9">
        <f t="shared" si="0"/>
        <v>3</v>
      </c>
      <c r="B6" s="11" t="e">
        <f>SUM(#REF!)*(1-33.5%)</f>
        <v>#REF!</v>
      </c>
      <c r="C6" s="14" t="s">
        <v>12</v>
      </c>
      <c r="D6" s="12" t="str">
        <f t="shared" ref="D6:D10" si="2">IF(ISERR(FIND(" ",C6)),"",LEFT(C6,FIND(" ",C6)-1))</f>
        <v>ASMOL22</v>
      </c>
      <c r="E6" s="13">
        <v>3</v>
      </c>
      <c r="F6" s="13">
        <f t="shared" si="1"/>
        <v>0</v>
      </c>
      <c r="G6" s="13">
        <f t="shared" si="1"/>
        <v>0</v>
      </c>
      <c r="H6" s="13">
        <f t="shared" si="1"/>
        <v>0</v>
      </c>
      <c r="I6" s="13">
        <f t="shared" si="1"/>
        <v>0</v>
      </c>
      <c r="J6" s="13">
        <f t="shared" si="1"/>
        <v>0</v>
      </c>
      <c r="K6" s="20">
        <v>158175</v>
      </c>
      <c r="L6" s="21">
        <f>K6*A6</f>
        <v>474525</v>
      </c>
      <c r="M6">
        <v>199900</v>
      </c>
      <c r="N6" s="27"/>
    </row>
    <row r="7" spans="1:14" hidden="1" x14ac:dyDescent="0.35">
      <c r="A7" s="9">
        <f t="shared" si="0"/>
        <v>2</v>
      </c>
      <c r="B7" s="10"/>
      <c r="C7" s="5" t="s">
        <v>3</v>
      </c>
      <c r="D7" s="5" t="str">
        <f t="shared" si="2"/>
        <v>MOLTEN</v>
      </c>
      <c r="E7" s="1">
        <f t="shared" si="1"/>
        <v>0</v>
      </c>
      <c r="F7" s="1">
        <f t="shared" si="1"/>
        <v>0</v>
      </c>
      <c r="G7" s="1">
        <f t="shared" si="1"/>
        <v>2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22"/>
      <c r="L7" s="23"/>
      <c r="M7">
        <v>199900</v>
      </c>
      <c r="N7" s="27"/>
    </row>
    <row r="8" spans="1:14" x14ac:dyDescent="0.35">
      <c r="A8" s="9">
        <f t="shared" si="0"/>
        <v>24</v>
      </c>
      <c r="B8" s="10"/>
      <c r="C8" s="12" t="s">
        <v>8</v>
      </c>
      <c r="D8" s="12" t="str">
        <f t="shared" si="2"/>
        <v>ASMOL08</v>
      </c>
      <c r="E8" s="13">
        <f t="shared" si="1"/>
        <v>0</v>
      </c>
      <c r="F8" s="13">
        <f t="shared" si="1"/>
        <v>0</v>
      </c>
      <c r="G8" s="13">
        <f t="shared" si="1"/>
        <v>0</v>
      </c>
      <c r="H8" s="13">
        <f t="shared" si="1"/>
        <v>0</v>
      </c>
      <c r="I8" s="13">
        <f t="shared" si="1"/>
        <v>0</v>
      </c>
      <c r="J8" s="13">
        <f t="shared" si="1"/>
        <v>24</v>
      </c>
      <c r="K8" s="20">
        <v>132525</v>
      </c>
      <c r="L8" s="21">
        <f>K8*A8</f>
        <v>3180600</v>
      </c>
      <c r="M8">
        <v>154900</v>
      </c>
      <c r="N8" s="27"/>
    </row>
    <row r="9" spans="1:14" x14ac:dyDescent="0.35">
      <c r="A9" s="9">
        <f t="shared" si="0"/>
        <v>12</v>
      </c>
      <c r="B9" s="10"/>
      <c r="C9" s="12" t="s">
        <v>10</v>
      </c>
      <c r="D9" s="12" t="str">
        <f t="shared" si="2"/>
        <v>ASMOL09</v>
      </c>
      <c r="E9" s="13">
        <f t="shared" si="1"/>
        <v>0</v>
      </c>
      <c r="F9" s="13">
        <f t="shared" si="1"/>
        <v>0</v>
      </c>
      <c r="G9" s="13">
        <f t="shared" si="1"/>
        <v>0</v>
      </c>
      <c r="H9" s="13">
        <f t="shared" si="1"/>
        <v>0</v>
      </c>
      <c r="I9" s="13">
        <f t="shared" si="1"/>
        <v>0</v>
      </c>
      <c r="J9" s="13">
        <f t="shared" si="1"/>
        <v>12</v>
      </c>
      <c r="K9" s="20">
        <v>123975</v>
      </c>
      <c r="L9" s="21">
        <f>K9*A9</f>
        <v>1487700</v>
      </c>
      <c r="M9">
        <v>149900</v>
      </c>
      <c r="N9" s="27"/>
    </row>
    <row r="10" spans="1:14" x14ac:dyDescent="0.35">
      <c r="A10" s="15">
        <f t="shared" si="0"/>
        <v>12</v>
      </c>
      <c r="B10" s="16"/>
      <c r="C10" s="17" t="s">
        <v>13</v>
      </c>
      <c r="D10" s="17" t="str">
        <f t="shared" si="2"/>
        <v>ASMOL24</v>
      </c>
      <c r="E10" s="18">
        <f t="shared" si="1"/>
        <v>0</v>
      </c>
      <c r="F10" s="18">
        <f t="shared" si="1"/>
        <v>0</v>
      </c>
      <c r="G10" s="18">
        <f t="shared" si="1"/>
        <v>12</v>
      </c>
      <c r="H10" s="18">
        <f t="shared" si="1"/>
        <v>0</v>
      </c>
      <c r="I10" s="18">
        <f t="shared" si="1"/>
        <v>0</v>
      </c>
      <c r="J10" s="18">
        <f t="shared" si="1"/>
        <v>0</v>
      </c>
      <c r="K10" s="24">
        <v>252225</v>
      </c>
      <c r="L10" s="25">
        <f>K10*A10</f>
        <v>3026700</v>
      </c>
      <c r="M10" s="19">
        <v>349900</v>
      </c>
      <c r="N10" s="27"/>
    </row>
    <row r="11" spans="1:14" ht="26" x14ac:dyDescent="0.35">
      <c r="A11" s="3">
        <f>SUM($A$4:$A10)</f>
        <v>62</v>
      </c>
      <c r="K11" s="22"/>
      <c r="L11" s="22">
        <f>SUM(L4:L10)</f>
        <v>12183750</v>
      </c>
    </row>
  </sheetData>
  <phoneticPr fontId="5" type="noConversion"/>
  <conditionalFormatting sqref="E4:J10 L4:L10">
    <cfRule type="cellIs" dxfId="0" priority="2" operator="equal">
      <formula>1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2018-11-02T16:34:22Z</dcterms:created>
  <dcterms:modified xsi:type="dcterms:W3CDTF">2024-09-13T11:10:26Z</dcterms:modified>
</cp:coreProperties>
</file>