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-1095 vs CSS on 20230701" sheetId="1" r:id="rId4"/>
    <sheet state="visible" name="SL-1095 vs CSS on 20230701 Char" sheetId="2" r:id="rId5"/>
    <sheet state="visible" name="SL-2305 vs CSS on 20231021" sheetId="3" r:id="rId6"/>
    <sheet state="visible" name="SL-2305 vs CSS on 20231021 Char" sheetId="4" r:id="rId7"/>
  </sheets>
  <definedNames/>
  <calcPr/>
</workbook>
</file>

<file path=xl/sharedStrings.xml><?xml version="1.0" encoding="utf-8"?>
<sst xmlns="http://schemas.openxmlformats.org/spreadsheetml/2006/main" count="30" uniqueCount="13">
  <si>
    <t>Gravitational Constant (G)</t>
  </si>
  <si>
    <t>Earth Mass (M) in kg</t>
  </si>
  <si>
    <t>Earth Mean Radius (R) in m</t>
  </si>
  <si>
    <t>SL-1095 mean motion</t>
  </si>
  <si>
    <t>SL-1095 altitude (km)</t>
  </si>
  <si>
    <t>element set epoch</t>
  </si>
  <si>
    <t>orbital speed m/s</t>
  </si>
  <si>
    <t>day</t>
  </si>
  <si>
    <t>timestamp</t>
  </si>
  <si>
    <t>CSS mean motion</t>
  </si>
  <si>
    <t>CSS altitude (km)</t>
  </si>
  <si>
    <t>SL-2305 mean motion</t>
  </si>
  <si>
    <t>SL-2305 altitude (km)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</si>
</sst>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4" xfId="0" applyFont="1" applyNumberForma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'SL-1095 vs CSS on 20230701'!$B$5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'SL-1095 vs CSS on 20230701'!$L$6:$L$21</c:f>
            </c:strRef>
          </c:cat>
          <c:val>
            <c:numRef>
              <c:f>'SL-1095 vs CSS on 20230701'!$B$6:$B$21</c:f>
              <c:numCache/>
            </c:numRef>
          </c:val>
          <c:smooth val="0"/>
        </c:ser>
        <c:ser>
          <c:idx val="1"/>
          <c:order val="1"/>
          <c:tx>
            <c:strRef>
              <c:f>'SL-1095 vs CSS on 20230701'!$B$5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'SL-1095 vs CSS on 20230701'!$L$6:$L$21</c:f>
            </c:strRef>
          </c:cat>
          <c:val>
            <c:numRef>
              <c:f>'SL-1095 vs CSS on 20230701'!$B$6:$B$21</c:f>
              <c:numCache/>
            </c:numRef>
          </c:val>
          <c:smooth val="0"/>
        </c:ser>
        <c:axId val="979243053"/>
        <c:axId val="2112271749"/>
      </c:lineChart>
      <c:catAx>
        <c:axId val="979243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 since 1/1/2021 in 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271749"/>
      </c:catAx>
      <c:valAx>
        <c:axId val="2112271749"/>
        <c:scaling>
          <c:orientation val="minMax"/>
          <c:min val="3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243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'SL-2305 vs CSS on 20231021'!$B$5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'SL-2305 vs CSS on 20231021'!$L$6:$L$17</c:f>
            </c:strRef>
          </c:cat>
          <c:val>
            <c:numRef>
              <c:f>'SL-2305 vs CSS on 20231021'!$B$6:$B$17</c:f>
              <c:numCache/>
            </c:numRef>
          </c:val>
          <c:smooth val="0"/>
        </c:ser>
        <c:ser>
          <c:idx val="1"/>
          <c:order val="1"/>
          <c:tx>
            <c:strRef>
              <c:f>'SL-2305 vs CSS on 20231021'!$B$5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'SL-2305 vs CSS on 20231021'!$L$6:$L$17</c:f>
            </c:strRef>
          </c:cat>
          <c:val>
            <c:numRef>
              <c:f>'SL-2305 vs CSS on 20231021'!$B$6:$B$17</c:f>
              <c:numCache/>
            </c:numRef>
          </c:val>
          <c:smooth val="0"/>
        </c:ser>
        <c:axId val="2030380737"/>
        <c:axId val="202713919"/>
      </c:lineChart>
      <c:catAx>
        <c:axId val="2030380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(Hours since 1/1/2021 in 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13919"/>
      </c:catAx>
      <c:valAx>
        <c:axId val="202713919"/>
        <c:scaling>
          <c:orientation val="minMax"/>
          <c:min val="3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80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88"/>
    <col customWidth="1" min="3" max="3" width="14.63"/>
    <col customWidth="1" min="4" max="4" width="13.75"/>
    <col customWidth="1" min="5" max="5" width="20.38"/>
    <col customWidth="1" min="6" max="6" width="16.38"/>
    <col customWidth="1" min="7" max="7" width="21.63"/>
    <col customWidth="1" min="8" max="8" width="14.0"/>
    <col customWidth="1" min="9" max="9" width="14.63"/>
    <col customWidth="1" min="10" max="10" width="13.75"/>
    <col customWidth="1" min="11" max="11" width="10.88"/>
    <col customWidth="1" min="12" max="12" width="8.63"/>
  </cols>
  <sheetData>
    <row r="1">
      <c r="E1" s="1" t="s">
        <v>0</v>
      </c>
      <c r="F1" s="1" t="s">
        <v>1</v>
      </c>
      <c r="G1" s="1" t="s">
        <v>2</v>
      </c>
    </row>
    <row r="2">
      <c r="E2" s="2">
        <v>6.67259E-11</v>
      </c>
      <c r="F2" s="2">
        <v>5.9736E24</v>
      </c>
      <c r="G2" s="2">
        <v>6371000.0</v>
      </c>
    </row>
    <row r="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5</v>
      </c>
      <c r="J5" s="3" t="s">
        <v>6</v>
      </c>
      <c r="K5" s="3" t="s">
        <v>7</v>
      </c>
      <c r="L5" s="3" t="s">
        <v>8</v>
      </c>
    </row>
    <row r="6">
      <c r="A6" s="3">
        <v>15.64371034</v>
      </c>
      <c r="B6" s="4">
        <f t="shared" ref="B6:B21" si="1">(POW($E$2*$F$2*POW(86400/2/PI()/A6,2),1/3)-$G$2) / 1000</f>
        <v>382.147958</v>
      </c>
      <c r="C6" s="3">
        <v>21180.09974944</v>
      </c>
      <c r="D6" s="5">
        <f t="shared" ref="D6:D21" si="2">SQRT($E$2*$F$2/($G$2+B6))</f>
        <v>7909.489651</v>
      </c>
      <c r="E6" s="6">
        <f t="shared" ref="E6:E21" si="3">MOD(C6,1000)</f>
        <v>180.0997494</v>
      </c>
      <c r="F6" s="7">
        <f t="shared" ref="F6:F21" si="4">FLOOR(E6*24,1)</f>
        <v>4322</v>
      </c>
      <c r="G6" s="3">
        <v>15.62578991</v>
      </c>
      <c r="H6" s="4">
        <f t="shared" ref="H6:H21" si="5">(POW($E$2*$F$2*POW(86400/2/PI()/G6,2),1/3)-$G$2) / 1000</f>
        <v>387.3102013</v>
      </c>
      <c r="I6" s="3">
        <v>21180.00610604</v>
      </c>
      <c r="J6" s="5">
        <f t="shared" ref="J6:J21" si="6">SQRT($E$2*$F$2/($G$2+H6))</f>
        <v>7909.486446</v>
      </c>
      <c r="K6" s="6">
        <f t="shared" ref="K6:K21" si="7">MOD(I6,1000)</f>
        <v>180.006106</v>
      </c>
      <c r="L6" s="7">
        <f t="shared" ref="L6:L21" si="8">FLOOR(K6*24,1)</f>
        <v>4320</v>
      </c>
    </row>
    <row r="7">
      <c r="A7" s="3">
        <v>15.64371034</v>
      </c>
      <c r="B7" s="4">
        <f t="shared" si="1"/>
        <v>382.147958</v>
      </c>
      <c r="C7" s="3">
        <v>21180.09974944</v>
      </c>
      <c r="D7" s="5">
        <f t="shared" si="2"/>
        <v>7909.489651</v>
      </c>
      <c r="E7" s="6">
        <f t="shared" si="3"/>
        <v>180.0997494</v>
      </c>
      <c r="F7" s="7">
        <f t="shared" si="4"/>
        <v>4322</v>
      </c>
      <c r="G7" s="3">
        <v>15.62579325</v>
      </c>
      <c r="H7" s="4">
        <f t="shared" si="5"/>
        <v>387.3092383</v>
      </c>
      <c r="I7" s="3">
        <v>21180.13812465</v>
      </c>
      <c r="J7" s="5">
        <f t="shared" si="6"/>
        <v>7909.486447</v>
      </c>
      <c r="K7" s="6">
        <f t="shared" si="7"/>
        <v>180.1381246</v>
      </c>
      <c r="L7" s="7">
        <f t="shared" si="8"/>
        <v>4323</v>
      </c>
    </row>
    <row r="8">
      <c r="A8" s="3">
        <v>15.64419737</v>
      </c>
      <c r="B8" s="4">
        <f t="shared" si="1"/>
        <v>382.0077994</v>
      </c>
      <c r="C8" s="3">
        <v>21180.41917447</v>
      </c>
      <c r="D8" s="5">
        <f t="shared" si="2"/>
        <v>7909.489738</v>
      </c>
      <c r="E8" s="6">
        <f t="shared" si="3"/>
        <v>180.4191745</v>
      </c>
      <c r="F8" s="7">
        <f t="shared" si="4"/>
        <v>4330</v>
      </c>
      <c r="G8" s="3">
        <v>15.62588332</v>
      </c>
      <c r="H8" s="4">
        <f t="shared" si="5"/>
        <v>387.2832676</v>
      </c>
      <c r="I8" s="3">
        <v>21180.46483824</v>
      </c>
      <c r="J8" s="5">
        <f t="shared" si="6"/>
        <v>7909.486463</v>
      </c>
      <c r="K8" s="6">
        <f t="shared" si="7"/>
        <v>180.4648382</v>
      </c>
      <c r="L8" s="7">
        <f t="shared" si="8"/>
        <v>4331</v>
      </c>
    </row>
    <row r="9">
      <c r="A9" s="3">
        <v>15.64504202</v>
      </c>
      <c r="B9" s="4">
        <f t="shared" si="1"/>
        <v>381.7647414</v>
      </c>
      <c r="C9" s="3">
        <v>21180.86635016</v>
      </c>
      <c r="D9" s="5">
        <f t="shared" si="2"/>
        <v>7909.489889</v>
      </c>
      <c r="E9" s="6">
        <f t="shared" si="3"/>
        <v>180.8663502</v>
      </c>
      <c r="F9" s="7">
        <f t="shared" si="4"/>
        <v>4340</v>
      </c>
      <c r="G9" s="3">
        <v>15.62588738</v>
      </c>
      <c r="H9" s="4">
        <f t="shared" si="5"/>
        <v>387.282097</v>
      </c>
      <c r="I9" s="3">
        <v>21180.52562709</v>
      </c>
      <c r="J9" s="5">
        <f t="shared" si="6"/>
        <v>7909.486464</v>
      </c>
      <c r="K9" s="6">
        <f t="shared" si="7"/>
        <v>180.5256271</v>
      </c>
      <c r="L9" s="7">
        <f t="shared" si="8"/>
        <v>4332</v>
      </c>
    </row>
    <row r="10">
      <c r="A10" s="3">
        <v>15.64538705</v>
      </c>
      <c r="B10" s="4">
        <f t="shared" si="1"/>
        <v>381.6654612</v>
      </c>
      <c r="C10" s="3">
        <v>21181.05799022</v>
      </c>
      <c r="D10" s="5">
        <f t="shared" si="2"/>
        <v>7909.48995</v>
      </c>
      <c r="E10" s="6">
        <f t="shared" si="3"/>
        <v>181.0579902</v>
      </c>
      <c r="F10" s="7">
        <f t="shared" si="4"/>
        <v>4345</v>
      </c>
      <c r="G10" s="3">
        <v>15.62746534</v>
      </c>
      <c r="H10" s="4">
        <f t="shared" si="5"/>
        <v>386.827151</v>
      </c>
      <c r="I10" s="3">
        <v>21181.08744053</v>
      </c>
      <c r="J10" s="5">
        <f t="shared" si="6"/>
        <v>7909.486746</v>
      </c>
      <c r="K10" s="6">
        <f t="shared" si="7"/>
        <v>181.0874405</v>
      </c>
      <c r="L10" s="7">
        <f t="shared" si="8"/>
        <v>4346</v>
      </c>
    </row>
    <row r="11">
      <c r="A11" s="3">
        <v>15.64594698</v>
      </c>
      <c r="B11" s="4">
        <f t="shared" si="1"/>
        <v>381.5043527</v>
      </c>
      <c r="C11" s="3">
        <v>21181.37737998</v>
      </c>
      <c r="D11" s="5">
        <f t="shared" si="2"/>
        <v>7909.49005</v>
      </c>
      <c r="E11" s="6">
        <f t="shared" si="3"/>
        <v>181.37738</v>
      </c>
      <c r="F11" s="7">
        <f t="shared" si="4"/>
        <v>4353</v>
      </c>
      <c r="G11" s="3">
        <v>15.62714721</v>
      </c>
      <c r="H11" s="4">
        <f t="shared" si="5"/>
        <v>386.9188658</v>
      </c>
      <c r="I11" s="3">
        <v>21181.22239267</v>
      </c>
      <c r="J11" s="5">
        <f t="shared" si="6"/>
        <v>7909.486689</v>
      </c>
      <c r="K11" s="6">
        <f t="shared" si="7"/>
        <v>181.2223927</v>
      </c>
      <c r="L11" s="7">
        <f t="shared" si="8"/>
        <v>4349</v>
      </c>
    </row>
    <row r="12">
      <c r="A12" s="3">
        <v>15.6451938</v>
      </c>
      <c r="B12" s="4">
        <f t="shared" si="1"/>
        <v>381.7210672</v>
      </c>
      <c r="C12" s="3">
        <v>21181.95230616</v>
      </c>
      <c r="D12" s="5">
        <f t="shared" si="2"/>
        <v>7909.489916</v>
      </c>
      <c r="E12" s="6">
        <f t="shared" si="3"/>
        <v>181.9523062</v>
      </c>
      <c r="F12" s="7">
        <f t="shared" si="4"/>
        <v>4366</v>
      </c>
      <c r="G12" s="3">
        <v>15.62729058</v>
      </c>
      <c r="H12" s="4">
        <f t="shared" si="5"/>
        <v>386.8775328</v>
      </c>
      <c r="I12" s="3">
        <v>21181.48908846</v>
      </c>
      <c r="J12" s="5">
        <f t="shared" si="6"/>
        <v>7909.486715</v>
      </c>
      <c r="K12" s="6">
        <f t="shared" si="7"/>
        <v>181.4890885</v>
      </c>
      <c r="L12" s="7">
        <f t="shared" si="8"/>
        <v>4355</v>
      </c>
    </row>
    <row r="13">
      <c r="A13" s="3">
        <v>15.64514584</v>
      </c>
      <c r="B13" s="4">
        <f t="shared" si="1"/>
        <v>381.7348675</v>
      </c>
      <c r="C13" s="3">
        <v>21182.08006659</v>
      </c>
      <c r="D13" s="5">
        <f t="shared" si="2"/>
        <v>7909.489907</v>
      </c>
      <c r="E13" s="6">
        <f t="shared" si="3"/>
        <v>182.0800666</v>
      </c>
      <c r="F13" s="7">
        <f t="shared" si="4"/>
        <v>4369</v>
      </c>
      <c r="G13" s="3">
        <v>15.627543</v>
      </c>
      <c r="H13" s="4">
        <f t="shared" si="5"/>
        <v>386.8047626</v>
      </c>
      <c r="I13" s="3">
        <v>21181.98798313</v>
      </c>
      <c r="J13" s="5">
        <f t="shared" si="6"/>
        <v>7909.48676</v>
      </c>
      <c r="K13" s="6">
        <f t="shared" si="7"/>
        <v>181.9879831</v>
      </c>
      <c r="L13" s="7">
        <f t="shared" si="8"/>
        <v>4367</v>
      </c>
    </row>
    <row r="14">
      <c r="A14" s="3">
        <v>15.64368173</v>
      </c>
      <c r="B14" s="4">
        <f t="shared" si="1"/>
        <v>382.1561916</v>
      </c>
      <c r="C14" s="3">
        <v>21182.27173219</v>
      </c>
      <c r="D14" s="5">
        <f t="shared" si="2"/>
        <v>7909.489646</v>
      </c>
      <c r="E14" s="6">
        <f t="shared" si="3"/>
        <v>182.2717322</v>
      </c>
      <c r="F14" s="7">
        <f t="shared" si="4"/>
        <v>4374</v>
      </c>
      <c r="G14" s="3">
        <v>15.62753199</v>
      </c>
      <c r="H14" s="4">
        <f t="shared" si="5"/>
        <v>386.8079367</v>
      </c>
      <c r="I14" s="3">
        <v>21182.1209474</v>
      </c>
      <c r="J14" s="5">
        <f t="shared" si="6"/>
        <v>7909.486758</v>
      </c>
      <c r="K14" s="6">
        <f t="shared" si="7"/>
        <v>182.1209474</v>
      </c>
      <c r="L14" s="7">
        <f t="shared" si="8"/>
        <v>4370</v>
      </c>
    </row>
    <row r="15">
      <c r="A15" s="3">
        <v>15.65198217</v>
      </c>
      <c r="B15" s="4">
        <f t="shared" si="1"/>
        <v>379.768459</v>
      </c>
      <c r="C15" s="3">
        <v>21182.9104373</v>
      </c>
      <c r="D15" s="5">
        <f t="shared" si="2"/>
        <v>7909.491128</v>
      </c>
      <c r="E15" s="6">
        <f t="shared" si="3"/>
        <v>182.9104373</v>
      </c>
      <c r="F15" s="7">
        <f t="shared" si="4"/>
        <v>4389</v>
      </c>
      <c r="G15" s="3">
        <v>15.62750203</v>
      </c>
      <c r="H15" s="4">
        <f t="shared" si="5"/>
        <v>386.8165737</v>
      </c>
      <c r="I15" s="3">
        <v>21182.37989858</v>
      </c>
      <c r="J15" s="5">
        <f t="shared" si="6"/>
        <v>7909.486753</v>
      </c>
      <c r="K15" s="6">
        <f t="shared" si="7"/>
        <v>182.3798986</v>
      </c>
      <c r="L15" s="7">
        <f t="shared" si="8"/>
        <v>4377</v>
      </c>
    </row>
    <row r="16">
      <c r="A16" s="3">
        <v>15.65198217</v>
      </c>
      <c r="B16" s="4">
        <f t="shared" si="1"/>
        <v>379.768459</v>
      </c>
      <c r="C16" s="3">
        <v>21182.9104373</v>
      </c>
      <c r="D16" s="5">
        <f t="shared" si="2"/>
        <v>7909.491128</v>
      </c>
      <c r="E16" s="6">
        <f t="shared" si="3"/>
        <v>182.9104373</v>
      </c>
      <c r="F16" s="7">
        <f t="shared" si="4"/>
        <v>4389</v>
      </c>
      <c r="G16" s="3">
        <v>15.62765143</v>
      </c>
      <c r="H16" s="4">
        <f t="shared" si="5"/>
        <v>386.7735039</v>
      </c>
      <c r="I16" s="3">
        <v>21182.50917016</v>
      </c>
      <c r="J16" s="5">
        <f t="shared" si="6"/>
        <v>7909.48678</v>
      </c>
      <c r="K16" s="6">
        <f t="shared" si="7"/>
        <v>182.5091702</v>
      </c>
      <c r="L16" s="7">
        <f t="shared" si="8"/>
        <v>4380</v>
      </c>
    </row>
    <row r="17">
      <c r="A17" s="3">
        <v>15.6619695</v>
      </c>
      <c r="B17" s="4">
        <f t="shared" si="1"/>
        <v>376.8982657</v>
      </c>
      <c r="C17" s="3">
        <v>21183.35719211</v>
      </c>
      <c r="D17" s="5">
        <f t="shared" si="2"/>
        <v>7909.492909</v>
      </c>
      <c r="E17" s="6">
        <f t="shared" si="3"/>
        <v>183.3571921</v>
      </c>
      <c r="F17" s="7">
        <f t="shared" si="4"/>
        <v>4400</v>
      </c>
      <c r="G17" s="3">
        <v>15.62459063</v>
      </c>
      <c r="H17" s="4">
        <f t="shared" si="5"/>
        <v>387.6560238</v>
      </c>
      <c r="I17" s="3">
        <v>21183.07861345</v>
      </c>
      <c r="J17" s="5">
        <f t="shared" si="6"/>
        <v>7909.486232</v>
      </c>
      <c r="K17" s="6">
        <f t="shared" si="7"/>
        <v>183.0786135</v>
      </c>
      <c r="L17" s="7">
        <f t="shared" si="8"/>
        <v>4393</v>
      </c>
    </row>
    <row r="18">
      <c r="A18" s="3">
        <v>15.6619695</v>
      </c>
      <c r="B18" s="4">
        <f t="shared" si="1"/>
        <v>376.8982657</v>
      </c>
      <c r="C18" s="3">
        <v>21183.35719211</v>
      </c>
      <c r="D18" s="5">
        <f t="shared" si="2"/>
        <v>7909.492909</v>
      </c>
      <c r="E18" s="6">
        <f t="shared" si="3"/>
        <v>183.3571921</v>
      </c>
      <c r="F18" s="7">
        <f t="shared" si="4"/>
        <v>4400</v>
      </c>
      <c r="G18" s="3">
        <v>15.6246577</v>
      </c>
      <c r="H18" s="4">
        <f t="shared" si="5"/>
        <v>387.6366825</v>
      </c>
      <c r="I18" s="3">
        <v>21183.4658414</v>
      </c>
      <c r="J18" s="5">
        <f t="shared" si="6"/>
        <v>7909.486244</v>
      </c>
      <c r="K18" s="6">
        <f t="shared" si="7"/>
        <v>183.4658414</v>
      </c>
      <c r="L18" s="7">
        <f t="shared" si="8"/>
        <v>4403</v>
      </c>
    </row>
    <row r="19">
      <c r="A19" s="3">
        <v>15.66355531</v>
      </c>
      <c r="B19" s="4">
        <f t="shared" si="1"/>
        <v>376.4428108</v>
      </c>
      <c r="C19" s="3">
        <v>21183.61241956</v>
      </c>
      <c r="D19" s="5">
        <f t="shared" si="2"/>
        <v>7909.493192</v>
      </c>
      <c r="E19" s="6">
        <f t="shared" si="3"/>
        <v>183.6124196</v>
      </c>
      <c r="F19" s="7">
        <f t="shared" si="4"/>
        <v>4406</v>
      </c>
      <c r="G19" s="3">
        <v>15.62446151</v>
      </c>
      <c r="H19" s="4">
        <f t="shared" si="5"/>
        <v>387.6932593</v>
      </c>
      <c r="I19" s="3">
        <v>21183.72810061</v>
      </c>
      <c r="J19" s="5">
        <f t="shared" si="6"/>
        <v>7909.486209</v>
      </c>
      <c r="K19" s="6">
        <f t="shared" si="7"/>
        <v>183.7281006</v>
      </c>
      <c r="L19" s="7">
        <f t="shared" si="8"/>
        <v>4409</v>
      </c>
    </row>
    <row r="20">
      <c r="A20" s="3">
        <v>15.66601595</v>
      </c>
      <c r="B20" s="4">
        <f t="shared" si="1"/>
        <v>375.7362511</v>
      </c>
      <c r="C20" s="3">
        <v>21183.93141698</v>
      </c>
      <c r="D20" s="5">
        <f t="shared" si="2"/>
        <v>7909.49363</v>
      </c>
      <c r="E20" s="6">
        <f t="shared" si="3"/>
        <v>183.931417</v>
      </c>
      <c r="F20" s="7">
        <f t="shared" si="4"/>
        <v>4414</v>
      </c>
      <c r="G20" s="3">
        <v>15.62453209</v>
      </c>
      <c r="H20" s="4">
        <f t="shared" si="5"/>
        <v>387.6729055</v>
      </c>
      <c r="I20" s="3">
        <v>21183.90408668</v>
      </c>
      <c r="J20" s="5">
        <f t="shared" si="6"/>
        <v>7909.486221</v>
      </c>
      <c r="K20" s="6">
        <f t="shared" si="7"/>
        <v>183.9040867</v>
      </c>
      <c r="L20" s="7">
        <f t="shared" si="8"/>
        <v>4413</v>
      </c>
    </row>
    <row r="21">
      <c r="A21" s="3">
        <v>15.66648851</v>
      </c>
      <c r="B21" s="4">
        <f t="shared" si="1"/>
        <v>375.6005792</v>
      </c>
      <c r="C21" s="3">
        <v>21183.99521078</v>
      </c>
      <c r="D21" s="5">
        <f t="shared" si="2"/>
        <v>7909.493715</v>
      </c>
      <c r="E21" s="6">
        <f t="shared" si="3"/>
        <v>183.9952108</v>
      </c>
      <c r="F21" s="7">
        <f t="shared" si="4"/>
        <v>4415</v>
      </c>
      <c r="G21" s="3">
        <v>15.62453477</v>
      </c>
      <c r="H21" s="4">
        <f t="shared" si="5"/>
        <v>387.6721326</v>
      </c>
      <c r="I21" s="3">
        <v>21183.97121693</v>
      </c>
      <c r="J21" s="5">
        <f t="shared" si="6"/>
        <v>7909.486222</v>
      </c>
      <c r="K21" s="6">
        <f t="shared" si="7"/>
        <v>183.9712169</v>
      </c>
      <c r="L21" s="7">
        <f t="shared" si="8"/>
        <v>4415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88"/>
    <col customWidth="1" min="3" max="3" width="14.63"/>
    <col customWidth="1" min="4" max="4" width="13.75"/>
    <col customWidth="1" min="5" max="5" width="20.38"/>
    <col customWidth="1" min="6" max="6" width="16.38"/>
    <col customWidth="1" min="7" max="7" width="21.63"/>
    <col customWidth="1" min="8" max="8" width="14.0"/>
    <col customWidth="1" min="9" max="9" width="14.63"/>
    <col customWidth="1" min="10" max="10" width="13.75"/>
    <col customWidth="1" min="11" max="11" width="10.88"/>
    <col customWidth="1" min="12" max="12" width="8.63"/>
  </cols>
  <sheetData>
    <row r="1">
      <c r="E1" s="1" t="s">
        <v>0</v>
      </c>
      <c r="F1" s="1" t="s">
        <v>1</v>
      </c>
      <c r="G1" s="1" t="s">
        <v>2</v>
      </c>
    </row>
    <row r="2">
      <c r="E2" s="2">
        <v>6.67259E-11</v>
      </c>
      <c r="F2" s="2">
        <v>5.9736E24</v>
      </c>
      <c r="G2" s="2">
        <v>6371000.0</v>
      </c>
    </row>
    <row r="5">
      <c r="A5" s="3" t="s">
        <v>11</v>
      </c>
      <c r="B5" s="3" t="s">
        <v>12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5</v>
      </c>
      <c r="J5" s="3" t="s">
        <v>6</v>
      </c>
      <c r="K5" s="3" t="s">
        <v>7</v>
      </c>
      <c r="L5" s="3" t="s">
        <v>8</v>
      </c>
    </row>
    <row r="6">
      <c r="A6" s="3">
        <v>15.64686281</v>
      </c>
      <c r="B6" s="4">
        <f t="shared" ref="B6:B17" si="1">(POW($E$2*$F$2*POW(86400/2/PI()/A6,2),1/3)-$G$2) / 1000</f>
        <v>381.2408619</v>
      </c>
      <c r="C6" s="3">
        <v>21293.00001157</v>
      </c>
      <c r="D6" s="5">
        <f t="shared" ref="D6:D17" si="2">SQRT($E$2*$F$2/($G$2+B6))</f>
        <v>7909.490214</v>
      </c>
      <c r="E6" s="6">
        <f t="shared" ref="E6:E17" si="3">MOD(C6,1000)</f>
        <v>293.0000116</v>
      </c>
      <c r="F6" s="7">
        <f t="shared" ref="F6:F17" si="4">FLOOR(E6*24,1)</f>
        <v>7032</v>
      </c>
      <c r="G6" s="3">
        <v>15.61548929</v>
      </c>
      <c r="H6" s="4">
        <f t="shared" ref="H6:H18" si="5">(POW($E$2*$F$2*POW(86400/2/PI()/G6,2),1/3)-$G$2) / 1000</f>
        <v>390.2819146</v>
      </c>
      <c r="I6" s="3">
        <v>21293.2327838</v>
      </c>
      <c r="J6" s="5">
        <f t="shared" ref="J6:J18" si="6">SQRT($E$2*$F$2/($G$2+H6))</f>
        <v>7909.484602</v>
      </c>
      <c r="K6" s="6">
        <f t="shared" ref="K6:K18" si="7">MOD(I6,1000)</f>
        <v>293.2327838</v>
      </c>
      <c r="L6" s="7">
        <f t="shared" ref="L6:L18" si="8">FLOOR(K6*24,1)</f>
        <v>7037</v>
      </c>
    </row>
    <row r="7">
      <c r="A7" s="3">
        <v>15.63479511</v>
      </c>
      <c r="B7" s="4">
        <f t="shared" si="1"/>
        <v>384.7148884</v>
      </c>
      <c r="C7" s="3">
        <v>21293.58334491</v>
      </c>
      <c r="D7" s="5">
        <f t="shared" si="2"/>
        <v>7909.488057</v>
      </c>
      <c r="E7" s="6">
        <f t="shared" si="3"/>
        <v>293.5833449</v>
      </c>
      <c r="F7" s="7">
        <f t="shared" si="4"/>
        <v>7046</v>
      </c>
      <c r="G7" s="3">
        <v>15.61549733</v>
      </c>
      <c r="H7" s="4">
        <f t="shared" si="5"/>
        <v>390.2795938</v>
      </c>
      <c r="I7" s="3">
        <v>21293.55552709</v>
      </c>
      <c r="J7" s="5">
        <f t="shared" si="6"/>
        <v>7909.484603</v>
      </c>
      <c r="K7" s="6">
        <f t="shared" si="7"/>
        <v>293.5555271</v>
      </c>
      <c r="L7" s="7">
        <f t="shared" si="8"/>
        <v>7045</v>
      </c>
    </row>
    <row r="8">
      <c r="A8" s="3">
        <v>15.63479511</v>
      </c>
      <c r="B8" s="4">
        <f t="shared" si="1"/>
        <v>384.7148884</v>
      </c>
      <c r="C8" s="3">
        <v>21293.58334491</v>
      </c>
      <c r="D8" s="5">
        <f t="shared" si="2"/>
        <v>7909.488057</v>
      </c>
      <c r="E8" s="6">
        <f t="shared" si="3"/>
        <v>293.5833449</v>
      </c>
      <c r="F8" s="7">
        <f t="shared" si="4"/>
        <v>7046</v>
      </c>
      <c r="G8" s="3">
        <v>15.61549733</v>
      </c>
      <c r="H8" s="4">
        <f t="shared" si="5"/>
        <v>390.2795938</v>
      </c>
      <c r="I8" s="3">
        <v>21293.55552709</v>
      </c>
      <c r="J8" s="5">
        <f t="shared" si="6"/>
        <v>7909.484603</v>
      </c>
      <c r="K8" s="6">
        <f t="shared" si="7"/>
        <v>293.5555271</v>
      </c>
      <c r="L8" s="7">
        <f t="shared" si="8"/>
        <v>7045</v>
      </c>
    </row>
    <row r="9">
      <c r="A9" s="3">
        <v>15.62615285</v>
      </c>
      <c r="B9" s="4">
        <f t="shared" si="1"/>
        <v>387.2055532</v>
      </c>
      <c r="C9" s="3">
        <v>21294.00001157</v>
      </c>
      <c r="D9" s="5">
        <f t="shared" si="2"/>
        <v>7909.486511</v>
      </c>
      <c r="E9" s="6">
        <f t="shared" si="3"/>
        <v>294.0000116</v>
      </c>
      <c r="F9" s="7">
        <f t="shared" si="4"/>
        <v>7056</v>
      </c>
      <c r="G9" s="3">
        <v>15.61557239</v>
      </c>
      <c r="H9" s="4">
        <f t="shared" si="5"/>
        <v>390.2579273</v>
      </c>
      <c r="I9" s="3">
        <v>21293.85470502</v>
      </c>
      <c r="J9" s="5">
        <f t="shared" si="6"/>
        <v>7909.484617</v>
      </c>
      <c r="K9" s="6">
        <f t="shared" si="7"/>
        <v>293.854705</v>
      </c>
      <c r="L9" s="7">
        <f t="shared" si="8"/>
        <v>7052</v>
      </c>
    </row>
    <row r="10">
      <c r="A10" s="3">
        <v>15.6141055</v>
      </c>
      <c r="B10" s="4">
        <f t="shared" si="1"/>
        <v>390.6813848</v>
      </c>
      <c r="C10" s="3">
        <v>21294.58334491</v>
      </c>
      <c r="D10" s="5">
        <f t="shared" si="2"/>
        <v>7909.484354</v>
      </c>
      <c r="E10" s="6">
        <f t="shared" si="3"/>
        <v>294.5833449</v>
      </c>
      <c r="F10" s="7">
        <f t="shared" si="4"/>
        <v>7070</v>
      </c>
      <c r="G10" s="3">
        <v>15.61562818</v>
      </c>
      <c r="H10" s="4">
        <f t="shared" si="5"/>
        <v>390.2418233</v>
      </c>
      <c r="I10" s="3">
        <v>21294.12377596</v>
      </c>
      <c r="J10" s="5">
        <f t="shared" si="6"/>
        <v>7909.484627</v>
      </c>
      <c r="K10" s="6">
        <f t="shared" si="7"/>
        <v>294.123776</v>
      </c>
      <c r="L10" s="7">
        <f t="shared" si="8"/>
        <v>7058</v>
      </c>
    </row>
    <row r="11">
      <c r="A11" s="3">
        <v>15.6141055</v>
      </c>
      <c r="B11" s="4">
        <f t="shared" si="1"/>
        <v>390.6813848</v>
      </c>
      <c r="C11" s="3">
        <v>21294.58334491</v>
      </c>
      <c r="D11" s="5">
        <f t="shared" si="2"/>
        <v>7909.484354</v>
      </c>
      <c r="E11" s="6">
        <f t="shared" si="3"/>
        <v>294.5833449</v>
      </c>
      <c r="F11" s="7">
        <f t="shared" si="4"/>
        <v>7070</v>
      </c>
      <c r="G11" s="3">
        <v>15.60655097</v>
      </c>
      <c r="H11" s="4">
        <f t="shared" si="5"/>
        <v>392.8632551</v>
      </c>
      <c r="I11" s="3">
        <v>21294.58033811</v>
      </c>
      <c r="J11" s="5">
        <f t="shared" si="6"/>
        <v>7909.483</v>
      </c>
      <c r="K11" s="6">
        <f t="shared" si="7"/>
        <v>294.5803381</v>
      </c>
      <c r="L11" s="7">
        <f t="shared" si="8"/>
        <v>7069</v>
      </c>
    </row>
    <row r="12">
      <c r="A12" s="3">
        <v>15.60526073</v>
      </c>
      <c r="B12" s="4">
        <f t="shared" si="1"/>
        <v>393.2360732</v>
      </c>
      <c r="C12" s="3">
        <v>21295.00002315</v>
      </c>
      <c r="D12" s="5">
        <f t="shared" si="2"/>
        <v>7909.482768</v>
      </c>
      <c r="E12" s="6">
        <f t="shared" si="3"/>
        <v>295.0000232</v>
      </c>
      <c r="F12" s="7">
        <f t="shared" si="4"/>
        <v>7080</v>
      </c>
      <c r="G12" s="3">
        <v>15.60629326</v>
      </c>
      <c r="H12" s="4">
        <f t="shared" si="5"/>
        <v>392.937717</v>
      </c>
      <c r="I12" s="3">
        <v>21294.88865294</v>
      </c>
      <c r="J12" s="5">
        <f t="shared" si="6"/>
        <v>7909.482953</v>
      </c>
      <c r="K12" s="6">
        <f t="shared" si="7"/>
        <v>294.8886529</v>
      </c>
      <c r="L12" s="7">
        <f t="shared" si="8"/>
        <v>7077</v>
      </c>
    </row>
    <row r="13">
      <c r="A13" s="3">
        <v>15.59346328</v>
      </c>
      <c r="B13" s="4">
        <f t="shared" si="1"/>
        <v>396.6473607</v>
      </c>
      <c r="C13" s="3">
        <v>21295.58334491</v>
      </c>
      <c r="D13" s="5">
        <f t="shared" si="2"/>
        <v>7909.480651</v>
      </c>
      <c r="E13" s="6">
        <f t="shared" si="3"/>
        <v>295.5833449</v>
      </c>
      <c r="F13" s="7">
        <f t="shared" si="4"/>
        <v>7094</v>
      </c>
      <c r="G13" s="3">
        <v>15.60666791</v>
      </c>
      <c r="H13" s="4">
        <f t="shared" si="5"/>
        <v>392.8294675</v>
      </c>
      <c r="I13" s="3">
        <v>21295.0075141</v>
      </c>
      <c r="J13" s="5">
        <f t="shared" si="6"/>
        <v>7909.483021</v>
      </c>
      <c r="K13" s="6">
        <f t="shared" si="7"/>
        <v>295.0075141</v>
      </c>
      <c r="L13" s="7">
        <f t="shared" si="8"/>
        <v>7080</v>
      </c>
    </row>
    <row r="14">
      <c r="A14" s="3">
        <v>15.59346328</v>
      </c>
      <c r="B14" s="4">
        <f t="shared" si="1"/>
        <v>396.6473607</v>
      </c>
      <c r="C14" s="3">
        <v>21295.58334491</v>
      </c>
      <c r="D14" s="5">
        <f t="shared" si="2"/>
        <v>7909.480651</v>
      </c>
      <c r="E14" s="6">
        <f t="shared" si="3"/>
        <v>295.5833449</v>
      </c>
      <c r="F14" s="7">
        <f t="shared" si="4"/>
        <v>7094</v>
      </c>
      <c r="G14" s="3">
        <v>15.60614484</v>
      </c>
      <c r="H14" s="4">
        <f t="shared" si="5"/>
        <v>392.9806019</v>
      </c>
      <c r="I14" s="3">
        <v>21295.18391669</v>
      </c>
      <c r="J14" s="5">
        <f t="shared" si="6"/>
        <v>7909.482927</v>
      </c>
      <c r="K14" s="6">
        <f t="shared" si="7"/>
        <v>295.1839167</v>
      </c>
      <c r="L14" s="7">
        <f t="shared" si="8"/>
        <v>7084</v>
      </c>
    </row>
    <row r="15">
      <c r="A15" s="3">
        <v>15.58483278</v>
      </c>
      <c r="B15" s="4">
        <f t="shared" si="1"/>
        <v>399.1456354</v>
      </c>
      <c r="C15" s="3">
        <v>21296.00002315</v>
      </c>
      <c r="D15" s="5">
        <f t="shared" si="2"/>
        <v>7909.4791</v>
      </c>
      <c r="E15" s="6">
        <f t="shared" si="3"/>
        <v>296.0000232</v>
      </c>
      <c r="F15" s="7">
        <f t="shared" si="4"/>
        <v>7104</v>
      </c>
      <c r="G15" s="3">
        <v>15.60691997</v>
      </c>
      <c r="H15" s="4">
        <f t="shared" si="5"/>
        <v>392.756641</v>
      </c>
      <c r="I15" s="3">
        <v>21295.21564611</v>
      </c>
      <c r="J15" s="5">
        <f t="shared" si="6"/>
        <v>7909.483066</v>
      </c>
      <c r="K15" s="6">
        <f t="shared" si="7"/>
        <v>295.2156461</v>
      </c>
      <c r="L15" s="7">
        <f t="shared" si="8"/>
        <v>7085</v>
      </c>
    </row>
    <row r="16">
      <c r="A16" s="3">
        <v>15.57802834</v>
      </c>
      <c r="B16" s="4">
        <f t="shared" si="1"/>
        <v>401.1169459</v>
      </c>
      <c r="C16" s="3">
        <v>21296.33334491</v>
      </c>
      <c r="D16" s="5">
        <f t="shared" si="2"/>
        <v>7909.477877</v>
      </c>
      <c r="E16" s="6">
        <f t="shared" si="3"/>
        <v>296.3333449</v>
      </c>
      <c r="F16" s="7">
        <f t="shared" si="4"/>
        <v>7112</v>
      </c>
      <c r="G16" s="3">
        <v>15.60674681</v>
      </c>
      <c r="H16" s="4">
        <f t="shared" si="5"/>
        <v>392.8066711</v>
      </c>
      <c r="I16" s="3">
        <v>21295.78034073</v>
      </c>
      <c r="J16" s="5">
        <f t="shared" si="6"/>
        <v>7909.483035</v>
      </c>
      <c r="K16" s="6">
        <f t="shared" si="7"/>
        <v>295.7803407</v>
      </c>
      <c r="L16" s="7">
        <f t="shared" si="8"/>
        <v>7098</v>
      </c>
    </row>
    <row r="17">
      <c r="A17" s="3">
        <v>15.57288359</v>
      </c>
      <c r="B17" s="4">
        <f t="shared" si="1"/>
        <v>402.6083816</v>
      </c>
      <c r="C17" s="3">
        <v>21296.58334491</v>
      </c>
      <c r="D17" s="5">
        <f t="shared" si="2"/>
        <v>7909.476951</v>
      </c>
      <c r="E17" s="6">
        <f t="shared" si="3"/>
        <v>296.5833449</v>
      </c>
      <c r="F17" s="7">
        <f t="shared" si="4"/>
        <v>7118</v>
      </c>
      <c r="G17" s="3">
        <v>15.60684462</v>
      </c>
      <c r="H17" s="4">
        <f t="shared" si="5"/>
        <v>392.7784113</v>
      </c>
      <c r="I17" s="3">
        <v>21295.90862762</v>
      </c>
      <c r="J17" s="5">
        <f t="shared" si="6"/>
        <v>7909.483052</v>
      </c>
      <c r="K17" s="6">
        <f t="shared" si="7"/>
        <v>295.9086276</v>
      </c>
      <c r="L17" s="7">
        <f t="shared" si="8"/>
        <v>7101</v>
      </c>
    </row>
    <row r="18">
      <c r="A18" s="7"/>
      <c r="B18" s="4"/>
      <c r="C18" s="7"/>
      <c r="D18" s="7"/>
      <c r="E18" s="6"/>
      <c r="F18" s="7"/>
      <c r="G18" s="3">
        <v>15.60685457</v>
      </c>
      <c r="H18" s="4">
        <f t="shared" si="5"/>
        <v>392.7755366</v>
      </c>
      <c r="I18" s="3">
        <v>21295.966516</v>
      </c>
      <c r="J18" s="5">
        <f t="shared" si="6"/>
        <v>7909.483054</v>
      </c>
      <c r="K18" s="6">
        <f t="shared" si="7"/>
        <v>295.966516</v>
      </c>
      <c r="L18" s="7">
        <f t="shared" si="8"/>
        <v>7103</v>
      </c>
    </row>
    <row r="19">
      <c r="B19" s="8"/>
      <c r="E19" s="9"/>
      <c r="H19" s="8"/>
      <c r="K19" s="9"/>
    </row>
    <row r="20">
      <c r="B20" s="8"/>
      <c r="E20" s="9"/>
      <c r="H20" s="8"/>
      <c r="K20" s="9"/>
    </row>
    <row r="21">
      <c r="B21" s="8"/>
      <c r="E21" s="9"/>
      <c r="H21" s="8"/>
      <c r="K21" s="9"/>
    </row>
  </sheetData>
  <drawing r:id="rId1"/>
</worksheet>
</file>