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 2\Proyecto de grado\Felipe Maldonado\Software\FreeFieldCorrections\"/>
    </mc:Choice>
  </mc:AlternateContent>
  <xr:revisionPtr revIDLastSave="0" documentId="13_ncr:1_{B2C10C01-78C6-4116-B917-1EF9C66536A6}" xr6:coauthVersionLast="47" xr6:coauthVersionMax="47" xr10:uidLastSave="{00000000-0000-0000-0000-000000000000}"/>
  <bookViews>
    <workbookView xWindow="-120" yWindow="-120" windowWidth="20730" windowHeight="11040" activeTab="1" xr2:uid="{C918EBCB-16A7-49A6-BB96-D8619A866179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92" i="1" l="1"/>
  <c r="X91" i="1"/>
  <c r="X90" i="1"/>
  <c r="X87" i="1"/>
  <c r="X86" i="1"/>
  <c r="X8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K8" i="1"/>
  <c r="J8" i="1"/>
  <c r="I8" i="1"/>
  <c r="F8" i="1"/>
  <c r="E8" i="1"/>
  <c r="D8" i="1"/>
  <c r="C8" i="1"/>
  <c r="K7" i="1"/>
  <c r="J7" i="1"/>
  <c r="I7" i="1"/>
  <c r="F7" i="1"/>
  <c r="E7" i="1"/>
  <c r="D7" i="1"/>
  <c r="C7" i="1"/>
  <c r="K6" i="1"/>
  <c r="J6" i="1"/>
  <c r="I6" i="1"/>
  <c r="F6" i="1"/>
  <c r="E6" i="1"/>
  <c r="D6" i="1"/>
  <c r="C6" i="1"/>
</calcChain>
</file>

<file path=xl/sharedStrings.xml><?xml version="1.0" encoding="utf-8"?>
<sst xmlns="http://schemas.openxmlformats.org/spreadsheetml/2006/main" count="377" uniqueCount="41">
  <si>
    <t>CUBE - DMK01 (con cono) - 40CD - Pantalla Antiviento - 0°</t>
  </si>
  <si>
    <t>Correcciones IEC 62585 - Ponderaciones frecuenciales con señales eléctricas</t>
  </si>
  <si>
    <t>Correcciones IEC 62585 - Ponderación frecuencial con actuador electrostático RA0014 1/2</t>
  </si>
  <si>
    <t>CUBE - DMK01 (con cono) - 40CD - Pantalla Antiviento - 90°</t>
  </si>
  <si>
    <t>FUSION - 40CE -Pantalla antiviento pequeña - 0°</t>
  </si>
  <si>
    <t>SONÓMETRO</t>
  </si>
  <si>
    <t>ACTUADOR</t>
  </si>
  <si>
    <t>ID</t>
  </si>
  <si>
    <t>Frecuencia [Hz]</t>
  </si>
  <si>
    <t>Micrófono [dB]</t>
  </si>
  <si>
    <t>U (k=2) [dB]</t>
  </si>
  <si>
    <t>Carcasa [dB]</t>
  </si>
  <si>
    <t>Pantalla Antiviento [dB]</t>
  </si>
  <si>
    <t>Micrófono y Carcasa [dB]</t>
  </si>
  <si>
    <t>FUSION - 40CD -Pantalla antiviento pequeña - 0°</t>
  </si>
  <si>
    <t>Correción [dB]</t>
  </si>
  <si>
    <t>U</t>
  </si>
  <si>
    <t>FUSION - DMK01 (con cono) - 40CE -Pantalla antiviento - 0°</t>
  </si>
  <si>
    <t>FUSION - DMK01 (con cono) - 40CE -Pantalla antiviento - 90°</t>
  </si>
  <si>
    <t>FUSION - DMK01 (con cono) - 40CD -Pantalla antiviento - 0°</t>
  </si>
  <si>
    <t>FUSION - DMK01 (con cono) - 40CD -Pantalla antiviento - 90°</t>
  </si>
  <si>
    <t>DUO (sin cono) - 40CD - Pantalla antiviento pequeña - 0°</t>
  </si>
  <si>
    <t>DUO (con cono) - 40CD - Pantalla antiviento pequeña - 90°</t>
  </si>
  <si>
    <t>DUO (con cono) - 40CD - Protección Integral - 90°</t>
  </si>
  <si>
    <t>DUO - DMK01 (con cono) - 40CD - Pantalla antiviento - 0°</t>
  </si>
  <si>
    <t>DUO - DMK01 (con cono) - 40CD - Pantalla antiviento - 90°</t>
  </si>
  <si>
    <t>SOLO - PRE 21 - MCE212 - Sin Pantalla antiviento</t>
  </si>
  <si>
    <t>SOLO - PRE 21 - MCE212 - Con Pantalla antiviento</t>
  </si>
  <si>
    <t>SOLO - BAP21 - Con Pantalla antiviento</t>
  </si>
  <si>
    <t>BRÜEL &amp; KJÆR 2250 - 4189 - Sin Pantalla Antiviento</t>
  </si>
  <si>
    <t>BRÜEL &amp; KJÆR 2250 - 4189 - con Pantalla Antiviento</t>
  </si>
  <si>
    <t>BRÜEL &amp; KJÆR 2250 - 4189 - Sin Pantalla Antiviento y con Cable de Extensión</t>
  </si>
  <si>
    <t>BRÜEL &amp; KJÆR 2250 - 4189 - con Pantalla Antiviento y Cable de Extensión</t>
  </si>
  <si>
    <t>PCE-428 Con preamplificador interno y pantalla antiviento</t>
  </si>
  <si>
    <t>f [Hz]</t>
  </si>
  <si>
    <t>Mic [dB]</t>
  </si>
  <si>
    <t>Case [dB]</t>
  </si>
  <si>
    <t>Screen [dB]</t>
  </si>
  <si>
    <t>Mic U [dB]</t>
  </si>
  <si>
    <t>Case U [dB]</t>
  </si>
  <si>
    <t>Screen U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</si>
</sst>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 Nova"/>
      <family val="2"/>
    </font>
    <font>
      <sz val="11"/>
      <color theme="0"/>
      <name val="Arial Nova"/>
      <family val="2"/>
    </font>
    <font>
      <b/>
      <sz val="11"/>
      <color theme="0"/>
      <name val="Arial Nova"/>
      <family val="2"/>
    </font>
    <font>
      <b/>
      <sz val="11"/>
      <color theme="1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$I$2" fmlaRange="$AC$1:$AC$21" noThreeD="1" sel="6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1</xdr:row>
          <xdr:rowOff>38100</xdr:rowOff>
        </xdr:from>
        <xdr:to>
          <xdr:col>6</xdr:col>
          <xdr:colOff>104775</xdr:colOff>
          <xdr:row>2</xdr:row>
          <xdr:rowOff>57150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5BE8-2FF4-4F87-BADC-24AEA9AD8747}">
  <dimension ref="B1:AI233"/>
  <sheetViews>
    <sheetView topLeftCell="K1" workbookViewId="0">
      <selection activeCell="N4" sqref="N4:T13"/>
    </sheetView>
  </sheetViews>
  <sheetFormatPr baseColWidth="10" defaultColWidth="11.42578125" defaultRowHeight="14.25" x14ac:dyDescent="0.25"/>
  <cols>
    <col min="1" max="1" width="4.28515625" style="1" customWidth="1"/>
    <col min="2" max="2" width="17.42578125" style="1" bestFit="1" customWidth="1"/>
    <col min="3" max="3" width="16.140625" style="1" bestFit="1" customWidth="1"/>
    <col min="4" max="6" width="5" style="1" bestFit="1" customWidth="1"/>
    <col min="7" max="7" width="3.5703125" style="1" customWidth="1"/>
    <col min="8" max="8" width="17.42578125" style="1" bestFit="1" customWidth="1"/>
    <col min="9" max="9" width="16.140625" style="1" bestFit="1" customWidth="1"/>
    <col min="10" max="12" width="11.42578125" style="1"/>
    <col min="13" max="13" width="3.7109375" style="1" bestFit="1" customWidth="1"/>
    <col min="14" max="14" width="17.42578125" style="1" bestFit="1" customWidth="1"/>
    <col min="15" max="15" width="16.7109375" style="1" bestFit="1" customWidth="1"/>
    <col min="16" max="16" width="13.140625" style="1" bestFit="1" customWidth="1"/>
    <col min="17" max="17" width="13.7109375" style="1" bestFit="1" customWidth="1"/>
    <col min="18" max="18" width="13.140625" style="1" bestFit="1" customWidth="1"/>
    <col min="19" max="19" width="26.140625" style="1" bestFit="1" customWidth="1"/>
    <col min="20" max="20" width="13.140625" style="1" bestFit="1" customWidth="1"/>
    <col min="21" max="21" width="11.42578125" style="1"/>
    <col min="22" max="22" width="3.7109375" style="1" bestFit="1" customWidth="1"/>
    <col min="23" max="23" width="17.42578125" style="1" bestFit="1" customWidth="1"/>
    <col min="24" max="24" width="27.140625" style="1" bestFit="1" customWidth="1"/>
    <col min="25" max="25" width="13.140625" style="1" bestFit="1" customWidth="1"/>
    <col min="26" max="26" width="26.140625" style="1" bestFit="1" customWidth="1"/>
    <col min="27" max="27" width="13.140625" style="1" bestFit="1" customWidth="1"/>
    <col min="28" max="28" width="11.42578125" style="2"/>
    <col min="29" max="29" width="11.42578125" style="3"/>
    <col min="30" max="35" width="11.42578125" style="2"/>
    <col min="36" max="16384" width="11.42578125" style="1"/>
  </cols>
  <sheetData>
    <row r="1" spans="2:35" x14ac:dyDescent="0.25">
      <c r="AC1" s="3" t="s">
        <v>0</v>
      </c>
    </row>
    <row r="2" spans="2:35" x14ac:dyDescent="0.25">
      <c r="I2" s="4">
        <v>6</v>
      </c>
      <c r="M2" s="16" t="s">
        <v>1</v>
      </c>
      <c r="N2" s="16"/>
      <c r="O2" s="16"/>
      <c r="P2" s="16"/>
      <c r="Q2" s="16"/>
      <c r="R2" s="16"/>
      <c r="S2" s="16"/>
      <c r="T2" s="16"/>
      <c r="V2" s="16" t="s">
        <v>2</v>
      </c>
      <c r="W2" s="16"/>
      <c r="X2" s="16"/>
      <c r="Y2" s="16"/>
      <c r="Z2" s="16"/>
      <c r="AA2" s="16"/>
      <c r="AB2" s="5"/>
      <c r="AC2" s="3" t="s">
        <v>3</v>
      </c>
      <c r="AD2" s="5"/>
      <c r="AE2" s="5"/>
      <c r="AF2" s="5"/>
      <c r="AG2" s="5"/>
      <c r="AH2" s="5"/>
      <c r="AI2" s="5"/>
    </row>
    <row r="3" spans="2:35" x14ac:dyDescent="0.25">
      <c r="M3" s="13" t="s">
        <v>0</v>
      </c>
      <c r="N3" s="14"/>
      <c r="O3" s="14"/>
      <c r="P3" s="14"/>
      <c r="Q3" s="14"/>
      <c r="R3" s="14"/>
      <c r="S3" s="14"/>
      <c r="T3" s="15"/>
      <c r="V3" s="13" t="s">
        <v>0</v>
      </c>
      <c r="W3" s="14"/>
      <c r="X3" s="14"/>
      <c r="Y3" s="14"/>
      <c r="Z3" s="14"/>
      <c r="AA3" s="15"/>
      <c r="AB3" s="5"/>
      <c r="AC3" s="3" t="s">
        <v>4</v>
      </c>
    </row>
    <row r="4" spans="2:35" x14ac:dyDescent="0.25">
      <c r="B4" s="17" t="s">
        <v>5</v>
      </c>
      <c r="C4" s="17"/>
      <c r="H4" s="17" t="s">
        <v>6</v>
      </c>
      <c r="I4" s="17"/>
      <c r="M4" s="6" t="s">
        <v>7</v>
      </c>
      <c r="N4" s="7" t="s">
        <v>8</v>
      </c>
      <c r="O4" s="7" t="s">
        <v>9</v>
      </c>
      <c r="P4" s="7" t="s">
        <v>10</v>
      </c>
      <c r="Q4" s="7" t="s">
        <v>11</v>
      </c>
      <c r="R4" s="7" t="s">
        <v>10</v>
      </c>
      <c r="S4" s="7" t="s">
        <v>12</v>
      </c>
      <c r="T4" s="7" t="s">
        <v>10</v>
      </c>
      <c r="V4" s="6" t="s">
        <v>7</v>
      </c>
      <c r="W4" s="7" t="s">
        <v>8</v>
      </c>
      <c r="X4" s="7" t="s">
        <v>13</v>
      </c>
      <c r="Y4" s="7" t="s">
        <v>10</v>
      </c>
      <c r="Z4" s="7" t="s">
        <v>12</v>
      </c>
      <c r="AA4" s="7" t="s">
        <v>10</v>
      </c>
      <c r="AC4" s="3" t="s">
        <v>14</v>
      </c>
    </row>
    <row r="5" spans="2:35" x14ac:dyDescent="0.25">
      <c r="B5" s="8" t="s">
        <v>8</v>
      </c>
      <c r="C5" s="8" t="s">
        <v>15</v>
      </c>
      <c r="D5" s="1" t="s">
        <v>16</v>
      </c>
      <c r="E5" s="1" t="s">
        <v>16</v>
      </c>
      <c r="F5" s="1" t="s">
        <v>16</v>
      </c>
      <c r="H5" s="8" t="s">
        <v>8</v>
      </c>
      <c r="I5" s="8" t="s">
        <v>15</v>
      </c>
      <c r="J5" s="1" t="s">
        <v>16</v>
      </c>
      <c r="K5" s="1" t="s">
        <v>16</v>
      </c>
      <c r="M5" s="7">
        <v>1</v>
      </c>
      <c r="N5" s="7">
        <v>63</v>
      </c>
      <c r="O5" s="7">
        <v>-0.25</v>
      </c>
      <c r="P5" s="7">
        <v>0.25</v>
      </c>
      <c r="Q5" s="7">
        <v>0.16</v>
      </c>
      <c r="R5" s="7">
        <v>0.25</v>
      </c>
      <c r="S5" s="7">
        <v>0.02</v>
      </c>
      <c r="T5" s="7">
        <v>0.2</v>
      </c>
      <c r="V5" s="7">
        <v>1</v>
      </c>
      <c r="W5" s="7">
        <v>125</v>
      </c>
      <c r="X5" s="7">
        <v>-0.16</v>
      </c>
      <c r="Y5" s="7">
        <v>0.25</v>
      </c>
      <c r="Z5" s="7">
        <v>0.02</v>
      </c>
      <c r="AA5" s="7">
        <v>0.2</v>
      </c>
      <c r="AC5" s="3" t="s">
        <v>17</v>
      </c>
    </row>
    <row r="6" spans="2:35" x14ac:dyDescent="0.25">
      <c r="B6" s="9">
        <v>63</v>
      </c>
      <c r="C6" s="10">
        <f t="shared" ref="C6:C14" si="0">SUMIFS($O:$O,$M:$M,$I$2,$N:$N,B6)+SUMIFS(Q:Q,M:M,$I$2,$N:$N,B6)+SUMIFS($S:$S,$M:$M,$I$2,$N:$N,B6)</f>
        <v>-0.18999999999999997</v>
      </c>
      <c r="D6" s="11">
        <f t="shared" ref="D6:D14" si="1">SUMIFS($P:$P,$M:$M,$I$2,$N:$N,$B6)</f>
        <v>0.25</v>
      </c>
      <c r="E6" s="11">
        <f t="shared" ref="E6:E14" si="2">SUMIFS($R:$R,$M:$M,$I$2,$N:$N,$B6)</f>
        <v>0.25</v>
      </c>
      <c r="F6" s="11">
        <f t="shared" ref="F6:F14" si="3">SUMIFS($T:$T,$M:$M,$I$2,$N:$N,$B6)</f>
        <v>0.2</v>
      </c>
      <c r="H6" s="9">
        <v>125</v>
      </c>
      <c r="I6" s="10">
        <f>SUMIFS($X:$X,$V:$V,$I$2,$W:$W,H6)+SUMIFS($Z:$Z,$V:$V,$I$2,$W:$W,H6)</f>
        <v>-0.03</v>
      </c>
      <c r="J6" s="11">
        <f>SUMIFS($Y:$Y,$V:$V,$I$2,$W:$W,$H6)</f>
        <v>0.25</v>
      </c>
      <c r="K6" s="11">
        <f>SUMIFS($AA:$AA,$V:$V,$I$2,$W:$W,$H6)</f>
        <v>0.2</v>
      </c>
      <c r="L6" s="11"/>
      <c r="M6" s="7">
        <v>1</v>
      </c>
      <c r="N6" s="7">
        <v>125</v>
      </c>
      <c r="O6" s="7">
        <v>-0.25</v>
      </c>
      <c r="P6" s="7">
        <v>0.25</v>
      </c>
      <c r="Q6" s="7">
        <v>0.17</v>
      </c>
      <c r="R6" s="7">
        <v>0.25</v>
      </c>
      <c r="S6" s="7">
        <v>0.02</v>
      </c>
      <c r="T6" s="7">
        <v>0.2</v>
      </c>
      <c r="V6" s="7">
        <v>1</v>
      </c>
      <c r="W6" s="7">
        <v>1000</v>
      </c>
      <c r="X6" s="7">
        <v>0</v>
      </c>
      <c r="Y6" s="7">
        <v>0.25</v>
      </c>
      <c r="Z6" s="7">
        <v>0.18</v>
      </c>
      <c r="AA6" s="7">
        <v>0.2</v>
      </c>
      <c r="AC6" s="3" t="s">
        <v>18</v>
      </c>
    </row>
    <row r="7" spans="2:35" x14ac:dyDescent="0.25">
      <c r="B7" s="9">
        <v>125</v>
      </c>
      <c r="C7" s="10">
        <f t="shared" si="0"/>
        <v>-6.0000000000000012E-2</v>
      </c>
      <c r="D7" s="11">
        <f t="shared" si="1"/>
        <v>0.25</v>
      </c>
      <c r="E7" s="11">
        <f t="shared" si="2"/>
        <v>0.25</v>
      </c>
      <c r="F7" s="11">
        <f t="shared" si="3"/>
        <v>0.2</v>
      </c>
      <c r="H7" s="9">
        <v>1000</v>
      </c>
      <c r="I7" s="10">
        <f>SUMIFS($X:$X,$V:$V,$I$2,$W:$W,H7)+SUMIFS($Z:$Z,$V:$V,$I$2,$W:$W,H7)</f>
        <v>0.08</v>
      </c>
      <c r="J7" s="11">
        <f t="shared" ref="J7:J8" si="4">SUMIFS($Y:$Y,$V:$V,$I$2,$W:$W,$H7)</f>
        <v>0.25</v>
      </c>
      <c r="K7" s="11">
        <f t="shared" ref="K7:K8" si="5">SUMIFS($AA:$AA,$V:$V,$I$2,$W:$W,$H7)</f>
        <v>0.2</v>
      </c>
      <c r="L7" s="11"/>
      <c r="M7" s="7">
        <v>1</v>
      </c>
      <c r="N7" s="7">
        <v>250</v>
      </c>
      <c r="O7" s="7">
        <v>-0.24</v>
      </c>
      <c r="P7" s="7">
        <v>0.25</v>
      </c>
      <c r="Q7" s="7">
        <v>0.18</v>
      </c>
      <c r="R7" s="7">
        <v>0.25</v>
      </c>
      <c r="S7" s="7">
        <v>0.03</v>
      </c>
      <c r="T7" s="7">
        <v>0.2</v>
      </c>
      <c r="V7" s="7">
        <v>1</v>
      </c>
      <c r="W7" s="7">
        <v>8000</v>
      </c>
      <c r="X7" s="7">
        <v>4.9000000000000004</v>
      </c>
      <c r="Y7" s="7">
        <v>0.35</v>
      </c>
      <c r="Z7" s="7">
        <v>2.36</v>
      </c>
      <c r="AA7" s="7">
        <v>0.3</v>
      </c>
      <c r="AC7" s="3" t="s">
        <v>19</v>
      </c>
    </row>
    <row r="8" spans="2:35" x14ac:dyDescent="0.25">
      <c r="B8" s="9">
        <v>250</v>
      </c>
      <c r="C8" s="10">
        <f t="shared" si="0"/>
        <v>-9.9999999999999992E-2</v>
      </c>
      <c r="D8" s="11">
        <f t="shared" si="1"/>
        <v>0.25</v>
      </c>
      <c r="E8" s="11">
        <f t="shared" si="2"/>
        <v>0.25</v>
      </c>
      <c r="F8" s="11">
        <f t="shared" si="3"/>
        <v>0.2</v>
      </c>
      <c r="H8" s="9">
        <v>8000</v>
      </c>
      <c r="I8" s="10">
        <f>SUMIFS($X:$X,$V:$V,$I$2,$W:$W,H8)+SUMIFS($Z:$Z,$V:$V,$I$2,$W:$W,H8)</f>
        <v>1.58</v>
      </c>
      <c r="J8" s="11">
        <f t="shared" si="4"/>
        <v>0.35</v>
      </c>
      <c r="K8" s="11">
        <f t="shared" si="5"/>
        <v>0.3</v>
      </c>
      <c r="L8" s="11"/>
      <c r="M8" s="7">
        <v>1</v>
      </c>
      <c r="N8" s="7">
        <v>500</v>
      </c>
      <c r="O8" s="7">
        <v>-0.22</v>
      </c>
      <c r="P8" s="7">
        <v>0.25</v>
      </c>
      <c r="Q8" s="7">
        <v>0.21</v>
      </c>
      <c r="R8" s="7">
        <v>0.25</v>
      </c>
      <c r="S8" s="7">
        <v>0.06</v>
      </c>
      <c r="T8" s="7">
        <v>0.2</v>
      </c>
      <c r="V8" s="13" t="s">
        <v>3</v>
      </c>
      <c r="W8" s="14"/>
      <c r="X8" s="14"/>
      <c r="Y8" s="14"/>
      <c r="Z8" s="14"/>
      <c r="AA8" s="15"/>
      <c r="AC8" s="3" t="s">
        <v>20</v>
      </c>
    </row>
    <row r="9" spans="2:35" x14ac:dyDescent="0.25">
      <c r="B9" s="9">
        <v>500</v>
      </c>
      <c r="C9" s="10">
        <f t="shared" si="0"/>
        <v>-0.10999999999999999</v>
      </c>
      <c r="D9" s="11">
        <f t="shared" si="1"/>
        <v>0.25</v>
      </c>
      <c r="E9" s="11">
        <f t="shared" si="2"/>
        <v>0.25</v>
      </c>
      <c r="F9" s="11">
        <f t="shared" si="3"/>
        <v>0.2</v>
      </c>
      <c r="M9" s="7">
        <v>1</v>
      </c>
      <c r="N9" s="7">
        <v>1000</v>
      </c>
      <c r="O9" s="7">
        <v>-0.14000000000000001</v>
      </c>
      <c r="P9" s="7">
        <v>0.25</v>
      </c>
      <c r="Q9" s="7">
        <v>0.15</v>
      </c>
      <c r="R9" s="7">
        <v>0.25</v>
      </c>
      <c r="S9" s="7">
        <v>0.18</v>
      </c>
      <c r="T9" s="7">
        <v>0.2</v>
      </c>
      <c r="V9" s="7" t="s">
        <v>7</v>
      </c>
      <c r="W9" s="7" t="s">
        <v>8</v>
      </c>
      <c r="X9" s="7" t="s">
        <v>13</v>
      </c>
      <c r="Y9" s="7" t="s">
        <v>10</v>
      </c>
      <c r="Z9" s="7" t="s">
        <v>12</v>
      </c>
      <c r="AA9" s="7" t="s">
        <v>10</v>
      </c>
      <c r="AC9" s="3" t="s">
        <v>21</v>
      </c>
    </row>
    <row r="10" spans="2:35" x14ac:dyDescent="0.25">
      <c r="B10" s="9">
        <v>1000</v>
      </c>
      <c r="C10" s="10">
        <f t="shared" si="0"/>
        <v>-9.999999999999995E-3</v>
      </c>
      <c r="D10" s="11">
        <f t="shared" si="1"/>
        <v>0.25</v>
      </c>
      <c r="E10" s="11">
        <f t="shared" si="2"/>
        <v>0.25</v>
      </c>
      <c r="F10" s="11">
        <f t="shared" si="3"/>
        <v>0.2</v>
      </c>
      <c r="M10" s="7">
        <v>1</v>
      </c>
      <c r="N10" s="7">
        <v>2000</v>
      </c>
      <c r="O10" s="7">
        <v>0.22</v>
      </c>
      <c r="P10" s="7">
        <v>0.25</v>
      </c>
      <c r="Q10" s="7">
        <v>-0.17</v>
      </c>
      <c r="R10" s="7">
        <v>0.25</v>
      </c>
      <c r="S10" s="7">
        <v>0.49</v>
      </c>
      <c r="T10" s="7">
        <v>0.2</v>
      </c>
      <c r="V10" s="7">
        <v>2</v>
      </c>
      <c r="W10" s="7">
        <v>125</v>
      </c>
      <c r="X10" s="7">
        <v>-0.03</v>
      </c>
      <c r="Y10" s="7">
        <v>0.25</v>
      </c>
      <c r="Z10" s="7">
        <v>0</v>
      </c>
      <c r="AA10" s="7">
        <v>0.2</v>
      </c>
      <c r="AC10" s="3" t="s">
        <v>22</v>
      </c>
    </row>
    <row r="11" spans="2:35" x14ac:dyDescent="0.25">
      <c r="B11" s="9">
        <v>2000</v>
      </c>
      <c r="C11" s="10">
        <f t="shared" si="0"/>
        <v>-0.31</v>
      </c>
      <c r="D11" s="11">
        <f t="shared" si="1"/>
        <v>0.25</v>
      </c>
      <c r="E11" s="11">
        <f t="shared" si="2"/>
        <v>0.25</v>
      </c>
      <c r="F11" s="11">
        <f t="shared" si="3"/>
        <v>0.2</v>
      </c>
      <c r="M11" s="7">
        <v>1</v>
      </c>
      <c r="N11" s="7">
        <v>4000</v>
      </c>
      <c r="O11" s="7">
        <v>1.47</v>
      </c>
      <c r="P11" s="7">
        <v>0.25</v>
      </c>
      <c r="Q11" s="7">
        <v>-0.97</v>
      </c>
      <c r="R11" s="7">
        <v>0.25</v>
      </c>
      <c r="S11" s="7">
        <v>1.07</v>
      </c>
      <c r="T11" s="7">
        <v>0.2</v>
      </c>
      <c r="V11" s="7">
        <v>2</v>
      </c>
      <c r="W11" s="7">
        <v>1000</v>
      </c>
      <c r="X11" s="7">
        <v>0</v>
      </c>
      <c r="Y11" s="7">
        <v>0.25</v>
      </c>
      <c r="Z11" s="7">
        <v>0.02</v>
      </c>
      <c r="AA11" s="7">
        <v>0.2</v>
      </c>
      <c r="AC11" s="3" t="s">
        <v>23</v>
      </c>
    </row>
    <row r="12" spans="2:35" x14ac:dyDescent="0.25">
      <c r="B12" s="9">
        <v>4000</v>
      </c>
      <c r="C12" s="10">
        <f t="shared" si="0"/>
        <v>-0.42000000000000004</v>
      </c>
      <c r="D12" s="11">
        <f t="shared" si="1"/>
        <v>0.25</v>
      </c>
      <c r="E12" s="11">
        <f t="shared" si="2"/>
        <v>0.25</v>
      </c>
      <c r="F12" s="11">
        <f t="shared" si="3"/>
        <v>0.2</v>
      </c>
      <c r="M12" s="7">
        <v>1</v>
      </c>
      <c r="N12" s="7">
        <v>8000</v>
      </c>
      <c r="O12" s="7">
        <v>4.5999999999999996</v>
      </c>
      <c r="P12" s="7">
        <v>0.35</v>
      </c>
      <c r="Q12" s="7">
        <v>-2.46</v>
      </c>
      <c r="R12" s="7">
        <v>0.35</v>
      </c>
      <c r="S12" s="7">
        <v>2.36</v>
      </c>
      <c r="T12" s="7">
        <v>0.3</v>
      </c>
      <c r="V12" s="7">
        <v>2</v>
      </c>
      <c r="W12" s="7">
        <v>8000</v>
      </c>
      <c r="X12" s="7">
        <v>1.71</v>
      </c>
      <c r="Y12" s="7">
        <v>0.35</v>
      </c>
      <c r="Z12" s="7">
        <v>1.62</v>
      </c>
      <c r="AA12" s="7">
        <v>0.3</v>
      </c>
      <c r="AC12" s="3" t="s">
        <v>24</v>
      </c>
    </row>
    <row r="13" spans="2:35" x14ac:dyDescent="0.25">
      <c r="B13" s="9">
        <v>8000</v>
      </c>
      <c r="C13" s="10">
        <f t="shared" si="0"/>
        <v>-1.0599999999999998</v>
      </c>
      <c r="D13" s="11">
        <f t="shared" si="1"/>
        <v>0.35</v>
      </c>
      <c r="E13" s="11">
        <f t="shared" si="2"/>
        <v>0.35</v>
      </c>
      <c r="F13" s="11">
        <f t="shared" si="3"/>
        <v>0.3</v>
      </c>
      <c r="M13" s="7">
        <v>1</v>
      </c>
      <c r="N13" s="7">
        <v>16000</v>
      </c>
      <c r="O13" s="7">
        <v>4.12</v>
      </c>
      <c r="P13" s="7">
        <v>0.45</v>
      </c>
      <c r="Q13" s="7">
        <v>-0.66</v>
      </c>
      <c r="R13" s="7">
        <v>0.35</v>
      </c>
      <c r="S13" s="7">
        <v>-8.3000000000000007</v>
      </c>
      <c r="T13" s="7">
        <v>0.3</v>
      </c>
      <c r="V13" s="13" t="s">
        <v>4</v>
      </c>
      <c r="W13" s="14"/>
      <c r="X13" s="14"/>
      <c r="Y13" s="14"/>
      <c r="Z13" s="14"/>
      <c r="AA13" s="15"/>
      <c r="AC13" s="3" t="s">
        <v>25</v>
      </c>
    </row>
    <row r="14" spans="2:35" x14ac:dyDescent="0.25">
      <c r="B14" s="9">
        <v>16000</v>
      </c>
      <c r="C14" s="10">
        <f t="shared" si="0"/>
        <v>-7.26</v>
      </c>
      <c r="D14" s="11">
        <f t="shared" si="1"/>
        <v>0.45</v>
      </c>
      <c r="E14" s="11">
        <f t="shared" si="2"/>
        <v>0.35</v>
      </c>
      <c r="F14" s="11">
        <f t="shared" si="3"/>
        <v>0.3</v>
      </c>
      <c r="M14" s="13" t="s">
        <v>3</v>
      </c>
      <c r="N14" s="14"/>
      <c r="O14" s="14"/>
      <c r="P14" s="14"/>
      <c r="Q14" s="14"/>
      <c r="R14" s="14"/>
      <c r="S14" s="14"/>
      <c r="T14" s="15"/>
      <c r="V14" s="7" t="s">
        <v>7</v>
      </c>
      <c r="W14" s="7" t="s">
        <v>8</v>
      </c>
      <c r="X14" s="7" t="s">
        <v>13</v>
      </c>
      <c r="Y14" s="7" t="s">
        <v>10</v>
      </c>
      <c r="Z14" s="7" t="s">
        <v>12</v>
      </c>
      <c r="AA14" s="7" t="s">
        <v>10</v>
      </c>
      <c r="AC14" s="3" t="s">
        <v>26</v>
      </c>
    </row>
    <row r="15" spans="2:35" x14ac:dyDescent="0.25">
      <c r="M15" s="6" t="s">
        <v>7</v>
      </c>
      <c r="N15" s="7" t="s">
        <v>8</v>
      </c>
      <c r="O15" s="7" t="s">
        <v>9</v>
      </c>
      <c r="P15" s="7" t="s">
        <v>10</v>
      </c>
      <c r="Q15" s="7" t="s">
        <v>11</v>
      </c>
      <c r="R15" s="7" t="s">
        <v>10</v>
      </c>
      <c r="S15" s="7" t="s">
        <v>12</v>
      </c>
      <c r="T15" s="7" t="s">
        <v>10</v>
      </c>
      <c r="V15" s="7">
        <v>3</v>
      </c>
      <c r="W15" s="7">
        <v>125</v>
      </c>
      <c r="X15" s="7">
        <v>-0.03</v>
      </c>
      <c r="Y15" s="7">
        <v>0.25</v>
      </c>
      <c r="Z15" s="7">
        <v>0.03</v>
      </c>
      <c r="AA15" s="7">
        <v>0.2</v>
      </c>
      <c r="AC15" s="3" t="s">
        <v>27</v>
      </c>
    </row>
    <row r="16" spans="2:35" x14ac:dyDescent="0.25">
      <c r="M16" s="7">
        <v>2</v>
      </c>
      <c r="N16" s="7">
        <v>63</v>
      </c>
      <c r="O16" s="7">
        <v>-0.32</v>
      </c>
      <c r="P16" s="7">
        <v>0.25</v>
      </c>
      <c r="Q16" s="7">
        <v>0.17</v>
      </c>
      <c r="R16" s="7">
        <v>0.25</v>
      </c>
      <c r="S16" s="7">
        <v>0</v>
      </c>
      <c r="T16" s="7">
        <v>0.2</v>
      </c>
      <c r="V16" s="7">
        <v>3</v>
      </c>
      <c r="W16" s="7">
        <v>1000</v>
      </c>
      <c r="X16" s="7">
        <v>0</v>
      </c>
      <c r="Y16" s="7">
        <v>0.25</v>
      </c>
      <c r="Z16" s="7">
        <v>0.28999999999999998</v>
      </c>
      <c r="AA16" s="7">
        <v>0.2</v>
      </c>
      <c r="AC16" s="3" t="s">
        <v>28</v>
      </c>
    </row>
    <row r="17" spans="13:29" x14ac:dyDescent="0.25">
      <c r="M17" s="7">
        <v>2</v>
      </c>
      <c r="N17" s="7">
        <v>125</v>
      </c>
      <c r="O17" s="7">
        <v>-0.32</v>
      </c>
      <c r="P17" s="7">
        <v>0.25</v>
      </c>
      <c r="Q17" s="7">
        <v>0.17</v>
      </c>
      <c r="R17" s="7">
        <v>0.25</v>
      </c>
      <c r="S17" s="7">
        <v>0</v>
      </c>
      <c r="T17" s="7">
        <v>0.2</v>
      </c>
      <c r="V17" s="7">
        <v>3</v>
      </c>
      <c r="W17" s="7">
        <v>8000</v>
      </c>
      <c r="X17" s="7">
        <v>3.53</v>
      </c>
      <c r="Y17" s="7">
        <v>0.35</v>
      </c>
      <c r="Z17" s="7">
        <v>0.28999999999999998</v>
      </c>
      <c r="AA17" s="7">
        <v>0.3</v>
      </c>
      <c r="AC17" s="3" t="s">
        <v>29</v>
      </c>
    </row>
    <row r="18" spans="13:29" x14ac:dyDescent="0.25">
      <c r="M18" s="7">
        <v>2</v>
      </c>
      <c r="N18" s="7">
        <v>250</v>
      </c>
      <c r="O18" s="7">
        <v>-0.32</v>
      </c>
      <c r="P18" s="7">
        <v>0.25</v>
      </c>
      <c r="Q18" s="7">
        <v>0.13</v>
      </c>
      <c r="R18" s="7">
        <v>0.25</v>
      </c>
      <c r="S18" s="7">
        <v>0</v>
      </c>
      <c r="T18" s="7">
        <v>0.2</v>
      </c>
      <c r="V18" s="13" t="s">
        <v>14</v>
      </c>
      <c r="W18" s="14"/>
      <c r="X18" s="14"/>
      <c r="Y18" s="14"/>
      <c r="Z18" s="14"/>
      <c r="AA18" s="15"/>
      <c r="AC18" s="3" t="s">
        <v>30</v>
      </c>
    </row>
    <row r="19" spans="13:29" x14ac:dyDescent="0.25">
      <c r="M19" s="7">
        <v>2</v>
      </c>
      <c r="N19" s="7">
        <v>500</v>
      </c>
      <c r="O19" s="7">
        <v>-0.31</v>
      </c>
      <c r="P19" s="7">
        <v>0.25</v>
      </c>
      <c r="Q19" s="7">
        <v>7.0000000000000007E-2</v>
      </c>
      <c r="R19" s="7">
        <v>0.25</v>
      </c>
      <c r="S19" s="7">
        <v>0.01</v>
      </c>
      <c r="T19" s="7">
        <v>0.2</v>
      </c>
      <c r="V19" s="7" t="s">
        <v>7</v>
      </c>
      <c r="W19" s="7" t="s">
        <v>8</v>
      </c>
      <c r="X19" s="7" t="s">
        <v>13</v>
      </c>
      <c r="Y19" s="7" t="s">
        <v>10</v>
      </c>
      <c r="Z19" s="7" t="s">
        <v>12</v>
      </c>
      <c r="AA19" s="7" t="s">
        <v>10</v>
      </c>
      <c r="AC19" s="3" t="s">
        <v>31</v>
      </c>
    </row>
    <row r="20" spans="13:29" x14ac:dyDescent="0.25">
      <c r="M20" s="7">
        <v>2</v>
      </c>
      <c r="N20" s="7">
        <v>1000</v>
      </c>
      <c r="O20" s="7">
        <v>-0.27</v>
      </c>
      <c r="P20" s="7">
        <v>0.25</v>
      </c>
      <c r="Q20" s="7">
        <v>0.12</v>
      </c>
      <c r="R20" s="7">
        <v>0.25</v>
      </c>
      <c r="S20" s="7">
        <v>0.02</v>
      </c>
      <c r="T20" s="7">
        <v>0.2</v>
      </c>
      <c r="V20" s="7">
        <v>4</v>
      </c>
      <c r="W20" s="7">
        <v>125</v>
      </c>
      <c r="X20" s="7">
        <v>-0.13</v>
      </c>
      <c r="Y20" s="7">
        <v>0.25</v>
      </c>
      <c r="Z20" s="7">
        <v>-0.05</v>
      </c>
      <c r="AA20" s="7">
        <v>0.2</v>
      </c>
      <c r="AC20" s="3" t="s">
        <v>32</v>
      </c>
    </row>
    <row r="21" spans="13:29" x14ac:dyDescent="0.25">
      <c r="M21" s="7">
        <v>2</v>
      </c>
      <c r="N21" s="7">
        <v>2000</v>
      </c>
      <c r="O21" s="7">
        <v>-0.18</v>
      </c>
      <c r="P21" s="7">
        <v>0.25</v>
      </c>
      <c r="Q21" s="7">
        <v>-0.3</v>
      </c>
      <c r="R21" s="7">
        <v>0.25</v>
      </c>
      <c r="S21" s="7">
        <v>0.08</v>
      </c>
      <c r="T21" s="7">
        <v>0.2</v>
      </c>
      <c r="V21" s="7">
        <v>4</v>
      </c>
      <c r="W21" s="7">
        <v>1000</v>
      </c>
      <c r="X21" s="7">
        <v>0</v>
      </c>
      <c r="Y21" s="7">
        <v>0.25</v>
      </c>
      <c r="Z21" s="7">
        <v>0.23</v>
      </c>
      <c r="AA21" s="7">
        <v>0.2</v>
      </c>
      <c r="AC21" s="3" t="s">
        <v>33</v>
      </c>
    </row>
    <row r="22" spans="13:29" x14ac:dyDescent="0.25">
      <c r="M22" s="7">
        <v>2</v>
      </c>
      <c r="N22" s="7">
        <v>4000</v>
      </c>
      <c r="O22" s="7">
        <v>0.27</v>
      </c>
      <c r="P22" s="7">
        <v>0.25</v>
      </c>
      <c r="Q22" s="7">
        <v>-0.86</v>
      </c>
      <c r="R22" s="7">
        <v>0.25</v>
      </c>
      <c r="S22" s="7">
        <v>0.56000000000000005</v>
      </c>
      <c r="T22" s="7">
        <v>0.2</v>
      </c>
      <c r="V22" s="7">
        <v>4</v>
      </c>
      <c r="W22" s="7">
        <v>8000</v>
      </c>
      <c r="X22" s="7">
        <v>4.8899999999999997</v>
      </c>
      <c r="Y22" s="7">
        <v>0.35</v>
      </c>
      <c r="Z22" s="7">
        <v>0.25</v>
      </c>
      <c r="AA22" s="7">
        <v>0.3</v>
      </c>
    </row>
    <row r="23" spans="13:29" x14ac:dyDescent="0.25">
      <c r="M23" s="7">
        <v>2</v>
      </c>
      <c r="N23" s="7">
        <v>8000</v>
      </c>
      <c r="O23" s="7">
        <v>1.3</v>
      </c>
      <c r="P23" s="7">
        <v>0.35</v>
      </c>
      <c r="Q23" s="7">
        <v>-2.61</v>
      </c>
      <c r="R23" s="7">
        <v>0.35</v>
      </c>
      <c r="S23" s="7">
        <v>1.62</v>
      </c>
      <c r="T23" s="7">
        <v>0.3</v>
      </c>
      <c r="V23" s="13" t="s">
        <v>17</v>
      </c>
      <c r="W23" s="14"/>
      <c r="X23" s="14"/>
      <c r="Y23" s="14"/>
      <c r="Z23" s="14"/>
      <c r="AA23" s="15"/>
    </row>
    <row r="24" spans="13:29" x14ac:dyDescent="0.25">
      <c r="M24" s="7">
        <v>2</v>
      </c>
      <c r="N24" s="7">
        <v>16000</v>
      </c>
      <c r="O24" s="7">
        <v>-3.93</v>
      </c>
      <c r="P24" s="7">
        <v>0.45</v>
      </c>
      <c r="Q24" s="7">
        <v>-0.57999999999999996</v>
      </c>
      <c r="R24" s="7">
        <v>0.35</v>
      </c>
      <c r="S24" s="7">
        <v>-5.17</v>
      </c>
      <c r="T24" s="7">
        <v>0.3</v>
      </c>
      <c r="V24" s="7" t="s">
        <v>7</v>
      </c>
      <c r="W24" s="7" t="s">
        <v>8</v>
      </c>
      <c r="X24" s="7" t="s">
        <v>13</v>
      </c>
      <c r="Y24" s="7" t="s">
        <v>10</v>
      </c>
      <c r="Z24" s="7" t="s">
        <v>12</v>
      </c>
      <c r="AA24" s="7" t="s">
        <v>10</v>
      </c>
    </row>
    <row r="25" spans="13:29" x14ac:dyDescent="0.25">
      <c r="M25" s="13" t="s">
        <v>4</v>
      </c>
      <c r="N25" s="14"/>
      <c r="O25" s="14"/>
      <c r="P25" s="14"/>
      <c r="Q25" s="14"/>
      <c r="R25" s="14"/>
      <c r="S25" s="14"/>
      <c r="T25" s="15"/>
      <c r="V25" s="7">
        <v>5</v>
      </c>
      <c r="W25" s="7">
        <v>125</v>
      </c>
      <c r="X25" s="7">
        <v>-0.14000000000000001</v>
      </c>
      <c r="Y25" s="7">
        <v>0.25</v>
      </c>
      <c r="Z25" s="7">
        <v>-7.0000000000000007E-2</v>
      </c>
      <c r="AA25" s="7">
        <v>0.2</v>
      </c>
    </row>
    <row r="26" spans="13:29" x14ac:dyDescent="0.25">
      <c r="M26" s="6" t="s">
        <v>7</v>
      </c>
      <c r="N26" s="7" t="s">
        <v>8</v>
      </c>
      <c r="O26" s="7" t="s">
        <v>9</v>
      </c>
      <c r="P26" s="7" t="s">
        <v>10</v>
      </c>
      <c r="Q26" s="7" t="s">
        <v>11</v>
      </c>
      <c r="R26" s="7" t="s">
        <v>10</v>
      </c>
      <c r="S26" s="7" t="s">
        <v>12</v>
      </c>
      <c r="T26" s="7" t="s">
        <v>10</v>
      </c>
      <c r="V26" s="7">
        <v>5</v>
      </c>
      <c r="W26" s="7">
        <v>1000</v>
      </c>
      <c r="X26" s="7">
        <v>0</v>
      </c>
      <c r="Y26" s="7">
        <v>0.25</v>
      </c>
      <c r="Z26" s="7">
        <v>0.1</v>
      </c>
      <c r="AA26" s="7">
        <v>0.2</v>
      </c>
    </row>
    <row r="27" spans="13:29" x14ac:dyDescent="0.25">
      <c r="M27" s="7">
        <v>3</v>
      </c>
      <c r="N27" s="7">
        <v>63</v>
      </c>
      <c r="O27" s="7">
        <v>-0.31</v>
      </c>
      <c r="P27" s="7">
        <v>0.25</v>
      </c>
      <c r="Q27" s="7">
        <v>-0.03</v>
      </c>
      <c r="R27" s="7">
        <v>0.25</v>
      </c>
      <c r="S27" s="7">
        <v>0.02</v>
      </c>
      <c r="T27" s="7">
        <v>0.2</v>
      </c>
      <c r="V27" s="7">
        <v>5</v>
      </c>
      <c r="W27" s="7">
        <v>8000</v>
      </c>
      <c r="X27" s="7">
        <v>3.17</v>
      </c>
      <c r="Y27" s="7">
        <v>0.35</v>
      </c>
      <c r="Z27" s="7">
        <v>2.06</v>
      </c>
      <c r="AA27" s="7">
        <v>0.3</v>
      </c>
    </row>
    <row r="28" spans="13:29" x14ac:dyDescent="0.25">
      <c r="M28" s="7">
        <v>3</v>
      </c>
      <c r="N28" s="7">
        <v>125</v>
      </c>
      <c r="O28" s="7">
        <v>-0.31</v>
      </c>
      <c r="P28" s="7">
        <v>0.25</v>
      </c>
      <c r="Q28" s="7">
        <v>0.14000000000000001</v>
      </c>
      <c r="R28" s="7">
        <v>0.25</v>
      </c>
      <c r="S28" s="7">
        <v>0.03</v>
      </c>
      <c r="T28" s="7">
        <v>0.2</v>
      </c>
      <c r="V28" s="13" t="s">
        <v>18</v>
      </c>
      <c r="W28" s="14"/>
      <c r="X28" s="14"/>
      <c r="Y28" s="14"/>
      <c r="Z28" s="14"/>
      <c r="AA28" s="15"/>
    </row>
    <row r="29" spans="13:29" x14ac:dyDescent="0.25">
      <c r="M29" s="7">
        <v>3</v>
      </c>
      <c r="N29" s="7">
        <v>250</v>
      </c>
      <c r="O29" s="7">
        <v>-0.3</v>
      </c>
      <c r="P29" s="7">
        <v>0.25</v>
      </c>
      <c r="Q29" s="7">
        <v>0.16</v>
      </c>
      <c r="R29" s="7">
        <v>0.25</v>
      </c>
      <c r="S29" s="7">
        <v>7.0000000000000007E-2</v>
      </c>
      <c r="T29" s="7">
        <v>0.2</v>
      </c>
      <c r="V29" s="7" t="s">
        <v>7</v>
      </c>
      <c r="W29" s="7" t="s">
        <v>8</v>
      </c>
      <c r="X29" s="7" t="s">
        <v>13</v>
      </c>
      <c r="Y29" s="7" t="s">
        <v>10</v>
      </c>
      <c r="Z29" s="7" t="s">
        <v>12</v>
      </c>
      <c r="AA29" s="7" t="s">
        <v>10</v>
      </c>
    </row>
    <row r="30" spans="13:29" x14ac:dyDescent="0.25">
      <c r="M30" s="7">
        <v>3</v>
      </c>
      <c r="N30" s="7">
        <v>500</v>
      </c>
      <c r="O30" s="7">
        <v>-0.28999999999999998</v>
      </c>
      <c r="P30" s="7">
        <v>0.25</v>
      </c>
      <c r="Q30" s="7">
        <v>0.19</v>
      </c>
      <c r="R30" s="7">
        <v>0.25</v>
      </c>
      <c r="S30" s="7">
        <v>0.17</v>
      </c>
      <c r="T30" s="7">
        <v>0.2</v>
      </c>
      <c r="V30" s="7">
        <v>6</v>
      </c>
      <c r="W30" s="7">
        <v>125</v>
      </c>
      <c r="X30" s="7">
        <v>-0.01</v>
      </c>
      <c r="Y30" s="7">
        <v>0.25</v>
      </c>
      <c r="Z30" s="7">
        <v>-0.02</v>
      </c>
      <c r="AA30" s="7">
        <v>0.2</v>
      </c>
    </row>
    <row r="31" spans="13:29" x14ac:dyDescent="0.25">
      <c r="M31" s="7">
        <v>3</v>
      </c>
      <c r="N31" s="7">
        <v>1000</v>
      </c>
      <c r="O31" s="7">
        <v>-0.24</v>
      </c>
      <c r="P31" s="7">
        <v>0.25</v>
      </c>
      <c r="Q31" s="7">
        <v>0.03</v>
      </c>
      <c r="R31" s="7">
        <v>0.25</v>
      </c>
      <c r="S31" s="7">
        <v>0.28999999999999998</v>
      </c>
      <c r="T31" s="7">
        <v>0.2</v>
      </c>
      <c r="V31" s="7">
        <v>6</v>
      </c>
      <c r="W31" s="7">
        <v>1000</v>
      </c>
      <c r="X31" s="7">
        <v>0</v>
      </c>
      <c r="Y31" s="7">
        <v>0.25</v>
      </c>
      <c r="Z31" s="7">
        <v>0.08</v>
      </c>
      <c r="AA31" s="7">
        <v>0.2</v>
      </c>
    </row>
    <row r="32" spans="13:29" x14ac:dyDescent="0.25">
      <c r="M32" s="7">
        <v>3</v>
      </c>
      <c r="N32" s="7">
        <v>2000</v>
      </c>
      <c r="O32" s="7">
        <v>-0.03</v>
      </c>
      <c r="P32" s="7">
        <v>0.25</v>
      </c>
      <c r="Q32" s="7">
        <v>-0.04</v>
      </c>
      <c r="R32" s="7">
        <v>0.25</v>
      </c>
      <c r="S32" s="7">
        <v>0.64</v>
      </c>
      <c r="T32" s="7">
        <v>0.2</v>
      </c>
      <c r="V32" s="7">
        <v>6</v>
      </c>
      <c r="W32" s="7">
        <v>8000</v>
      </c>
      <c r="X32" s="7">
        <v>0.28000000000000003</v>
      </c>
      <c r="Y32" s="7">
        <v>0.35</v>
      </c>
      <c r="Z32" s="7">
        <v>1.3</v>
      </c>
      <c r="AA32" s="7">
        <v>0.3</v>
      </c>
    </row>
    <row r="33" spans="13:27" x14ac:dyDescent="0.25">
      <c r="M33" s="7">
        <v>3</v>
      </c>
      <c r="N33" s="7">
        <v>4000</v>
      </c>
      <c r="O33" s="7">
        <v>0.65</v>
      </c>
      <c r="P33" s="7">
        <v>0.25</v>
      </c>
      <c r="Q33" s="7">
        <v>-0.67</v>
      </c>
      <c r="R33" s="7">
        <v>0.25</v>
      </c>
      <c r="S33" s="7">
        <v>0.56999999999999995</v>
      </c>
      <c r="T33" s="7">
        <v>0.2</v>
      </c>
      <c r="V33" s="13" t="s">
        <v>19</v>
      </c>
      <c r="W33" s="14"/>
      <c r="X33" s="14"/>
      <c r="Y33" s="14"/>
      <c r="Z33" s="14"/>
      <c r="AA33" s="15"/>
    </row>
    <row r="34" spans="13:27" x14ac:dyDescent="0.25">
      <c r="M34" s="7">
        <v>3</v>
      </c>
      <c r="N34" s="7">
        <v>8000</v>
      </c>
      <c r="O34" s="7">
        <v>2.19</v>
      </c>
      <c r="P34" s="7">
        <v>0.35</v>
      </c>
      <c r="Q34" s="7">
        <v>-1.47</v>
      </c>
      <c r="R34" s="7">
        <v>0.35</v>
      </c>
      <c r="S34" s="7">
        <v>0.28999999999999998</v>
      </c>
      <c r="T34" s="7">
        <v>0.3</v>
      </c>
      <c r="V34" s="7" t="s">
        <v>7</v>
      </c>
      <c r="W34" s="7" t="s">
        <v>8</v>
      </c>
      <c r="X34" s="7" t="s">
        <v>13</v>
      </c>
      <c r="Y34" s="7" t="s">
        <v>10</v>
      </c>
      <c r="Z34" s="7" t="s">
        <v>12</v>
      </c>
      <c r="AA34" s="7" t="s">
        <v>10</v>
      </c>
    </row>
    <row r="35" spans="13:27" x14ac:dyDescent="0.25">
      <c r="M35" s="7">
        <v>3</v>
      </c>
      <c r="N35" s="7">
        <v>16000</v>
      </c>
      <c r="O35" s="7">
        <v>2.72</v>
      </c>
      <c r="P35" s="7">
        <v>0.45</v>
      </c>
      <c r="Q35" s="7">
        <v>-1.87</v>
      </c>
      <c r="R35" s="7">
        <v>0.35</v>
      </c>
      <c r="S35" s="7">
        <v>-1.24</v>
      </c>
      <c r="T35" s="7">
        <v>0.3</v>
      </c>
      <c r="V35" s="7">
        <v>7</v>
      </c>
      <c r="W35" s="7">
        <v>125</v>
      </c>
      <c r="X35" s="7">
        <v>-0.16</v>
      </c>
      <c r="Y35" s="7">
        <v>0.25</v>
      </c>
      <c r="Z35" s="7">
        <v>0.02</v>
      </c>
      <c r="AA35" s="7">
        <v>0.2</v>
      </c>
    </row>
    <row r="36" spans="13:27" x14ac:dyDescent="0.25">
      <c r="M36" s="13" t="s">
        <v>14</v>
      </c>
      <c r="N36" s="14"/>
      <c r="O36" s="14"/>
      <c r="P36" s="14"/>
      <c r="Q36" s="14"/>
      <c r="R36" s="14"/>
      <c r="S36" s="14"/>
      <c r="T36" s="15"/>
      <c r="V36" s="7">
        <v>7</v>
      </c>
      <c r="W36" s="7">
        <v>1000</v>
      </c>
      <c r="X36" s="7">
        <v>0</v>
      </c>
      <c r="Y36" s="7">
        <v>0.25</v>
      </c>
      <c r="Z36" s="7">
        <v>0.18</v>
      </c>
      <c r="AA36" s="7">
        <v>0.2</v>
      </c>
    </row>
    <row r="37" spans="13:27" x14ac:dyDescent="0.25">
      <c r="M37" s="6" t="s">
        <v>7</v>
      </c>
      <c r="N37" s="7" t="s">
        <v>8</v>
      </c>
      <c r="O37" s="7" t="s">
        <v>9</v>
      </c>
      <c r="P37" s="7" t="s">
        <v>10</v>
      </c>
      <c r="Q37" s="7" t="s">
        <v>11</v>
      </c>
      <c r="R37" s="7" t="s">
        <v>10</v>
      </c>
      <c r="S37" s="7" t="s">
        <v>12</v>
      </c>
      <c r="T37" s="7" t="s">
        <v>10</v>
      </c>
      <c r="V37" s="7">
        <v>7</v>
      </c>
      <c r="W37" s="7">
        <v>8000</v>
      </c>
      <c r="X37" s="7">
        <v>4.9000000000000004</v>
      </c>
      <c r="Y37" s="7">
        <v>0.35</v>
      </c>
      <c r="Z37" s="7">
        <v>2.36</v>
      </c>
      <c r="AA37" s="7">
        <v>0.3</v>
      </c>
    </row>
    <row r="38" spans="13:27" x14ac:dyDescent="0.25">
      <c r="M38" s="7">
        <v>4</v>
      </c>
      <c r="N38" s="7">
        <v>63</v>
      </c>
      <c r="O38" s="7">
        <v>-0.45</v>
      </c>
      <c r="P38" s="7">
        <v>0.25</v>
      </c>
      <c r="Q38" s="7">
        <v>0.12</v>
      </c>
      <c r="R38" s="7">
        <v>0.25</v>
      </c>
      <c r="S38" s="7">
        <v>-0.05</v>
      </c>
      <c r="T38" s="7">
        <v>0.2</v>
      </c>
      <c r="V38" s="13" t="s">
        <v>20</v>
      </c>
      <c r="W38" s="14"/>
      <c r="X38" s="14"/>
      <c r="Y38" s="14"/>
      <c r="Z38" s="14"/>
      <c r="AA38" s="15"/>
    </row>
    <row r="39" spans="13:27" x14ac:dyDescent="0.25">
      <c r="M39" s="7">
        <v>4</v>
      </c>
      <c r="N39" s="7">
        <v>125</v>
      </c>
      <c r="O39" s="7">
        <v>-0.45</v>
      </c>
      <c r="P39" s="7">
        <v>0.25</v>
      </c>
      <c r="Q39" s="7">
        <v>0.18</v>
      </c>
      <c r="R39" s="7">
        <v>0.25</v>
      </c>
      <c r="S39" s="7">
        <v>-0.05</v>
      </c>
      <c r="T39" s="7">
        <v>0.2</v>
      </c>
      <c r="V39" s="7" t="s">
        <v>7</v>
      </c>
      <c r="W39" s="7" t="s">
        <v>8</v>
      </c>
      <c r="X39" s="7" t="s">
        <v>13</v>
      </c>
      <c r="Y39" s="7" t="s">
        <v>10</v>
      </c>
      <c r="Z39" s="7" t="s">
        <v>12</v>
      </c>
      <c r="AA39" s="7" t="s">
        <v>10</v>
      </c>
    </row>
    <row r="40" spans="13:27" x14ac:dyDescent="0.25">
      <c r="M40" s="7">
        <v>4</v>
      </c>
      <c r="N40" s="7">
        <v>250</v>
      </c>
      <c r="O40" s="7">
        <v>-0.44</v>
      </c>
      <c r="P40" s="7">
        <v>0.25</v>
      </c>
      <c r="Q40" s="7">
        <v>0.23</v>
      </c>
      <c r="R40" s="7">
        <v>0.25</v>
      </c>
      <c r="S40" s="7">
        <v>-0.05</v>
      </c>
      <c r="T40" s="7">
        <v>0.2</v>
      </c>
      <c r="V40" s="7">
        <v>8</v>
      </c>
      <c r="W40" s="7">
        <v>125</v>
      </c>
      <c r="X40" s="7">
        <v>-0.03</v>
      </c>
      <c r="Y40" s="7">
        <v>0.25</v>
      </c>
      <c r="Z40" s="7">
        <v>0</v>
      </c>
      <c r="AA40" s="7">
        <v>0.2</v>
      </c>
    </row>
    <row r="41" spans="13:27" x14ac:dyDescent="0.25">
      <c r="M41" s="7">
        <v>4</v>
      </c>
      <c r="N41" s="7">
        <v>500</v>
      </c>
      <c r="O41" s="7">
        <v>-0.42</v>
      </c>
      <c r="P41" s="7">
        <v>0.25</v>
      </c>
      <c r="Q41" s="7">
        <v>0.32</v>
      </c>
      <c r="R41" s="7">
        <v>0.25</v>
      </c>
      <c r="S41" s="7">
        <v>0.03</v>
      </c>
      <c r="T41" s="7">
        <v>0.2</v>
      </c>
      <c r="V41" s="7">
        <v>8</v>
      </c>
      <c r="W41" s="7">
        <v>1000</v>
      </c>
      <c r="X41" s="7">
        <v>0</v>
      </c>
      <c r="Y41" s="7">
        <v>0.25</v>
      </c>
      <c r="Z41" s="7">
        <v>0.02</v>
      </c>
      <c r="AA41" s="7">
        <v>0.2</v>
      </c>
    </row>
    <row r="42" spans="13:27" x14ac:dyDescent="0.25">
      <c r="M42" s="7">
        <v>4</v>
      </c>
      <c r="N42" s="7">
        <v>1000</v>
      </c>
      <c r="O42" s="7">
        <v>-0.34</v>
      </c>
      <c r="P42" s="7">
        <v>0.25</v>
      </c>
      <c r="Q42" s="7">
        <v>0.09</v>
      </c>
      <c r="R42" s="7">
        <v>0.25</v>
      </c>
      <c r="S42" s="7">
        <v>0.23</v>
      </c>
      <c r="T42" s="7">
        <v>0.2</v>
      </c>
      <c r="V42" s="7">
        <v>8</v>
      </c>
      <c r="W42" s="7">
        <v>8000</v>
      </c>
      <c r="X42" s="7">
        <v>1.71</v>
      </c>
      <c r="Y42" s="7">
        <v>0.35</v>
      </c>
      <c r="Z42" s="7">
        <v>1.62</v>
      </c>
      <c r="AA42" s="7">
        <v>0.3</v>
      </c>
    </row>
    <row r="43" spans="13:27" x14ac:dyDescent="0.25">
      <c r="M43" s="7">
        <v>4</v>
      </c>
      <c r="N43" s="7">
        <v>2000</v>
      </c>
      <c r="O43" s="7">
        <v>0.02</v>
      </c>
      <c r="P43" s="7">
        <v>0.25</v>
      </c>
      <c r="Q43" s="7">
        <v>-0.02</v>
      </c>
      <c r="R43" s="7">
        <v>0.25</v>
      </c>
      <c r="S43" s="7">
        <v>0.5</v>
      </c>
      <c r="T43" s="7">
        <v>0.2</v>
      </c>
      <c r="V43" s="13" t="s">
        <v>21</v>
      </c>
      <c r="W43" s="14"/>
      <c r="X43" s="14"/>
      <c r="Y43" s="14"/>
      <c r="Z43" s="14"/>
      <c r="AA43" s="15"/>
    </row>
    <row r="44" spans="13:27" x14ac:dyDescent="0.25">
      <c r="M44" s="7">
        <v>4</v>
      </c>
      <c r="N44" s="7">
        <v>4000</v>
      </c>
      <c r="O44" s="7">
        <v>1.27</v>
      </c>
      <c r="P44" s="7">
        <v>0.25</v>
      </c>
      <c r="Q44" s="7">
        <v>-0.99</v>
      </c>
      <c r="R44" s="7">
        <v>0.25</v>
      </c>
      <c r="S44" s="7">
        <v>0.53</v>
      </c>
      <c r="T44" s="7">
        <v>0.2</v>
      </c>
      <c r="V44" s="7" t="s">
        <v>7</v>
      </c>
      <c r="W44" s="7" t="s">
        <v>8</v>
      </c>
      <c r="X44" s="7" t="s">
        <v>13</v>
      </c>
      <c r="Y44" s="7" t="s">
        <v>10</v>
      </c>
      <c r="Z44" s="7" t="s">
        <v>12</v>
      </c>
      <c r="AA44" s="7" t="s">
        <v>10</v>
      </c>
    </row>
    <row r="45" spans="13:27" x14ac:dyDescent="0.25">
      <c r="M45" s="7">
        <v>4</v>
      </c>
      <c r="N45" s="7">
        <v>8000</v>
      </c>
      <c r="O45" s="7">
        <v>4.4000000000000004</v>
      </c>
      <c r="P45" s="7">
        <v>0.35</v>
      </c>
      <c r="Q45" s="7">
        <v>-2.5499999999999998</v>
      </c>
      <c r="R45" s="7">
        <v>0.35</v>
      </c>
      <c r="S45" s="7">
        <v>0.25</v>
      </c>
      <c r="T45" s="7">
        <v>0.3</v>
      </c>
      <c r="V45" s="7">
        <v>9</v>
      </c>
      <c r="W45" s="7">
        <v>125</v>
      </c>
      <c r="X45" s="7">
        <v>-7.0000000000000007E-2</v>
      </c>
      <c r="Y45" s="7">
        <v>0.25</v>
      </c>
      <c r="Z45" s="7">
        <v>-0.1</v>
      </c>
      <c r="AA45" s="7">
        <v>0.2</v>
      </c>
    </row>
    <row r="46" spans="13:27" x14ac:dyDescent="0.25">
      <c r="M46" s="7">
        <v>4</v>
      </c>
      <c r="N46" s="7">
        <v>16000</v>
      </c>
      <c r="O46" s="7">
        <v>3.92</v>
      </c>
      <c r="P46" s="7">
        <v>0.45</v>
      </c>
      <c r="Q46" s="7">
        <v>-1.03</v>
      </c>
      <c r="R46" s="7">
        <v>0.35</v>
      </c>
      <c r="S46" s="7">
        <v>-1.75</v>
      </c>
      <c r="T46" s="7">
        <v>0.3</v>
      </c>
      <c r="V46" s="7">
        <v>9</v>
      </c>
      <c r="W46" s="7">
        <v>1000</v>
      </c>
      <c r="X46" s="7">
        <v>0</v>
      </c>
      <c r="Y46" s="7">
        <v>0.25</v>
      </c>
      <c r="Z46" s="7">
        <v>0.12</v>
      </c>
      <c r="AA46" s="7">
        <v>0.2</v>
      </c>
    </row>
    <row r="47" spans="13:27" x14ac:dyDescent="0.25">
      <c r="M47" s="13" t="s">
        <v>17</v>
      </c>
      <c r="N47" s="14"/>
      <c r="O47" s="14"/>
      <c r="P47" s="14"/>
      <c r="Q47" s="14"/>
      <c r="R47" s="14"/>
      <c r="S47" s="14"/>
      <c r="T47" s="15"/>
      <c r="V47" s="7">
        <v>9</v>
      </c>
      <c r="W47" s="7">
        <v>8000</v>
      </c>
      <c r="X47" s="7">
        <v>5.0999999999999996</v>
      </c>
      <c r="Y47" s="7">
        <v>0.35</v>
      </c>
      <c r="Z47" s="7">
        <v>-0.08</v>
      </c>
      <c r="AA47" s="7">
        <v>0.3</v>
      </c>
    </row>
    <row r="48" spans="13:27" x14ac:dyDescent="0.25">
      <c r="M48" s="6" t="s">
        <v>7</v>
      </c>
      <c r="N48" s="7" t="s">
        <v>8</v>
      </c>
      <c r="O48" s="7" t="s">
        <v>9</v>
      </c>
      <c r="P48" s="7" t="s">
        <v>10</v>
      </c>
      <c r="Q48" s="7" t="s">
        <v>11</v>
      </c>
      <c r="R48" s="7" t="s">
        <v>10</v>
      </c>
      <c r="S48" s="7" t="s">
        <v>12</v>
      </c>
      <c r="T48" s="7" t="s">
        <v>10</v>
      </c>
      <c r="V48" s="13" t="s">
        <v>22</v>
      </c>
      <c r="W48" s="14"/>
      <c r="X48" s="14"/>
      <c r="Y48" s="14"/>
      <c r="Z48" s="14"/>
      <c r="AA48" s="15"/>
    </row>
    <row r="49" spans="13:27" x14ac:dyDescent="0.25">
      <c r="M49" s="7">
        <v>5</v>
      </c>
      <c r="N49" s="7">
        <v>63</v>
      </c>
      <c r="O49" s="7">
        <v>-0.21</v>
      </c>
      <c r="P49" s="7">
        <v>0.25</v>
      </c>
      <c r="Q49" s="7">
        <v>0.12</v>
      </c>
      <c r="R49" s="7">
        <v>0.25</v>
      </c>
      <c r="S49" s="7">
        <v>-7.0000000000000007E-2</v>
      </c>
      <c r="T49" s="7">
        <v>0.2</v>
      </c>
      <c r="V49" s="7" t="s">
        <v>7</v>
      </c>
      <c r="W49" s="7" t="s">
        <v>8</v>
      </c>
      <c r="X49" s="7" t="s">
        <v>13</v>
      </c>
      <c r="Y49" s="7" t="s">
        <v>10</v>
      </c>
      <c r="Z49" s="7" t="s">
        <v>12</v>
      </c>
      <c r="AA49" s="7" t="s">
        <v>10</v>
      </c>
    </row>
    <row r="50" spans="13:27" x14ac:dyDescent="0.25">
      <c r="M50" s="7">
        <v>5</v>
      </c>
      <c r="N50" s="7">
        <v>125</v>
      </c>
      <c r="O50" s="7">
        <v>-0.21</v>
      </c>
      <c r="P50" s="7">
        <v>0.25</v>
      </c>
      <c r="Q50" s="7">
        <v>0.12</v>
      </c>
      <c r="R50" s="7">
        <v>0.25</v>
      </c>
      <c r="S50" s="7">
        <v>-7.0000000000000007E-2</v>
      </c>
      <c r="T50" s="7">
        <v>0.2</v>
      </c>
      <c r="V50" s="7">
        <v>10</v>
      </c>
      <c r="W50" s="7">
        <v>125</v>
      </c>
      <c r="X50" s="7">
        <v>-0.27</v>
      </c>
      <c r="Y50" s="7">
        <v>0.25</v>
      </c>
      <c r="Z50" s="7">
        <v>0.01</v>
      </c>
      <c r="AA50" s="7">
        <v>0.2</v>
      </c>
    </row>
    <row r="51" spans="13:27" x14ac:dyDescent="0.25">
      <c r="M51" s="7">
        <v>5</v>
      </c>
      <c r="N51" s="7">
        <v>250</v>
      </c>
      <c r="O51" s="7">
        <v>-0.2</v>
      </c>
      <c r="P51" s="7">
        <v>0.25</v>
      </c>
      <c r="Q51" s="7">
        <v>0.13</v>
      </c>
      <c r="R51" s="7">
        <v>0.25</v>
      </c>
      <c r="S51" s="7">
        <v>-0.05</v>
      </c>
      <c r="T51" s="7">
        <v>0.2</v>
      </c>
      <c r="V51" s="7">
        <v>10</v>
      </c>
      <c r="W51" s="7">
        <v>1000</v>
      </c>
      <c r="X51" s="7">
        <v>0</v>
      </c>
      <c r="Y51" s="7">
        <v>0.25</v>
      </c>
      <c r="Z51" s="7">
        <v>0.01</v>
      </c>
      <c r="AA51" s="7">
        <v>0.2</v>
      </c>
    </row>
    <row r="52" spans="13:27" x14ac:dyDescent="0.25">
      <c r="M52" s="7">
        <v>5</v>
      </c>
      <c r="N52" s="7">
        <v>500</v>
      </c>
      <c r="O52" s="7">
        <v>-0.19</v>
      </c>
      <c r="P52" s="7">
        <v>0.25</v>
      </c>
      <c r="Q52" s="7">
        <v>0.17</v>
      </c>
      <c r="R52" s="7">
        <v>0.25</v>
      </c>
      <c r="S52" s="7">
        <v>0.02</v>
      </c>
      <c r="T52" s="7">
        <v>0.2</v>
      </c>
      <c r="V52" s="7">
        <v>10</v>
      </c>
      <c r="W52" s="7">
        <v>8000</v>
      </c>
      <c r="X52" s="7">
        <v>1.53</v>
      </c>
      <c r="Y52" s="7">
        <v>0.35</v>
      </c>
      <c r="Z52" s="7">
        <v>1.67</v>
      </c>
      <c r="AA52" s="7">
        <v>0.3</v>
      </c>
    </row>
    <row r="53" spans="13:27" x14ac:dyDescent="0.25">
      <c r="M53" s="7">
        <v>5</v>
      </c>
      <c r="N53" s="7">
        <v>1000</v>
      </c>
      <c r="O53" s="7">
        <v>-0.14000000000000001</v>
      </c>
      <c r="P53" s="7">
        <v>0.25</v>
      </c>
      <c r="Q53" s="7">
        <v>0.12</v>
      </c>
      <c r="R53" s="7">
        <v>0.25</v>
      </c>
      <c r="S53" s="7">
        <v>0.1</v>
      </c>
      <c r="T53" s="7">
        <v>0.2</v>
      </c>
      <c r="V53" s="13" t="s">
        <v>23</v>
      </c>
      <c r="W53" s="14"/>
      <c r="X53" s="14"/>
      <c r="Y53" s="14"/>
      <c r="Z53" s="14"/>
      <c r="AA53" s="15"/>
    </row>
    <row r="54" spans="13:27" x14ac:dyDescent="0.25">
      <c r="M54" s="7">
        <v>5</v>
      </c>
      <c r="N54" s="7">
        <v>2000</v>
      </c>
      <c r="O54" s="7">
        <v>7.0000000000000007E-2</v>
      </c>
      <c r="P54" s="7">
        <v>0.25</v>
      </c>
      <c r="Q54" s="7">
        <v>-0.1</v>
      </c>
      <c r="R54" s="7">
        <v>0.25</v>
      </c>
      <c r="S54" s="7">
        <v>0.33</v>
      </c>
      <c r="T54" s="7">
        <v>0.2</v>
      </c>
      <c r="V54" s="7" t="s">
        <v>7</v>
      </c>
      <c r="W54" s="7" t="s">
        <v>8</v>
      </c>
      <c r="X54" s="7" t="s">
        <v>13</v>
      </c>
      <c r="Y54" s="7" t="s">
        <v>10</v>
      </c>
      <c r="Z54" s="7" t="s">
        <v>12</v>
      </c>
      <c r="AA54" s="7" t="s">
        <v>10</v>
      </c>
    </row>
    <row r="55" spans="13:27" x14ac:dyDescent="0.25">
      <c r="M55" s="7">
        <v>5</v>
      </c>
      <c r="N55" s="7">
        <v>4000</v>
      </c>
      <c r="O55" s="7">
        <v>0.75</v>
      </c>
      <c r="P55" s="7">
        <v>0.25</v>
      </c>
      <c r="Q55" s="7">
        <v>-0.6</v>
      </c>
      <c r="R55" s="7">
        <v>0.25</v>
      </c>
      <c r="S55" s="7">
        <v>0.86</v>
      </c>
      <c r="T55" s="7">
        <v>0.2</v>
      </c>
      <c r="V55" s="7">
        <v>11</v>
      </c>
      <c r="W55" s="7">
        <v>125</v>
      </c>
      <c r="X55" s="7">
        <v>-0.27</v>
      </c>
      <c r="Y55" s="7">
        <v>0.25</v>
      </c>
      <c r="Z55" s="7">
        <v>0</v>
      </c>
      <c r="AA55" s="7">
        <v>0.2</v>
      </c>
    </row>
    <row r="56" spans="13:27" x14ac:dyDescent="0.25">
      <c r="M56" s="7">
        <v>5</v>
      </c>
      <c r="N56" s="7">
        <v>8000</v>
      </c>
      <c r="O56" s="7">
        <v>2.29</v>
      </c>
      <c r="P56" s="7">
        <v>0.35</v>
      </c>
      <c r="Q56" s="7">
        <v>-1.72</v>
      </c>
      <c r="R56" s="7">
        <v>0.35</v>
      </c>
      <c r="S56" s="7">
        <v>2.06</v>
      </c>
      <c r="T56" s="7">
        <v>0.3</v>
      </c>
      <c r="V56" s="7">
        <v>11</v>
      </c>
      <c r="W56" s="7">
        <v>1000</v>
      </c>
      <c r="X56" s="7">
        <v>0</v>
      </c>
      <c r="Y56" s="7">
        <v>0.25</v>
      </c>
      <c r="Z56" s="7">
        <v>0.02</v>
      </c>
      <c r="AA56" s="7">
        <v>0.2</v>
      </c>
    </row>
    <row r="57" spans="13:27" x14ac:dyDescent="0.25">
      <c r="M57" s="7">
        <v>5</v>
      </c>
      <c r="N57" s="7">
        <v>16000</v>
      </c>
      <c r="O57" s="7">
        <v>2.82</v>
      </c>
      <c r="P57" s="7">
        <v>0.45</v>
      </c>
      <c r="Q57" s="7">
        <v>-1.95</v>
      </c>
      <c r="R57" s="7">
        <v>0.35</v>
      </c>
      <c r="S57" s="7">
        <v>-3.74</v>
      </c>
      <c r="T57" s="7">
        <v>0.3</v>
      </c>
      <c r="V57" s="7">
        <v>11</v>
      </c>
      <c r="W57" s="7">
        <v>8000</v>
      </c>
      <c r="X57" s="7">
        <v>1.53</v>
      </c>
      <c r="Y57" s="7">
        <v>0.35</v>
      </c>
      <c r="Z57" s="7">
        <v>1.26</v>
      </c>
      <c r="AA57" s="7">
        <v>0.3</v>
      </c>
    </row>
    <row r="58" spans="13:27" x14ac:dyDescent="0.25">
      <c r="M58" s="13" t="s">
        <v>18</v>
      </c>
      <c r="N58" s="14"/>
      <c r="O58" s="14"/>
      <c r="P58" s="14"/>
      <c r="Q58" s="14"/>
      <c r="R58" s="14"/>
      <c r="S58" s="14"/>
      <c r="T58" s="15"/>
      <c r="V58" s="13" t="s">
        <v>24</v>
      </c>
      <c r="W58" s="14"/>
      <c r="X58" s="14"/>
      <c r="Y58" s="14"/>
      <c r="Z58" s="14"/>
      <c r="AA58" s="15"/>
    </row>
    <row r="59" spans="13:27" x14ac:dyDescent="0.25">
      <c r="M59" s="6" t="s">
        <v>7</v>
      </c>
      <c r="N59" s="7" t="s">
        <v>8</v>
      </c>
      <c r="O59" s="7" t="s">
        <v>9</v>
      </c>
      <c r="P59" s="7" t="s">
        <v>10</v>
      </c>
      <c r="Q59" s="7" t="s">
        <v>11</v>
      </c>
      <c r="R59" s="7" t="s">
        <v>10</v>
      </c>
      <c r="S59" s="7" t="s">
        <v>12</v>
      </c>
      <c r="T59" s="7" t="s">
        <v>10</v>
      </c>
      <c r="V59" s="7" t="s">
        <v>7</v>
      </c>
      <c r="W59" s="7" t="s">
        <v>8</v>
      </c>
      <c r="X59" s="7" t="s">
        <v>13</v>
      </c>
      <c r="Y59" s="7" t="s">
        <v>10</v>
      </c>
      <c r="Z59" s="7" t="s">
        <v>12</v>
      </c>
      <c r="AA59" s="7" t="s">
        <v>10</v>
      </c>
    </row>
    <row r="60" spans="13:27" x14ac:dyDescent="0.25">
      <c r="M60" s="7">
        <v>6</v>
      </c>
      <c r="N60" s="7">
        <v>63</v>
      </c>
      <c r="O60" s="7">
        <v>-0.25</v>
      </c>
      <c r="P60" s="7">
        <v>0.25</v>
      </c>
      <c r="Q60" s="7">
        <v>0.08</v>
      </c>
      <c r="R60" s="7">
        <v>0.25</v>
      </c>
      <c r="S60" s="7">
        <v>-0.02</v>
      </c>
      <c r="T60" s="7">
        <v>0.2</v>
      </c>
      <c r="V60" s="7">
        <v>12</v>
      </c>
      <c r="W60" s="7">
        <v>125</v>
      </c>
      <c r="X60" s="7">
        <v>-0.16</v>
      </c>
      <c r="Y60" s="7">
        <v>0.25</v>
      </c>
      <c r="Z60" s="7">
        <v>0.02</v>
      </c>
      <c r="AA60" s="7">
        <v>0.2</v>
      </c>
    </row>
    <row r="61" spans="13:27" x14ac:dyDescent="0.25">
      <c r="M61" s="7">
        <v>6</v>
      </c>
      <c r="N61" s="7">
        <v>125</v>
      </c>
      <c r="O61" s="7">
        <v>-0.25</v>
      </c>
      <c r="P61" s="7">
        <v>0.25</v>
      </c>
      <c r="Q61" s="7">
        <v>0.21</v>
      </c>
      <c r="R61" s="7">
        <v>0.25</v>
      </c>
      <c r="S61" s="7">
        <v>-0.02</v>
      </c>
      <c r="T61" s="7">
        <v>0.2</v>
      </c>
      <c r="V61" s="7">
        <v>12</v>
      </c>
      <c r="W61" s="7">
        <v>1000</v>
      </c>
      <c r="X61" s="7">
        <v>0</v>
      </c>
      <c r="Y61" s="7">
        <v>0.25</v>
      </c>
      <c r="Z61" s="7">
        <v>0.18</v>
      </c>
      <c r="AA61" s="7">
        <v>0.2</v>
      </c>
    </row>
    <row r="62" spans="13:27" x14ac:dyDescent="0.25">
      <c r="M62" s="7">
        <v>6</v>
      </c>
      <c r="N62" s="7">
        <v>250</v>
      </c>
      <c r="O62" s="7">
        <v>-0.25</v>
      </c>
      <c r="P62" s="7">
        <v>0.25</v>
      </c>
      <c r="Q62" s="7">
        <v>0.17</v>
      </c>
      <c r="R62" s="7">
        <v>0.25</v>
      </c>
      <c r="S62" s="7">
        <v>-0.02</v>
      </c>
      <c r="T62" s="7">
        <v>0.2</v>
      </c>
      <c r="V62" s="7">
        <v>12</v>
      </c>
      <c r="W62" s="7">
        <v>8000</v>
      </c>
      <c r="X62" s="7">
        <v>4.9000000000000004</v>
      </c>
      <c r="Y62" s="7">
        <v>0.35</v>
      </c>
      <c r="Z62" s="7">
        <v>2.36</v>
      </c>
      <c r="AA62" s="7">
        <v>0.3</v>
      </c>
    </row>
    <row r="63" spans="13:27" x14ac:dyDescent="0.25">
      <c r="M63" s="7">
        <v>6</v>
      </c>
      <c r="N63" s="7">
        <v>500</v>
      </c>
      <c r="O63" s="7">
        <v>-0.25</v>
      </c>
      <c r="P63" s="7">
        <v>0.25</v>
      </c>
      <c r="Q63" s="7">
        <v>0.14000000000000001</v>
      </c>
      <c r="R63" s="7">
        <v>0.25</v>
      </c>
      <c r="S63" s="7">
        <v>0</v>
      </c>
      <c r="T63" s="7">
        <v>0.2</v>
      </c>
      <c r="V63" s="13" t="s">
        <v>25</v>
      </c>
      <c r="W63" s="14"/>
      <c r="X63" s="14"/>
      <c r="Y63" s="14"/>
      <c r="Z63" s="14"/>
      <c r="AA63" s="15"/>
    </row>
    <row r="64" spans="13:27" x14ac:dyDescent="0.25">
      <c r="M64" s="7">
        <v>6</v>
      </c>
      <c r="N64" s="7">
        <v>1000</v>
      </c>
      <c r="O64" s="7">
        <v>-0.25</v>
      </c>
      <c r="P64" s="7">
        <v>0.25</v>
      </c>
      <c r="Q64" s="7">
        <v>0.16</v>
      </c>
      <c r="R64" s="7">
        <v>0.25</v>
      </c>
      <c r="S64" s="7">
        <v>0.08</v>
      </c>
      <c r="T64" s="7">
        <v>0.2</v>
      </c>
      <c r="V64" s="7" t="s">
        <v>7</v>
      </c>
      <c r="W64" s="7" t="s">
        <v>8</v>
      </c>
      <c r="X64" s="7" t="s">
        <v>13</v>
      </c>
      <c r="Y64" s="7" t="s">
        <v>10</v>
      </c>
      <c r="Z64" s="7" t="s">
        <v>12</v>
      </c>
      <c r="AA64" s="7" t="s">
        <v>10</v>
      </c>
    </row>
    <row r="65" spans="13:27" x14ac:dyDescent="0.25">
      <c r="M65" s="7">
        <v>6</v>
      </c>
      <c r="N65" s="7">
        <v>2000</v>
      </c>
      <c r="O65" s="7">
        <v>-0.28000000000000003</v>
      </c>
      <c r="P65" s="7">
        <v>0.25</v>
      </c>
      <c r="Q65" s="7">
        <v>-0.05</v>
      </c>
      <c r="R65" s="7">
        <v>0.25</v>
      </c>
      <c r="S65" s="7">
        <v>0.02</v>
      </c>
      <c r="T65" s="7">
        <v>0.2</v>
      </c>
      <c r="V65" s="7">
        <v>13</v>
      </c>
      <c r="W65" s="7">
        <v>125</v>
      </c>
      <c r="X65" s="7">
        <v>-0.03</v>
      </c>
      <c r="Y65" s="7">
        <v>0.25</v>
      </c>
      <c r="Z65" s="7">
        <v>0</v>
      </c>
      <c r="AA65" s="7">
        <v>0.2</v>
      </c>
    </row>
    <row r="66" spans="13:27" x14ac:dyDescent="0.25">
      <c r="M66" s="7">
        <v>6</v>
      </c>
      <c r="N66" s="7">
        <v>4000</v>
      </c>
      <c r="O66" s="7">
        <v>-0.35</v>
      </c>
      <c r="P66" s="7">
        <v>0.25</v>
      </c>
      <c r="Q66" s="7">
        <v>-0.66</v>
      </c>
      <c r="R66" s="7">
        <v>0.25</v>
      </c>
      <c r="S66" s="7">
        <v>0.59</v>
      </c>
      <c r="T66" s="7">
        <v>0.2</v>
      </c>
      <c r="V66" s="7">
        <v>13</v>
      </c>
      <c r="W66" s="7">
        <v>1000</v>
      </c>
      <c r="X66" s="7">
        <v>0</v>
      </c>
      <c r="Y66" s="7">
        <v>0.25</v>
      </c>
      <c r="Z66" s="7">
        <v>0.02</v>
      </c>
      <c r="AA66" s="7">
        <v>0.2</v>
      </c>
    </row>
    <row r="67" spans="13:27" x14ac:dyDescent="0.25">
      <c r="M67" s="7">
        <v>6</v>
      </c>
      <c r="N67" s="7">
        <v>8000</v>
      </c>
      <c r="O67" s="7">
        <v>-0.71</v>
      </c>
      <c r="P67" s="7">
        <v>0.35</v>
      </c>
      <c r="Q67" s="7">
        <v>-1.65</v>
      </c>
      <c r="R67" s="7">
        <v>0.35</v>
      </c>
      <c r="S67" s="7">
        <v>1.3</v>
      </c>
      <c r="T67" s="7">
        <v>0.3</v>
      </c>
      <c r="V67" s="7">
        <v>13</v>
      </c>
      <c r="W67" s="7">
        <v>8000</v>
      </c>
      <c r="X67" s="7">
        <v>1.71</v>
      </c>
      <c r="Y67" s="7">
        <v>0.35</v>
      </c>
      <c r="Z67" s="7">
        <v>1.62</v>
      </c>
      <c r="AA67" s="7">
        <v>0.3</v>
      </c>
    </row>
    <row r="68" spans="13:27" x14ac:dyDescent="0.25">
      <c r="M68" s="7">
        <v>6</v>
      </c>
      <c r="N68" s="7">
        <v>16000</v>
      </c>
      <c r="O68" s="7">
        <v>-4.6100000000000003</v>
      </c>
      <c r="P68" s="7">
        <v>0.45</v>
      </c>
      <c r="Q68" s="7">
        <v>-2.13</v>
      </c>
      <c r="R68" s="7">
        <v>0.35</v>
      </c>
      <c r="S68" s="7">
        <v>-0.52</v>
      </c>
      <c r="T68" s="7">
        <v>0.3</v>
      </c>
      <c r="V68" s="13" t="s">
        <v>26</v>
      </c>
      <c r="W68" s="14"/>
      <c r="X68" s="14"/>
      <c r="Y68" s="14"/>
      <c r="Z68" s="14"/>
      <c r="AA68" s="15"/>
    </row>
    <row r="69" spans="13:27" x14ac:dyDescent="0.25">
      <c r="M69" s="13" t="s">
        <v>19</v>
      </c>
      <c r="N69" s="14"/>
      <c r="O69" s="14"/>
      <c r="P69" s="14"/>
      <c r="Q69" s="14"/>
      <c r="R69" s="14"/>
      <c r="S69" s="14"/>
      <c r="T69" s="15"/>
      <c r="V69" s="7" t="s">
        <v>7</v>
      </c>
      <c r="W69" s="7" t="s">
        <v>8</v>
      </c>
      <c r="X69" s="7" t="s">
        <v>13</v>
      </c>
      <c r="Y69" s="7" t="s">
        <v>10</v>
      </c>
      <c r="Z69" s="7" t="s">
        <v>12</v>
      </c>
      <c r="AA69" s="7" t="s">
        <v>10</v>
      </c>
    </row>
    <row r="70" spans="13:27" x14ac:dyDescent="0.25">
      <c r="M70" s="6" t="s">
        <v>7</v>
      </c>
      <c r="N70" s="7" t="s">
        <v>8</v>
      </c>
      <c r="O70" s="7" t="s">
        <v>9</v>
      </c>
      <c r="P70" s="7" t="s">
        <v>10</v>
      </c>
      <c r="Q70" s="7" t="s">
        <v>11</v>
      </c>
      <c r="R70" s="7" t="s">
        <v>10</v>
      </c>
      <c r="S70" s="7" t="s">
        <v>12</v>
      </c>
      <c r="T70" s="7" t="s">
        <v>10</v>
      </c>
      <c r="V70" s="7">
        <v>14</v>
      </c>
      <c r="W70" s="7">
        <v>125</v>
      </c>
      <c r="X70" s="7">
        <v>0.13</v>
      </c>
      <c r="Y70" s="7">
        <v>0.25</v>
      </c>
      <c r="Z70" s="7">
        <v>0</v>
      </c>
      <c r="AA70" s="7">
        <v>0.2</v>
      </c>
    </row>
    <row r="71" spans="13:27" x14ac:dyDescent="0.25">
      <c r="M71" s="7">
        <v>7</v>
      </c>
      <c r="N71" s="7">
        <v>63</v>
      </c>
      <c r="O71" s="7">
        <v>-0.25</v>
      </c>
      <c r="P71" s="7">
        <v>0.25</v>
      </c>
      <c r="Q71" s="7">
        <v>0.16</v>
      </c>
      <c r="R71" s="7">
        <v>0.25</v>
      </c>
      <c r="S71" s="7">
        <v>0.02</v>
      </c>
      <c r="T71" s="7">
        <v>0.2</v>
      </c>
      <c r="V71" s="7">
        <v>14</v>
      </c>
      <c r="W71" s="7">
        <v>1000</v>
      </c>
      <c r="X71" s="7">
        <v>0</v>
      </c>
      <c r="Y71" s="7">
        <v>0.25</v>
      </c>
      <c r="Z71" s="7">
        <v>0</v>
      </c>
      <c r="AA71" s="7">
        <v>0.2</v>
      </c>
    </row>
    <row r="72" spans="13:27" x14ac:dyDescent="0.25">
      <c r="M72" s="7">
        <v>7</v>
      </c>
      <c r="N72" s="7">
        <v>125</v>
      </c>
      <c r="O72" s="7">
        <v>-0.25</v>
      </c>
      <c r="P72" s="7">
        <v>0.25</v>
      </c>
      <c r="Q72" s="7">
        <v>0.17</v>
      </c>
      <c r="R72" s="7">
        <v>0.25</v>
      </c>
      <c r="S72" s="7">
        <v>0.02</v>
      </c>
      <c r="T72" s="7">
        <v>0.2</v>
      </c>
      <c r="V72" s="7">
        <v>14</v>
      </c>
      <c r="W72" s="7">
        <v>8000</v>
      </c>
      <c r="X72" s="7">
        <v>3.82</v>
      </c>
      <c r="Y72" s="7">
        <v>0.35</v>
      </c>
      <c r="Z72" s="7">
        <v>0</v>
      </c>
      <c r="AA72" s="7">
        <v>0.3</v>
      </c>
    </row>
    <row r="73" spans="13:27" x14ac:dyDescent="0.25">
      <c r="M73" s="7">
        <v>7</v>
      </c>
      <c r="N73" s="7">
        <v>250</v>
      </c>
      <c r="O73" s="7">
        <v>-0.24</v>
      </c>
      <c r="P73" s="7">
        <v>0.25</v>
      </c>
      <c r="Q73" s="7">
        <v>0.18</v>
      </c>
      <c r="R73" s="7">
        <v>0.25</v>
      </c>
      <c r="S73" s="7">
        <v>0.03</v>
      </c>
      <c r="T73" s="7">
        <v>0.2</v>
      </c>
      <c r="V73" s="13" t="s">
        <v>27</v>
      </c>
      <c r="W73" s="14"/>
      <c r="X73" s="14"/>
      <c r="Y73" s="14"/>
      <c r="Z73" s="14"/>
      <c r="AA73" s="15"/>
    </row>
    <row r="74" spans="13:27" x14ac:dyDescent="0.25">
      <c r="M74" s="7">
        <v>7</v>
      </c>
      <c r="N74" s="7">
        <v>500</v>
      </c>
      <c r="O74" s="7">
        <v>-0.22</v>
      </c>
      <c r="P74" s="7">
        <v>0.25</v>
      </c>
      <c r="Q74" s="7">
        <v>0.21</v>
      </c>
      <c r="R74" s="7">
        <v>0.25</v>
      </c>
      <c r="S74" s="7">
        <v>0.06</v>
      </c>
      <c r="T74" s="7">
        <v>0.2</v>
      </c>
      <c r="V74" s="7" t="s">
        <v>7</v>
      </c>
      <c r="W74" s="7" t="s">
        <v>8</v>
      </c>
      <c r="X74" s="7" t="s">
        <v>13</v>
      </c>
      <c r="Y74" s="7" t="s">
        <v>10</v>
      </c>
      <c r="Z74" s="7" t="s">
        <v>12</v>
      </c>
      <c r="AA74" s="7" t="s">
        <v>10</v>
      </c>
    </row>
    <row r="75" spans="13:27" x14ac:dyDescent="0.25">
      <c r="M75" s="7">
        <v>7</v>
      </c>
      <c r="N75" s="7">
        <v>1000</v>
      </c>
      <c r="O75" s="7">
        <v>-0.14000000000000001</v>
      </c>
      <c r="P75" s="7">
        <v>0.25</v>
      </c>
      <c r="Q75" s="7">
        <v>0.15</v>
      </c>
      <c r="R75" s="7">
        <v>0.25</v>
      </c>
      <c r="S75" s="7">
        <v>0.18</v>
      </c>
      <c r="T75" s="7">
        <v>0.2</v>
      </c>
      <c r="V75" s="7">
        <v>15</v>
      </c>
      <c r="W75" s="7">
        <v>125</v>
      </c>
      <c r="X75" s="7">
        <v>0.13</v>
      </c>
      <c r="Y75" s="7">
        <v>0.25</v>
      </c>
      <c r="Z75" s="7">
        <v>0.08</v>
      </c>
      <c r="AA75" s="7">
        <v>0.2</v>
      </c>
    </row>
    <row r="76" spans="13:27" x14ac:dyDescent="0.25">
      <c r="M76" s="7">
        <v>7</v>
      </c>
      <c r="N76" s="7">
        <v>2000</v>
      </c>
      <c r="O76" s="7">
        <v>0.22</v>
      </c>
      <c r="P76" s="7">
        <v>0.25</v>
      </c>
      <c r="Q76" s="7">
        <v>-0.17</v>
      </c>
      <c r="R76" s="7">
        <v>0.25</v>
      </c>
      <c r="S76" s="7">
        <v>0.49</v>
      </c>
      <c r="T76" s="7">
        <v>0.2</v>
      </c>
      <c r="V76" s="7">
        <v>15</v>
      </c>
      <c r="W76" s="7">
        <v>1000</v>
      </c>
      <c r="X76" s="7">
        <v>0</v>
      </c>
      <c r="Y76" s="7">
        <v>0.25</v>
      </c>
      <c r="Z76" s="7">
        <v>0.32</v>
      </c>
      <c r="AA76" s="7">
        <v>0.2</v>
      </c>
    </row>
    <row r="77" spans="13:27" x14ac:dyDescent="0.25">
      <c r="M77" s="7">
        <v>7</v>
      </c>
      <c r="N77" s="7">
        <v>4000</v>
      </c>
      <c r="O77" s="7">
        <v>1.47</v>
      </c>
      <c r="P77" s="7">
        <v>0.25</v>
      </c>
      <c r="Q77" s="7">
        <v>-0.97</v>
      </c>
      <c r="R77" s="7">
        <v>0.25</v>
      </c>
      <c r="S77" s="7">
        <v>1.07</v>
      </c>
      <c r="T77" s="7">
        <v>0.2</v>
      </c>
      <c r="V77" s="7">
        <v>15</v>
      </c>
      <c r="W77" s="7">
        <v>8000</v>
      </c>
      <c r="X77" s="7">
        <v>3.82</v>
      </c>
      <c r="Y77" s="7">
        <v>0.35</v>
      </c>
      <c r="Z77" s="7">
        <v>-0.47</v>
      </c>
      <c r="AA77" s="7">
        <v>0.3</v>
      </c>
    </row>
    <row r="78" spans="13:27" x14ac:dyDescent="0.25">
      <c r="M78" s="7">
        <v>7</v>
      </c>
      <c r="N78" s="7">
        <v>8000</v>
      </c>
      <c r="O78" s="7">
        <v>4.5999999999999996</v>
      </c>
      <c r="P78" s="7">
        <v>0.35</v>
      </c>
      <c r="Q78" s="7">
        <v>-2.46</v>
      </c>
      <c r="R78" s="7">
        <v>0.35</v>
      </c>
      <c r="S78" s="7">
        <v>2.36</v>
      </c>
      <c r="T78" s="7">
        <v>0.3</v>
      </c>
      <c r="V78" s="13" t="s">
        <v>28</v>
      </c>
      <c r="W78" s="14"/>
      <c r="X78" s="14"/>
      <c r="Y78" s="14"/>
      <c r="Z78" s="14"/>
      <c r="AA78" s="15"/>
    </row>
    <row r="79" spans="13:27" x14ac:dyDescent="0.25">
      <c r="M79" s="7">
        <v>7</v>
      </c>
      <c r="N79" s="7">
        <v>16000</v>
      </c>
      <c r="O79" s="7">
        <v>4.12</v>
      </c>
      <c r="P79" s="7">
        <v>0.45</v>
      </c>
      <c r="Q79" s="7">
        <v>-0.66</v>
      </c>
      <c r="R79" s="7">
        <v>0.35</v>
      </c>
      <c r="S79" s="7">
        <v>-8.3000000000000007</v>
      </c>
      <c r="T79" s="7">
        <v>0.3</v>
      </c>
      <c r="V79" s="7" t="s">
        <v>7</v>
      </c>
      <c r="W79" s="7" t="s">
        <v>8</v>
      </c>
      <c r="X79" s="7" t="s">
        <v>13</v>
      </c>
      <c r="Y79" s="7" t="s">
        <v>10</v>
      </c>
      <c r="Z79" s="7" t="s">
        <v>12</v>
      </c>
      <c r="AA79" s="7" t="s">
        <v>10</v>
      </c>
    </row>
    <row r="80" spans="13:27" x14ac:dyDescent="0.25">
      <c r="M80" s="13" t="s">
        <v>20</v>
      </c>
      <c r="N80" s="14"/>
      <c r="O80" s="14"/>
      <c r="P80" s="14"/>
      <c r="Q80" s="14"/>
      <c r="R80" s="14"/>
      <c r="S80" s="14"/>
      <c r="T80" s="15"/>
      <c r="V80" s="7">
        <v>16</v>
      </c>
      <c r="W80" s="7">
        <v>125</v>
      </c>
      <c r="X80" s="7">
        <v>-0.14000000000000001</v>
      </c>
      <c r="Y80" s="7">
        <v>0.25</v>
      </c>
      <c r="Z80" s="7">
        <v>0</v>
      </c>
      <c r="AA80" s="7">
        <v>0.2</v>
      </c>
    </row>
    <row r="81" spans="13:29" x14ac:dyDescent="0.25">
      <c r="M81" s="6" t="s">
        <v>7</v>
      </c>
      <c r="N81" s="7" t="s">
        <v>8</v>
      </c>
      <c r="O81" s="7" t="s">
        <v>9</v>
      </c>
      <c r="P81" s="7" t="s">
        <v>10</v>
      </c>
      <c r="Q81" s="7" t="s">
        <v>11</v>
      </c>
      <c r="R81" s="7" t="s">
        <v>10</v>
      </c>
      <c r="S81" s="7" t="s">
        <v>12</v>
      </c>
      <c r="T81" s="7" t="s">
        <v>10</v>
      </c>
      <c r="V81" s="7">
        <v>16</v>
      </c>
      <c r="W81" s="7">
        <v>1000</v>
      </c>
      <c r="X81" s="7">
        <v>0</v>
      </c>
      <c r="Y81" s="7">
        <v>0.25</v>
      </c>
      <c r="Z81" s="7">
        <v>0.18</v>
      </c>
      <c r="AA81" s="7">
        <v>0.2</v>
      </c>
    </row>
    <row r="82" spans="13:29" x14ac:dyDescent="0.25">
      <c r="M82" s="7">
        <v>8</v>
      </c>
      <c r="N82" s="7">
        <v>63</v>
      </c>
      <c r="O82" s="7">
        <v>-0.32</v>
      </c>
      <c r="P82" s="7">
        <v>0.25</v>
      </c>
      <c r="Q82" s="7">
        <v>0.17</v>
      </c>
      <c r="R82" s="7">
        <v>0.25</v>
      </c>
      <c r="S82" s="7">
        <v>0</v>
      </c>
      <c r="T82" s="7">
        <v>0.2</v>
      </c>
      <c r="V82" s="7">
        <v>16</v>
      </c>
      <c r="W82" s="7">
        <v>8000</v>
      </c>
      <c r="X82" s="7">
        <v>3.49</v>
      </c>
      <c r="Y82" s="7">
        <v>0.35</v>
      </c>
      <c r="Z82" s="7">
        <v>-0.71</v>
      </c>
      <c r="AA82" s="7">
        <v>0.3</v>
      </c>
    </row>
    <row r="83" spans="13:29" x14ac:dyDescent="0.25">
      <c r="M83" s="7">
        <v>8</v>
      </c>
      <c r="N83" s="7">
        <v>125</v>
      </c>
      <c r="O83" s="7">
        <v>-0.32</v>
      </c>
      <c r="P83" s="7">
        <v>0.25</v>
      </c>
      <c r="Q83" s="7">
        <v>0.17</v>
      </c>
      <c r="R83" s="7">
        <v>0.25</v>
      </c>
      <c r="S83" s="7">
        <v>0</v>
      </c>
      <c r="T83" s="7">
        <v>0.2</v>
      </c>
      <c r="V83" s="13" t="s">
        <v>29</v>
      </c>
      <c r="W83" s="14"/>
      <c r="X83" s="14"/>
      <c r="Y83" s="14"/>
      <c r="Z83" s="14"/>
      <c r="AA83" s="15"/>
      <c r="AC83" s="2"/>
    </row>
    <row r="84" spans="13:29" x14ac:dyDescent="0.25">
      <c r="M84" s="7">
        <v>8</v>
      </c>
      <c r="N84" s="7">
        <v>250</v>
      </c>
      <c r="O84" s="7">
        <v>-0.32</v>
      </c>
      <c r="P84" s="7">
        <v>0.25</v>
      </c>
      <c r="Q84" s="7">
        <v>0.13</v>
      </c>
      <c r="R84" s="7">
        <v>0.25</v>
      </c>
      <c r="S84" s="7">
        <v>0</v>
      </c>
      <c r="T84" s="7">
        <v>0.2</v>
      </c>
      <c r="V84" s="7" t="s">
        <v>7</v>
      </c>
      <c r="W84" s="7" t="s">
        <v>8</v>
      </c>
      <c r="X84" s="7" t="s">
        <v>13</v>
      </c>
      <c r="Y84" s="7" t="s">
        <v>10</v>
      </c>
      <c r="Z84" s="7" t="s">
        <v>12</v>
      </c>
      <c r="AA84" s="7" t="s">
        <v>10</v>
      </c>
    </row>
    <row r="85" spans="13:29" x14ac:dyDescent="0.25">
      <c r="M85" s="7">
        <v>8</v>
      </c>
      <c r="N85" s="7">
        <v>500</v>
      </c>
      <c r="O85" s="7">
        <v>-0.31</v>
      </c>
      <c r="P85" s="7">
        <v>0.25</v>
      </c>
      <c r="Q85" s="7">
        <v>7.0000000000000007E-2</v>
      </c>
      <c r="R85" s="7">
        <v>0.25</v>
      </c>
      <c r="S85" s="7">
        <v>0.01</v>
      </c>
      <c r="T85" s="7">
        <v>0.2</v>
      </c>
      <c r="V85" s="7">
        <v>17</v>
      </c>
      <c r="W85" s="7">
        <v>125</v>
      </c>
      <c r="X85" s="7">
        <f>0+0</f>
        <v>0</v>
      </c>
      <c r="Y85" s="7">
        <v>0.1</v>
      </c>
      <c r="Z85" s="7"/>
      <c r="AA85" s="7"/>
    </row>
    <row r="86" spans="13:29" x14ac:dyDescent="0.25">
      <c r="M86" s="7">
        <v>8</v>
      </c>
      <c r="N86" s="7">
        <v>1000</v>
      </c>
      <c r="O86" s="7">
        <v>-0.27</v>
      </c>
      <c r="P86" s="7">
        <v>0.25</v>
      </c>
      <c r="Q86" s="7">
        <v>0.12</v>
      </c>
      <c r="R86" s="7">
        <v>0.25</v>
      </c>
      <c r="S86" s="7">
        <v>0.02</v>
      </c>
      <c r="T86" s="7">
        <v>0.2</v>
      </c>
      <c r="V86" s="7">
        <v>17</v>
      </c>
      <c r="W86" s="7">
        <v>1000</v>
      </c>
      <c r="X86" s="7">
        <f>0.1-0.07</f>
        <v>0.03</v>
      </c>
      <c r="Y86" s="7">
        <v>0.1</v>
      </c>
      <c r="Z86" s="7"/>
      <c r="AA86" s="7"/>
    </row>
    <row r="87" spans="13:29" x14ac:dyDescent="0.25">
      <c r="M87" s="7">
        <v>8</v>
      </c>
      <c r="N87" s="7">
        <v>2000</v>
      </c>
      <c r="O87" s="7">
        <v>-0.18</v>
      </c>
      <c r="P87" s="7">
        <v>0.25</v>
      </c>
      <c r="Q87" s="7">
        <v>-0.3</v>
      </c>
      <c r="R87" s="7">
        <v>0.25</v>
      </c>
      <c r="S87" s="7">
        <v>0.08</v>
      </c>
      <c r="T87" s="7">
        <v>0.2</v>
      </c>
      <c r="V87" s="7">
        <v>17</v>
      </c>
      <c r="W87" s="7">
        <v>8000</v>
      </c>
      <c r="X87" s="7">
        <f>3.38-0.08</f>
        <v>3.3</v>
      </c>
      <c r="Y87" s="7">
        <v>0.22</v>
      </c>
      <c r="Z87" s="7"/>
      <c r="AA87" s="7"/>
    </row>
    <row r="88" spans="13:29" x14ac:dyDescent="0.25">
      <c r="M88" s="7">
        <v>8</v>
      </c>
      <c r="N88" s="7">
        <v>4000</v>
      </c>
      <c r="O88" s="7">
        <v>0.27</v>
      </c>
      <c r="P88" s="7">
        <v>0.25</v>
      </c>
      <c r="Q88" s="7">
        <v>-0.86</v>
      </c>
      <c r="R88" s="7">
        <v>0.25</v>
      </c>
      <c r="S88" s="7">
        <v>0.56000000000000005</v>
      </c>
      <c r="T88" s="7">
        <v>0.2</v>
      </c>
      <c r="V88" s="13" t="s">
        <v>30</v>
      </c>
      <c r="W88" s="14"/>
      <c r="X88" s="14"/>
      <c r="Y88" s="14"/>
      <c r="Z88" s="14"/>
      <c r="AA88" s="15"/>
    </row>
    <row r="89" spans="13:29" x14ac:dyDescent="0.25">
      <c r="M89" s="7">
        <v>8</v>
      </c>
      <c r="N89" s="7">
        <v>8000</v>
      </c>
      <c r="O89" s="7">
        <v>1.3</v>
      </c>
      <c r="P89" s="7">
        <v>0.35</v>
      </c>
      <c r="Q89" s="7">
        <v>-2.61</v>
      </c>
      <c r="R89" s="7">
        <v>0.35</v>
      </c>
      <c r="S89" s="7">
        <v>1.62</v>
      </c>
      <c r="T89" s="7">
        <v>0.3</v>
      </c>
      <c r="V89" s="7" t="s">
        <v>7</v>
      </c>
      <c r="W89" s="7" t="s">
        <v>8</v>
      </c>
      <c r="X89" s="7" t="s">
        <v>13</v>
      </c>
      <c r="Y89" s="7" t="s">
        <v>10</v>
      </c>
      <c r="Z89" s="7" t="s">
        <v>12</v>
      </c>
      <c r="AA89" s="7" t="s">
        <v>10</v>
      </c>
    </row>
    <row r="90" spans="13:29" x14ac:dyDescent="0.25">
      <c r="M90" s="7">
        <v>8</v>
      </c>
      <c r="N90" s="7">
        <v>16000</v>
      </c>
      <c r="O90" s="7">
        <v>-3.93</v>
      </c>
      <c r="P90" s="7">
        <v>0.45</v>
      </c>
      <c r="Q90" s="7">
        <v>-0.57999999999999996</v>
      </c>
      <c r="R90" s="7">
        <v>0.35</v>
      </c>
      <c r="S90" s="7">
        <v>-5.17</v>
      </c>
      <c r="T90" s="7">
        <v>0.3</v>
      </c>
      <c r="V90" s="7">
        <v>18</v>
      </c>
      <c r="W90" s="7">
        <v>125</v>
      </c>
      <c r="X90" s="7">
        <f>0+0</f>
        <v>0</v>
      </c>
      <c r="Y90" s="7">
        <v>0.1</v>
      </c>
      <c r="Z90" s="7">
        <v>0</v>
      </c>
      <c r="AA90" s="7">
        <v>0.15</v>
      </c>
    </row>
    <row r="91" spans="13:29" x14ac:dyDescent="0.25">
      <c r="M91" s="13" t="s">
        <v>21</v>
      </c>
      <c r="N91" s="14"/>
      <c r="O91" s="14"/>
      <c r="P91" s="14"/>
      <c r="Q91" s="14"/>
      <c r="R91" s="14"/>
      <c r="S91" s="14"/>
      <c r="T91" s="15"/>
      <c r="V91" s="7">
        <v>18</v>
      </c>
      <c r="W91" s="7">
        <v>1000</v>
      </c>
      <c r="X91" s="7">
        <f>0.1-0.07</f>
        <v>0.03</v>
      </c>
      <c r="Y91" s="7">
        <v>0.1</v>
      </c>
      <c r="Z91" s="7">
        <v>0.18</v>
      </c>
      <c r="AA91" s="7">
        <v>0.15</v>
      </c>
    </row>
    <row r="92" spans="13:29" x14ac:dyDescent="0.25">
      <c r="M92" s="6" t="s">
        <v>7</v>
      </c>
      <c r="N92" s="7" t="s">
        <v>8</v>
      </c>
      <c r="O92" s="7" t="s">
        <v>9</v>
      </c>
      <c r="P92" s="7" t="s">
        <v>10</v>
      </c>
      <c r="Q92" s="7" t="s">
        <v>11</v>
      </c>
      <c r="R92" s="7" t="s">
        <v>10</v>
      </c>
      <c r="S92" s="7" t="s">
        <v>12</v>
      </c>
      <c r="T92" s="7" t="s">
        <v>10</v>
      </c>
      <c r="V92" s="7">
        <v>18</v>
      </c>
      <c r="W92" s="7">
        <v>8000</v>
      </c>
      <c r="X92" s="7">
        <f>3.38-0.08</f>
        <v>3.3</v>
      </c>
      <c r="Y92" s="7">
        <v>0.22</v>
      </c>
      <c r="Z92" s="7">
        <v>-0.41</v>
      </c>
      <c r="AA92" s="7">
        <v>0.25</v>
      </c>
    </row>
    <row r="93" spans="13:29" x14ac:dyDescent="0.25">
      <c r="M93" s="7">
        <v>9</v>
      </c>
      <c r="N93" s="7">
        <v>63</v>
      </c>
      <c r="O93" s="7">
        <v>-0.45</v>
      </c>
      <c r="P93" s="7">
        <v>0.25</v>
      </c>
      <c r="Q93" s="7">
        <v>0.24</v>
      </c>
      <c r="R93" s="7">
        <v>0.25</v>
      </c>
      <c r="S93" s="7">
        <v>-0.1</v>
      </c>
      <c r="T93" s="7">
        <v>0.2</v>
      </c>
      <c r="V93" s="13" t="s">
        <v>31</v>
      </c>
      <c r="W93" s="14"/>
      <c r="X93" s="14"/>
      <c r="Y93" s="14"/>
      <c r="Z93" s="14"/>
      <c r="AA93" s="15"/>
    </row>
    <row r="94" spans="13:29" x14ac:dyDescent="0.25">
      <c r="M94" s="7">
        <v>9</v>
      </c>
      <c r="N94" s="7">
        <v>125</v>
      </c>
      <c r="O94" s="7">
        <v>-0.45</v>
      </c>
      <c r="P94" s="7">
        <v>0.25</v>
      </c>
      <c r="Q94" s="7">
        <v>0.26</v>
      </c>
      <c r="R94" s="7">
        <v>0.25</v>
      </c>
      <c r="S94" s="7">
        <v>-0.1</v>
      </c>
      <c r="T94" s="7">
        <v>0.2</v>
      </c>
      <c r="V94" s="7" t="s">
        <v>7</v>
      </c>
      <c r="W94" s="7" t="s">
        <v>8</v>
      </c>
      <c r="X94" s="7" t="s">
        <v>13</v>
      </c>
      <c r="Y94" s="7" t="s">
        <v>10</v>
      </c>
      <c r="Z94" s="7" t="s">
        <v>12</v>
      </c>
      <c r="AA94" s="7" t="s">
        <v>10</v>
      </c>
    </row>
    <row r="95" spans="13:29" x14ac:dyDescent="0.25">
      <c r="M95" s="7">
        <v>9</v>
      </c>
      <c r="N95" s="7">
        <v>250</v>
      </c>
      <c r="O95" s="7">
        <v>-0.44</v>
      </c>
      <c r="P95" s="7">
        <v>0.25</v>
      </c>
      <c r="Q95" s="7">
        <v>0.31</v>
      </c>
      <c r="R95" s="7">
        <v>0.25</v>
      </c>
      <c r="S95" s="7">
        <v>-0.1</v>
      </c>
      <c r="T95" s="7">
        <v>0.2</v>
      </c>
      <c r="V95" s="7">
        <v>19</v>
      </c>
      <c r="W95" s="7">
        <v>125</v>
      </c>
      <c r="X95" s="7">
        <v>0</v>
      </c>
      <c r="Y95" s="7">
        <v>0.02</v>
      </c>
      <c r="Z95" s="7"/>
      <c r="AA95" s="7"/>
    </row>
    <row r="96" spans="13:29" x14ac:dyDescent="0.25">
      <c r="M96" s="7">
        <v>9</v>
      </c>
      <c r="N96" s="7">
        <v>500</v>
      </c>
      <c r="O96" s="7">
        <v>-0.42</v>
      </c>
      <c r="P96" s="7">
        <v>0.25</v>
      </c>
      <c r="Q96" s="7">
        <v>0.4</v>
      </c>
      <c r="R96" s="7">
        <v>0.25</v>
      </c>
      <c r="S96" s="7">
        <v>-0.04</v>
      </c>
      <c r="T96" s="7">
        <v>0.2</v>
      </c>
      <c r="V96" s="7">
        <v>19</v>
      </c>
      <c r="W96" s="7">
        <v>1000</v>
      </c>
      <c r="X96" s="7">
        <v>0.1</v>
      </c>
      <c r="Y96" s="7">
        <v>0.02</v>
      </c>
      <c r="Z96" s="7"/>
      <c r="AA96" s="7"/>
    </row>
    <row r="97" spans="13:27" x14ac:dyDescent="0.25">
      <c r="M97" s="7">
        <v>9</v>
      </c>
      <c r="N97" s="7">
        <v>1000</v>
      </c>
      <c r="O97" s="7">
        <v>-0.34</v>
      </c>
      <c r="P97" s="7">
        <v>0.25</v>
      </c>
      <c r="Q97" s="7">
        <v>0.15</v>
      </c>
      <c r="R97" s="7">
        <v>0.25</v>
      </c>
      <c r="S97" s="7">
        <v>0.12</v>
      </c>
      <c r="T97" s="7">
        <v>0.2</v>
      </c>
      <c r="V97" s="7">
        <v>19</v>
      </c>
      <c r="W97" s="7">
        <v>8000</v>
      </c>
      <c r="X97" s="7">
        <v>3.38</v>
      </c>
      <c r="Y97" s="7">
        <v>0.09</v>
      </c>
      <c r="Z97" s="7"/>
      <c r="AA97" s="7"/>
    </row>
    <row r="98" spans="13:27" x14ac:dyDescent="0.25">
      <c r="M98" s="7">
        <v>9</v>
      </c>
      <c r="N98" s="7">
        <v>2000</v>
      </c>
      <c r="O98" s="7">
        <v>0.02</v>
      </c>
      <c r="P98" s="7">
        <v>0.25</v>
      </c>
      <c r="Q98" s="7">
        <v>0.01</v>
      </c>
      <c r="R98" s="7">
        <v>0.25</v>
      </c>
      <c r="S98" s="7">
        <v>0.41</v>
      </c>
      <c r="T98" s="7">
        <v>0.2</v>
      </c>
      <c r="V98" s="13" t="s">
        <v>32</v>
      </c>
      <c r="W98" s="14"/>
      <c r="X98" s="14"/>
      <c r="Y98" s="14"/>
      <c r="Z98" s="14"/>
      <c r="AA98" s="15"/>
    </row>
    <row r="99" spans="13:27" x14ac:dyDescent="0.25">
      <c r="M99" s="7">
        <v>9</v>
      </c>
      <c r="N99" s="7">
        <v>4000</v>
      </c>
      <c r="O99" s="7">
        <v>1.27</v>
      </c>
      <c r="P99" s="7">
        <v>0.25</v>
      </c>
      <c r="Q99" s="7">
        <v>-1.04</v>
      </c>
      <c r="R99" s="7">
        <v>0.25</v>
      </c>
      <c r="S99" s="7">
        <v>0.28999999999999998</v>
      </c>
      <c r="T99" s="7">
        <v>0.2</v>
      </c>
      <c r="V99" s="7" t="s">
        <v>7</v>
      </c>
      <c r="W99" s="7" t="s">
        <v>8</v>
      </c>
      <c r="X99" s="7" t="s">
        <v>13</v>
      </c>
      <c r="Y99" s="7" t="s">
        <v>10</v>
      </c>
      <c r="Z99" s="7" t="s">
        <v>12</v>
      </c>
      <c r="AA99" s="7" t="s">
        <v>10</v>
      </c>
    </row>
    <row r="100" spans="13:27" x14ac:dyDescent="0.25">
      <c r="M100" s="7">
        <v>9</v>
      </c>
      <c r="N100" s="7">
        <v>8000</v>
      </c>
      <c r="O100" s="7">
        <v>4.4000000000000004</v>
      </c>
      <c r="P100" s="7">
        <v>0.35</v>
      </c>
      <c r="Q100" s="7">
        <v>-2.34</v>
      </c>
      <c r="R100" s="7">
        <v>0.35</v>
      </c>
      <c r="S100" s="7">
        <v>-0.08</v>
      </c>
      <c r="T100" s="7">
        <v>0.3</v>
      </c>
      <c r="V100" s="7">
        <v>20</v>
      </c>
      <c r="W100" s="7">
        <v>125</v>
      </c>
      <c r="X100" s="7">
        <v>0</v>
      </c>
      <c r="Y100" s="7">
        <v>0.02</v>
      </c>
      <c r="Z100" s="7">
        <v>0</v>
      </c>
      <c r="AA100" s="7">
        <v>0.15</v>
      </c>
    </row>
    <row r="101" spans="13:27" x14ac:dyDescent="0.25">
      <c r="M101" s="7">
        <v>9</v>
      </c>
      <c r="N101" s="7">
        <v>16000</v>
      </c>
      <c r="O101" s="7">
        <v>3.92</v>
      </c>
      <c r="P101" s="7">
        <v>0.45</v>
      </c>
      <c r="Q101" s="7">
        <v>-0.68</v>
      </c>
      <c r="R101" s="7">
        <v>0.35</v>
      </c>
      <c r="S101" s="7">
        <v>-1.55</v>
      </c>
      <c r="T101" s="7">
        <v>0.3</v>
      </c>
      <c r="V101" s="7">
        <v>20</v>
      </c>
      <c r="W101" s="7">
        <v>1000</v>
      </c>
      <c r="X101" s="7">
        <v>0.1</v>
      </c>
      <c r="Y101" s="7">
        <v>0.02</v>
      </c>
      <c r="Z101" s="7">
        <v>0.18</v>
      </c>
      <c r="AA101" s="7">
        <v>0.15</v>
      </c>
    </row>
    <row r="102" spans="13:27" x14ac:dyDescent="0.25">
      <c r="M102" s="13" t="s">
        <v>22</v>
      </c>
      <c r="N102" s="14"/>
      <c r="O102" s="14"/>
      <c r="P102" s="14"/>
      <c r="Q102" s="14"/>
      <c r="R102" s="14"/>
      <c r="S102" s="14"/>
      <c r="T102" s="15"/>
      <c r="V102" s="7">
        <v>20</v>
      </c>
      <c r="W102" s="7">
        <v>8000</v>
      </c>
      <c r="X102" s="7">
        <v>3.38</v>
      </c>
      <c r="Y102" s="7">
        <v>0.09</v>
      </c>
      <c r="Z102" s="7">
        <v>-0.41</v>
      </c>
      <c r="AA102" s="7">
        <v>0.25</v>
      </c>
    </row>
    <row r="103" spans="13:27" x14ac:dyDescent="0.25">
      <c r="M103" s="6" t="s">
        <v>7</v>
      </c>
      <c r="N103" s="7" t="s">
        <v>8</v>
      </c>
      <c r="O103" s="7" t="s">
        <v>9</v>
      </c>
      <c r="P103" s="7" t="s">
        <v>10</v>
      </c>
      <c r="Q103" s="7" t="s">
        <v>11</v>
      </c>
      <c r="R103" s="7" t="s">
        <v>10</v>
      </c>
      <c r="S103" s="7" t="s">
        <v>12</v>
      </c>
      <c r="T103" s="7" t="s">
        <v>10</v>
      </c>
      <c r="V103" s="13" t="s">
        <v>33</v>
      </c>
      <c r="W103" s="14"/>
      <c r="X103" s="14"/>
      <c r="Y103" s="14"/>
      <c r="Z103" s="14"/>
      <c r="AA103" s="15"/>
    </row>
    <row r="104" spans="13:27" x14ac:dyDescent="0.25">
      <c r="M104" s="7">
        <v>10</v>
      </c>
      <c r="N104" s="7">
        <v>63</v>
      </c>
      <c r="O104" s="7">
        <v>-0.52</v>
      </c>
      <c r="P104" s="7">
        <v>0.25</v>
      </c>
      <c r="Q104" s="7">
        <v>0.06</v>
      </c>
      <c r="R104" s="7">
        <v>0.25</v>
      </c>
      <c r="S104" s="7">
        <v>0.01</v>
      </c>
      <c r="T104" s="7">
        <v>0.2</v>
      </c>
      <c r="V104" s="7" t="s">
        <v>7</v>
      </c>
      <c r="W104" s="7" t="s">
        <v>8</v>
      </c>
      <c r="X104" s="7" t="s">
        <v>13</v>
      </c>
      <c r="Y104" s="7" t="s">
        <v>10</v>
      </c>
      <c r="Z104" s="7" t="s">
        <v>12</v>
      </c>
      <c r="AA104" s="7" t="s">
        <v>10</v>
      </c>
    </row>
    <row r="105" spans="13:27" x14ac:dyDescent="0.25">
      <c r="M105" s="7">
        <v>10</v>
      </c>
      <c r="N105" s="7">
        <v>125</v>
      </c>
      <c r="O105" s="7">
        <v>-0.52</v>
      </c>
      <c r="P105" s="7">
        <v>0.25</v>
      </c>
      <c r="Q105" s="7">
        <v>0.06</v>
      </c>
      <c r="R105" s="7">
        <v>0.25</v>
      </c>
      <c r="S105" s="7">
        <v>0.01</v>
      </c>
      <c r="T105" s="7">
        <v>0.2</v>
      </c>
      <c r="V105" s="7">
        <v>21</v>
      </c>
      <c r="W105" s="7">
        <v>125</v>
      </c>
      <c r="X105" s="7">
        <v>0</v>
      </c>
      <c r="Y105" s="7">
        <v>0.19</v>
      </c>
      <c r="Z105" s="7"/>
      <c r="AA105" s="7"/>
    </row>
    <row r="106" spans="13:27" x14ac:dyDescent="0.25">
      <c r="M106" s="7">
        <v>10</v>
      </c>
      <c r="N106" s="7">
        <v>250</v>
      </c>
      <c r="O106" s="7">
        <v>-0.52</v>
      </c>
      <c r="P106" s="7">
        <v>0.25</v>
      </c>
      <c r="Q106" s="7">
        <v>0.1</v>
      </c>
      <c r="R106" s="7">
        <v>0.25</v>
      </c>
      <c r="S106" s="7">
        <v>0</v>
      </c>
      <c r="T106" s="7">
        <v>0.2</v>
      </c>
      <c r="V106" s="7">
        <v>21</v>
      </c>
      <c r="W106" s="7">
        <v>1000</v>
      </c>
      <c r="X106" s="7">
        <v>9.6000000000000002E-2</v>
      </c>
      <c r="Y106" s="7">
        <v>0.19</v>
      </c>
      <c r="Z106" s="7"/>
      <c r="AA106" s="7"/>
    </row>
    <row r="107" spans="13:27" x14ac:dyDescent="0.25">
      <c r="M107" s="7">
        <v>10</v>
      </c>
      <c r="N107" s="7">
        <v>500</v>
      </c>
      <c r="O107" s="7">
        <v>-0.51</v>
      </c>
      <c r="P107" s="7">
        <v>0.25</v>
      </c>
      <c r="Q107" s="7">
        <v>0.16</v>
      </c>
      <c r="R107" s="7">
        <v>0.25</v>
      </c>
      <c r="S107" s="7">
        <v>-0.01</v>
      </c>
      <c r="T107" s="7">
        <v>0.2</v>
      </c>
      <c r="V107" s="7">
        <v>21</v>
      </c>
      <c r="W107" s="7">
        <v>8000</v>
      </c>
      <c r="X107" s="7">
        <v>3.2040000000000002</v>
      </c>
      <c r="Y107" s="7">
        <v>0.34</v>
      </c>
      <c r="Z107" s="7"/>
      <c r="AA107" s="7"/>
    </row>
    <row r="108" spans="13:27" x14ac:dyDescent="0.25">
      <c r="M108" s="7">
        <v>10</v>
      </c>
      <c r="N108" s="7">
        <v>1000</v>
      </c>
      <c r="O108" s="7">
        <v>-0.47</v>
      </c>
      <c r="P108" s="7">
        <v>0.25</v>
      </c>
      <c r="Q108" s="7">
        <v>0.24</v>
      </c>
      <c r="R108" s="7">
        <v>0.25</v>
      </c>
      <c r="S108" s="7">
        <v>0.01</v>
      </c>
      <c r="T108" s="7">
        <v>0.2</v>
      </c>
    </row>
    <row r="109" spans="13:27" x14ac:dyDescent="0.25">
      <c r="M109" s="7">
        <v>10</v>
      </c>
      <c r="N109" s="7">
        <v>2000</v>
      </c>
      <c r="O109" s="7">
        <v>-0.38</v>
      </c>
      <c r="P109" s="7">
        <v>0.25</v>
      </c>
      <c r="Q109" s="7">
        <v>-0.3</v>
      </c>
      <c r="R109" s="7">
        <v>0.25</v>
      </c>
      <c r="S109" s="7">
        <v>0.26</v>
      </c>
      <c r="T109" s="7">
        <v>0.2</v>
      </c>
    </row>
    <row r="110" spans="13:27" x14ac:dyDescent="0.25">
      <c r="M110" s="7">
        <v>10</v>
      </c>
      <c r="N110" s="7">
        <v>4000</v>
      </c>
      <c r="O110" s="7">
        <v>7.0000000000000007E-2</v>
      </c>
      <c r="P110" s="7">
        <v>0.25</v>
      </c>
      <c r="Q110" s="7">
        <v>-1.03</v>
      </c>
      <c r="R110" s="7">
        <v>0.25</v>
      </c>
      <c r="S110" s="7">
        <v>0.44</v>
      </c>
      <c r="T110" s="7">
        <v>0.2</v>
      </c>
    </row>
    <row r="111" spans="13:27" x14ac:dyDescent="0.25">
      <c r="M111" s="7">
        <v>10</v>
      </c>
      <c r="N111" s="7">
        <v>8000</v>
      </c>
      <c r="O111" s="7">
        <v>1.1000000000000001</v>
      </c>
      <c r="P111" s="7">
        <v>0.35</v>
      </c>
      <c r="Q111" s="7">
        <v>-2.64</v>
      </c>
      <c r="R111" s="7">
        <v>0.35</v>
      </c>
      <c r="S111" s="7">
        <v>1.67</v>
      </c>
      <c r="T111" s="7">
        <v>0.3</v>
      </c>
    </row>
    <row r="112" spans="13:27" x14ac:dyDescent="0.25">
      <c r="M112" s="7">
        <v>10</v>
      </c>
      <c r="N112" s="7">
        <v>16000</v>
      </c>
      <c r="O112" s="7">
        <v>-4.13</v>
      </c>
      <c r="P112" s="7">
        <v>0.45</v>
      </c>
      <c r="Q112" s="7">
        <v>-0.48</v>
      </c>
      <c r="R112" s="7">
        <v>0.35</v>
      </c>
      <c r="S112" s="7">
        <v>-4.84</v>
      </c>
      <c r="T112" s="7">
        <v>0.3</v>
      </c>
    </row>
    <row r="113" spans="13:20" x14ac:dyDescent="0.25">
      <c r="M113" s="13" t="s">
        <v>23</v>
      </c>
      <c r="N113" s="14"/>
      <c r="O113" s="14"/>
      <c r="P113" s="14"/>
      <c r="Q113" s="14"/>
      <c r="R113" s="14"/>
      <c r="S113" s="14"/>
      <c r="T113" s="15"/>
    </row>
    <row r="114" spans="13:20" x14ac:dyDescent="0.25">
      <c r="M114" s="6" t="s">
        <v>7</v>
      </c>
      <c r="N114" s="7" t="s">
        <v>8</v>
      </c>
      <c r="O114" s="7" t="s">
        <v>9</v>
      </c>
      <c r="P114" s="7" t="s">
        <v>10</v>
      </c>
      <c r="Q114" s="7" t="s">
        <v>11</v>
      </c>
      <c r="R114" s="7" t="s">
        <v>10</v>
      </c>
      <c r="S114" s="7" t="s">
        <v>12</v>
      </c>
      <c r="T114" s="7" t="s">
        <v>10</v>
      </c>
    </row>
    <row r="115" spans="13:20" x14ac:dyDescent="0.25">
      <c r="M115" s="7">
        <v>11</v>
      </c>
      <c r="N115" s="7">
        <v>63</v>
      </c>
      <c r="O115" s="7">
        <v>-0.52</v>
      </c>
      <c r="P115" s="7">
        <v>0.25</v>
      </c>
      <c r="Q115" s="7">
        <v>0.06</v>
      </c>
      <c r="R115" s="7">
        <v>0.25</v>
      </c>
      <c r="S115" s="7">
        <v>0</v>
      </c>
      <c r="T115" s="7">
        <v>0.2</v>
      </c>
    </row>
    <row r="116" spans="13:20" x14ac:dyDescent="0.25">
      <c r="M116" s="7">
        <v>11</v>
      </c>
      <c r="N116" s="7">
        <v>125</v>
      </c>
      <c r="O116" s="7">
        <v>-0.52</v>
      </c>
      <c r="P116" s="7">
        <v>0.25</v>
      </c>
      <c r="Q116" s="7">
        <v>0.06</v>
      </c>
      <c r="R116" s="7">
        <v>0.25</v>
      </c>
      <c r="S116" s="7">
        <v>0</v>
      </c>
      <c r="T116" s="7">
        <v>0.2</v>
      </c>
    </row>
    <row r="117" spans="13:20" x14ac:dyDescent="0.25">
      <c r="M117" s="7">
        <v>11</v>
      </c>
      <c r="N117" s="7">
        <v>250</v>
      </c>
      <c r="O117" s="7">
        <v>-0.52</v>
      </c>
      <c r="P117" s="7">
        <v>0.25</v>
      </c>
      <c r="Q117" s="7">
        <v>0.1</v>
      </c>
      <c r="R117" s="7">
        <v>0.25</v>
      </c>
      <c r="S117" s="7">
        <v>0</v>
      </c>
      <c r="T117" s="7">
        <v>0.2</v>
      </c>
    </row>
    <row r="118" spans="13:20" x14ac:dyDescent="0.25">
      <c r="M118" s="7">
        <v>11</v>
      </c>
      <c r="N118" s="7">
        <v>500</v>
      </c>
      <c r="O118" s="7">
        <v>-0.51</v>
      </c>
      <c r="P118" s="7">
        <v>0.25</v>
      </c>
      <c r="Q118" s="7">
        <v>0.16</v>
      </c>
      <c r="R118" s="7">
        <v>0.25</v>
      </c>
      <c r="S118" s="7">
        <v>-0.01</v>
      </c>
      <c r="T118" s="7">
        <v>0.2</v>
      </c>
    </row>
    <row r="119" spans="13:20" x14ac:dyDescent="0.25">
      <c r="M119" s="7">
        <v>11</v>
      </c>
      <c r="N119" s="7">
        <v>1000</v>
      </c>
      <c r="O119" s="7">
        <v>-0.47</v>
      </c>
      <c r="P119" s="7">
        <v>0.25</v>
      </c>
      <c r="Q119" s="7">
        <v>0.24</v>
      </c>
      <c r="R119" s="7">
        <v>0.25</v>
      </c>
      <c r="S119" s="7">
        <v>0.02</v>
      </c>
      <c r="T119" s="7">
        <v>0.2</v>
      </c>
    </row>
    <row r="120" spans="13:20" x14ac:dyDescent="0.25">
      <c r="M120" s="7">
        <v>11</v>
      </c>
      <c r="N120" s="7">
        <v>2000</v>
      </c>
      <c r="O120" s="7">
        <v>-0.38</v>
      </c>
      <c r="P120" s="7">
        <v>0.25</v>
      </c>
      <c r="Q120" s="7">
        <v>-0.3</v>
      </c>
      <c r="R120" s="7">
        <v>0.25</v>
      </c>
      <c r="S120" s="7">
        <v>0.12</v>
      </c>
      <c r="T120" s="7">
        <v>0.2</v>
      </c>
    </row>
    <row r="121" spans="13:20" x14ac:dyDescent="0.25">
      <c r="M121" s="7">
        <v>11</v>
      </c>
      <c r="N121" s="7">
        <v>4000</v>
      </c>
      <c r="O121" s="7">
        <v>7.0000000000000007E-2</v>
      </c>
      <c r="P121" s="7">
        <v>0.25</v>
      </c>
      <c r="Q121" s="7">
        <v>-1.03</v>
      </c>
      <c r="R121" s="7">
        <v>0.25</v>
      </c>
      <c r="S121" s="7">
        <v>0</v>
      </c>
      <c r="T121" s="7">
        <v>0.2</v>
      </c>
    </row>
    <row r="122" spans="13:20" x14ac:dyDescent="0.25">
      <c r="M122" s="7">
        <v>11</v>
      </c>
      <c r="N122" s="7">
        <v>8000</v>
      </c>
      <c r="O122" s="7">
        <v>1.1000000000000001</v>
      </c>
      <c r="P122" s="7">
        <v>0.35</v>
      </c>
      <c r="Q122" s="7">
        <v>-2.64</v>
      </c>
      <c r="R122" s="7">
        <v>0.35</v>
      </c>
      <c r="S122" s="7">
        <v>1.26</v>
      </c>
      <c r="T122" s="7">
        <v>0.3</v>
      </c>
    </row>
    <row r="123" spans="13:20" x14ac:dyDescent="0.25">
      <c r="M123" s="7">
        <v>11</v>
      </c>
      <c r="N123" s="7">
        <v>16000</v>
      </c>
      <c r="O123" s="7">
        <v>-4.13</v>
      </c>
      <c r="P123" s="7">
        <v>0.45</v>
      </c>
      <c r="Q123" s="7">
        <v>-0.48</v>
      </c>
      <c r="R123" s="7">
        <v>0.35</v>
      </c>
      <c r="S123" s="7">
        <v>-4.79</v>
      </c>
      <c r="T123" s="7">
        <v>0.3</v>
      </c>
    </row>
    <row r="124" spans="13:20" x14ac:dyDescent="0.25">
      <c r="M124" s="13" t="s">
        <v>24</v>
      </c>
      <c r="N124" s="14"/>
      <c r="O124" s="14"/>
      <c r="P124" s="14"/>
      <c r="Q124" s="14"/>
      <c r="R124" s="14"/>
      <c r="S124" s="14"/>
      <c r="T124" s="15"/>
    </row>
    <row r="125" spans="13:20" x14ac:dyDescent="0.25">
      <c r="M125" s="6" t="s">
        <v>7</v>
      </c>
      <c r="N125" s="7" t="s">
        <v>8</v>
      </c>
      <c r="O125" s="7" t="s">
        <v>9</v>
      </c>
      <c r="P125" s="7" t="s">
        <v>10</v>
      </c>
      <c r="Q125" s="7" t="s">
        <v>11</v>
      </c>
      <c r="R125" s="7" t="s">
        <v>10</v>
      </c>
      <c r="S125" s="7" t="s">
        <v>12</v>
      </c>
      <c r="T125" s="7" t="s">
        <v>10</v>
      </c>
    </row>
    <row r="126" spans="13:20" x14ac:dyDescent="0.25">
      <c r="M126" s="7">
        <v>12</v>
      </c>
      <c r="N126" s="7">
        <v>63</v>
      </c>
      <c r="O126" s="7">
        <v>-0.25</v>
      </c>
      <c r="P126" s="7">
        <v>0.25</v>
      </c>
      <c r="Q126" s="7">
        <v>0.16</v>
      </c>
      <c r="R126" s="7">
        <v>0.25</v>
      </c>
      <c r="S126" s="7">
        <v>0.02</v>
      </c>
      <c r="T126" s="7">
        <v>0.2</v>
      </c>
    </row>
    <row r="127" spans="13:20" x14ac:dyDescent="0.25">
      <c r="M127" s="7">
        <v>12</v>
      </c>
      <c r="N127" s="7">
        <v>125</v>
      </c>
      <c r="O127" s="7">
        <v>-0.25</v>
      </c>
      <c r="P127" s="7">
        <v>0.25</v>
      </c>
      <c r="Q127" s="7">
        <v>0.17</v>
      </c>
      <c r="R127" s="7">
        <v>0.25</v>
      </c>
      <c r="S127" s="7">
        <v>0.02</v>
      </c>
      <c r="T127" s="7">
        <v>0.2</v>
      </c>
    </row>
    <row r="128" spans="13:20" x14ac:dyDescent="0.25">
      <c r="M128" s="7">
        <v>12</v>
      </c>
      <c r="N128" s="7">
        <v>250</v>
      </c>
      <c r="O128" s="7">
        <v>-0.24</v>
      </c>
      <c r="P128" s="7">
        <v>0.25</v>
      </c>
      <c r="Q128" s="7">
        <v>0.18</v>
      </c>
      <c r="R128" s="7">
        <v>0.25</v>
      </c>
      <c r="S128" s="7">
        <v>0.03</v>
      </c>
      <c r="T128" s="7">
        <v>0.2</v>
      </c>
    </row>
    <row r="129" spans="13:20" x14ac:dyDescent="0.25">
      <c r="M129" s="7">
        <v>12</v>
      </c>
      <c r="N129" s="7">
        <v>500</v>
      </c>
      <c r="O129" s="7">
        <v>-0.22</v>
      </c>
      <c r="P129" s="7">
        <v>0.25</v>
      </c>
      <c r="Q129" s="7">
        <v>0.21</v>
      </c>
      <c r="R129" s="7">
        <v>0.25</v>
      </c>
      <c r="S129" s="7">
        <v>0.06</v>
      </c>
      <c r="T129" s="7">
        <v>0.2</v>
      </c>
    </row>
    <row r="130" spans="13:20" x14ac:dyDescent="0.25">
      <c r="M130" s="7">
        <v>12</v>
      </c>
      <c r="N130" s="7">
        <v>1000</v>
      </c>
      <c r="O130" s="7">
        <v>-0.14000000000000001</v>
      </c>
      <c r="P130" s="7">
        <v>0.25</v>
      </c>
      <c r="Q130" s="7">
        <v>0.15</v>
      </c>
      <c r="R130" s="7">
        <v>0.25</v>
      </c>
      <c r="S130" s="7">
        <v>0.18</v>
      </c>
      <c r="T130" s="7">
        <v>0.2</v>
      </c>
    </row>
    <row r="131" spans="13:20" x14ac:dyDescent="0.25">
      <c r="M131" s="7">
        <v>12</v>
      </c>
      <c r="N131" s="7">
        <v>2000</v>
      </c>
      <c r="O131" s="7">
        <v>0.22</v>
      </c>
      <c r="P131" s="7">
        <v>0.25</v>
      </c>
      <c r="Q131" s="7">
        <v>-0.17</v>
      </c>
      <c r="R131" s="7">
        <v>0.25</v>
      </c>
      <c r="S131" s="7">
        <v>0.49</v>
      </c>
      <c r="T131" s="7">
        <v>0.2</v>
      </c>
    </row>
    <row r="132" spans="13:20" x14ac:dyDescent="0.25">
      <c r="M132" s="7">
        <v>12</v>
      </c>
      <c r="N132" s="7">
        <v>4000</v>
      </c>
      <c r="O132" s="7">
        <v>1.47</v>
      </c>
      <c r="P132" s="7">
        <v>0.25</v>
      </c>
      <c r="Q132" s="7">
        <v>-0.97</v>
      </c>
      <c r="R132" s="7">
        <v>0.25</v>
      </c>
      <c r="S132" s="7">
        <v>1.07</v>
      </c>
      <c r="T132" s="7">
        <v>0.2</v>
      </c>
    </row>
    <row r="133" spans="13:20" x14ac:dyDescent="0.25">
      <c r="M133" s="7">
        <v>12</v>
      </c>
      <c r="N133" s="7">
        <v>8000</v>
      </c>
      <c r="O133" s="7">
        <v>4.5999999999999996</v>
      </c>
      <c r="P133" s="7">
        <v>0.35</v>
      </c>
      <c r="Q133" s="7">
        <v>-2.46</v>
      </c>
      <c r="R133" s="7">
        <v>0.35</v>
      </c>
      <c r="S133" s="7">
        <v>2.36</v>
      </c>
      <c r="T133" s="7">
        <v>0.3</v>
      </c>
    </row>
    <row r="134" spans="13:20" x14ac:dyDescent="0.25">
      <c r="M134" s="7">
        <v>12</v>
      </c>
      <c r="N134" s="7">
        <v>16000</v>
      </c>
      <c r="O134" s="7">
        <v>4.12</v>
      </c>
      <c r="P134" s="7">
        <v>0.45</v>
      </c>
      <c r="Q134" s="7">
        <v>-0.66</v>
      </c>
      <c r="R134" s="7">
        <v>0.35</v>
      </c>
      <c r="S134" s="7">
        <v>-8.3000000000000007</v>
      </c>
      <c r="T134" s="7">
        <v>0.3</v>
      </c>
    </row>
    <row r="135" spans="13:20" x14ac:dyDescent="0.25">
      <c r="M135" s="13" t="s">
        <v>25</v>
      </c>
      <c r="N135" s="14"/>
      <c r="O135" s="14"/>
      <c r="P135" s="14"/>
      <c r="Q135" s="14"/>
      <c r="R135" s="14"/>
      <c r="S135" s="14"/>
      <c r="T135" s="15"/>
    </row>
    <row r="136" spans="13:20" x14ac:dyDescent="0.25">
      <c r="M136" s="6" t="s">
        <v>7</v>
      </c>
      <c r="N136" s="7" t="s">
        <v>8</v>
      </c>
      <c r="O136" s="7" t="s">
        <v>9</v>
      </c>
      <c r="P136" s="7" t="s">
        <v>10</v>
      </c>
      <c r="Q136" s="7" t="s">
        <v>11</v>
      </c>
      <c r="R136" s="7" t="s">
        <v>10</v>
      </c>
      <c r="S136" s="7" t="s">
        <v>12</v>
      </c>
      <c r="T136" s="7" t="s">
        <v>10</v>
      </c>
    </row>
    <row r="137" spans="13:20" x14ac:dyDescent="0.25">
      <c r="M137" s="7">
        <v>13</v>
      </c>
      <c r="N137" s="7">
        <v>63</v>
      </c>
      <c r="O137" s="7">
        <v>-0.32</v>
      </c>
      <c r="P137" s="7">
        <v>0.25</v>
      </c>
      <c r="Q137" s="7">
        <v>0.17</v>
      </c>
      <c r="R137" s="7">
        <v>0.25</v>
      </c>
      <c r="S137" s="7">
        <v>0</v>
      </c>
      <c r="T137" s="7">
        <v>0.2</v>
      </c>
    </row>
    <row r="138" spans="13:20" x14ac:dyDescent="0.25">
      <c r="M138" s="7">
        <v>13</v>
      </c>
      <c r="N138" s="7">
        <v>125</v>
      </c>
      <c r="O138" s="7">
        <v>-0.32</v>
      </c>
      <c r="P138" s="7">
        <v>0.25</v>
      </c>
      <c r="Q138" s="7">
        <v>0.17</v>
      </c>
      <c r="R138" s="7">
        <v>0.25</v>
      </c>
      <c r="S138" s="7">
        <v>0</v>
      </c>
      <c r="T138" s="7">
        <v>0.2</v>
      </c>
    </row>
    <row r="139" spans="13:20" x14ac:dyDescent="0.25">
      <c r="M139" s="7">
        <v>13</v>
      </c>
      <c r="N139" s="7">
        <v>250</v>
      </c>
      <c r="O139" s="7">
        <v>-0.32</v>
      </c>
      <c r="P139" s="7">
        <v>0.25</v>
      </c>
      <c r="Q139" s="7">
        <v>0.13</v>
      </c>
      <c r="R139" s="7">
        <v>0.25</v>
      </c>
      <c r="S139" s="7">
        <v>0</v>
      </c>
      <c r="T139" s="7">
        <v>0.2</v>
      </c>
    </row>
    <row r="140" spans="13:20" x14ac:dyDescent="0.25">
      <c r="M140" s="7">
        <v>13</v>
      </c>
      <c r="N140" s="7">
        <v>500</v>
      </c>
      <c r="O140" s="7">
        <v>-0.31</v>
      </c>
      <c r="P140" s="7">
        <v>0.25</v>
      </c>
      <c r="Q140" s="7">
        <v>7.0000000000000007E-2</v>
      </c>
      <c r="R140" s="7">
        <v>0.25</v>
      </c>
      <c r="S140" s="7">
        <v>0.1</v>
      </c>
      <c r="T140" s="7">
        <v>0.2</v>
      </c>
    </row>
    <row r="141" spans="13:20" x14ac:dyDescent="0.25">
      <c r="M141" s="7">
        <v>13</v>
      </c>
      <c r="N141" s="7">
        <v>1000</v>
      </c>
      <c r="O141" s="7">
        <v>-0.27</v>
      </c>
      <c r="P141" s="7">
        <v>0.25</v>
      </c>
      <c r="Q141" s="7">
        <v>0.12</v>
      </c>
      <c r="R141" s="7">
        <v>0.25</v>
      </c>
      <c r="S141" s="7">
        <v>0.02</v>
      </c>
      <c r="T141" s="7">
        <v>0.2</v>
      </c>
    </row>
    <row r="142" spans="13:20" x14ac:dyDescent="0.25">
      <c r="M142" s="7">
        <v>13</v>
      </c>
      <c r="N142" s="7">
        <v>2000</v>
      </c>
      <c r="O142" s="7">
        <v>-0.18</v>
      </c>
      <c r="P142" s="7">
        <v>0.25</v>
      </c>
      <c r="Q142" s="7">
        <v>-0.3</v>
      </c>
      <c r="R142" s="7">
        <v>0.25</v>
      </c>
      <c r="S142" s="7">
        <v>0.08</v>
      </c>
      <c r="T142" s="7">
        <v>0.2</v>
      </c>
    </row>
    <row r="143" spans="13:20" x14ac:dyDescent="0.25">
      <c r="M143" s="7">
        <v>13</v>
      </c>
      <c r="N143" s="7">
        <v>4000</v>
      </c>
      <c r="O143" s="7">
        <v>0.27</v>
      </c>
      <c r="P143" s="7">
        <v>0.25</v>
      </c>
      <c r="Q143" s="7">
        <v>-0.86</v>
      </c>
      <c r="R143" s="7">
        <v>0.25</v>
      </c>
      <c r="S143" s="7">
        <v>0.56000000000000005</v>
      </c>
      <c r="T143" s="7">
        <v>0.2</v>
      </c>
    </row>
    <row r="144" spans="13:20" x14ac:dyDescent="0.25">
      <c r="M144" s="7">
        <v>13</v>
      </c>
      <c r="N144" s="7">
        <v>8000</v>
      </c>
      <c r="O144" s="7">
        <v>1.3</v>
      </c>
      <c r="P144" s="7">
        <v>0.35</v>
      </c>
      <c r="Q144" s="7">
        <v>-2.61</v>
      </c>
      <c r="R144" s="7">
        <v>0.35</v>
      </c>
      <c r="S144" s="7">
        <v>1.62</v>
      </c>
      <c r="T144" s="7">
        <v>0.3</v>
      </c>
    </row>
    <row r="145" spans="13:20" x14ac:dyDescent="0.25">
      <c r="M145" s="7">
        <v>13</v>
      </c>
      <c r="N145" s="7">
        <v>16000</v>
      </c>
      <c r="O145" s="7">
        <v>-3.93</v>
      </c>
      <c r="P145" s="7">
        <v>0.45</v>
      </c>
      <c r="Q145" s="7">
        <v>-0.57999999999999996</v>
      </c>
      <c r="R145" s="7">
        <v>0.35</v>
      </c>
      <c r="S145" s="7">
        <v>-5.17</v>
      </c>
      <c r="T145" s="7">
        <v>0.3</v>
      </c>
    </row>
    <row r="146" spans="13:20" x14ac:dyDescent="0.25">
      <c r="M146" s="13" t="s">
        <v>26</v>
      </c>
      <c r="N146" s="14"/>
      <c r="O146" s="14"/>
      <c r="P146" s="14"/>
      <c r="Q146" s="14"/>
      <c r="R146" s="14"/>
      <c r="S146" s="14"/>
      <c r="T146" s="15"/>
    </row>
    <row r="147" spans="13:20" x14ac:dyDescent="0.25">
      <c r="M147" s="6" t="s">
        <v>7</v>
      </c>
      <c r="N147" s="7" t="s">
        <v>8</v>
      </c>
      <c r="O147" s="7" t="s">
        <v>9</v>
      </c>
      <c r="P147" s="7" t="s">
        <v>10</v>
      </c>
      <c r="Q147" s="7" t="s">
        <v>11</v>
      </c>
      <c r="R147" s="7" t="s">
        <v>10</v>
      </c>
      <c r="S147" s="7" t="s">
        <v>12</v>
      </c>
      <c r="T147" s="7" t="s">
        <v>10</v>
      </c>
    </row>
    <row r="148" spans="13:20" x14ac:dyDescent="0.25">
      <c r="M148" s="7">
        <v>14</v>
      </c>
      <c r="N148" s="7">
        <v>63</v>
      </c>
      <c r="O148" s="7">
        <v>-0.19</v>
      </c>
      <c r="P148" s="7">
        <v>0.25</v>
      </c>
      <c r="Q148" s="7">
        <v>0.27</v>
      </c>
      <c r="R148" s="7">
        <v>0.25</v>
      </c>
      <c r="S148" s="7">
        <v>0</v>
      </c>
      <c r="T148" s="7">
        <v>0.2</v>
      </c>
    </row>
    <row r="149" spans="13:20" x14ac:dyDescent="0.25">
      <c r="M149" s="7">
        <v>14</v>
      </c>
      <c r="N149" s="7">
        <v>125</v>
      </c>
      <c r="O149" s="7">
        <v>-0.19</v>
      </c>
      <c r="P149" s="7">
        <v>0.25</v>
      </c>
      <c r="Q149" s="7">
        <v>0.27</v>
      </c>
      <c r="R149" s="7">
        <v>0.25</v>
      </c>
      <c r="S149" s="7">
        <v>0</v>
      </c>
      <c r="T149" s="7">
        <v>0.2</v>
      </c>
    </row>
    <row r="150" spans="13:20" x14ac:dyDescent="0.25">
      <c r="M150" s="7">
        <v>14</v>
      </c>
      <c r="N150" s="7">
        <v>250</v>
      </c>
      <c r="O150" s="7">
        <v>-0.18</v>
      </c>
      <c r="P150" s="7">
        <v>0.25</v>
      </c>
      <c r="Q150" s="7">
        <v>0.3</v>
      </c>
      <c r="R150" s="7">
        <v>0.25</v>
      </c>
      <c r="S150" s="7">
        <v>0</v>
      </c>
      <c r="T150" s="7">
        <v>0.2</v>
      </c>
    </row>
    <row r="151" spans="13:20" x14ac:dyDescent="0.25">
      <c r="M151" s="7">
        <v>14</v>
      </c>
      <c r="N151" s="7">
        <v>500</v>
      </c>
      <c r="O151" s="7">
        <v>-0.16</v>
      </c>
      <c r="P151" s="7">
        <v>0.25</v>
      </c>
      <c r="Q151" s="7">
        <v>0.24</v>
      </c>
      <c r="R151" s="7">
        <v>0.25</v>
      </c>
      <c r="S151" s="7">
        <v>0</v>
      </c>
      <c r="T151" s="7">
        <v>0.2</v>
      </c>
    </row>
    <row r="152" spans="13:20" x14ac:dyDescent="0.25">
      <c r="M152" s="7">
        <v>14</v>
      </c>
      <c r="N152" s="7">
        <v>1000</v>
      </c>
      <c r="O152" s="7">
        <v>-0.08</v>
      </c>
      <c r="P152" s="7">
        <v>0.25</v>
      </c>
      <c r="Q152" s="7">
        <v>-0.13</v>
      </c>
      <c r="R152" s="7">
        <v>0.25</v>
      </c>
      <c r="S152" s="7">
        <v>0</v>
      </c>
      <c r="T152" s="7">
        <v>0.2</v>
      </c>
    </row>
    <row r="153" spans="13:20" x14ac:dyDescent="0.25">
      <c r="M153" s="7">
        <v>14</v>
      </c>
      <c r="N153" s="7">
        <v>2000</v>
      </c>
      <c r="O153" s="7">
        <v>0.24</v>
      </c>
      <c r="P153" s="7">
        <v>0.25</v>
      </c>
      <c r="Q153" s="7">
        <v>-0.19</v>
      </c>
      <c r="R153" s="7">
        <v>0.25</v>
      </c>
      <c r="S153" s="7">
        <v>0</v>
      </c>
      <c r="T153" s="7">
        <v>0.2</v>
      </c>
    </row>
    <row r="154" spans="13:20" x14ac:dyDescent="0.25">
      <c r="M154" s="7">
        <v>14</v>
      </c>
      <c r="N154" s="7">
        <v>4000</v>
      </c>
      <c r="O154" s="7">
        <v>1.36</v>
      </c>
      <c r="P154" s="7">
        <v>0.25</v>
      </c>
      <c r="Q154" s="7">
        <v>-1.23</v>
      </c>
      <c r="R154" s="7">
        <v>0.25</v>
      </c>
      <c r="S154" s="7">
        <v>0</v>
      </c>
      <c r="T154" s="7">
        <v>0.2</v>
      </c>
    </row>
    <row r="155" spans="13:20" x14ac:dyDescent="0.25">
      <c r="M155" s="7">
        <v>14</v>
      </c>
      <c r="N155" s="7">
        <v>8000</v>
      </c>
      <c r="O155" s="7">
        <v>3.69</v>
      </c>
      <c r="P155" s="7">
        <v>0.35</v>
      </c>
      <c r="Q155" s="7">
        <v>-2.67</v>
      </c>
      <c r="R155" s="7">
        <v>0.35</v>
      </c>
      <c r="S155" s="7">
        <v>0</v>
      </c>
      <c r="T155" s="7">
        <v>0.3</v>
      </c>
    </row>
    <row r="156" spans="13:20" x14ac:dyDescent="0.25">
      <c r="M156" s="7">
        <v>14</v>
      </c>
      <c r="N156" s="7">
        <v>16000</v>
      </c>
      <c r="O156" s="7">
        <v>1.65</v>
      </c>
      <c r="P156" s="7">
        <v>0.45</v>
      </c>
      <c r="Q156" s="7">
        <v>-0.17</v>
      </c>
      <c r="R156" s="7">
        <v>0.35</v>
      </c>
      <c r="S156" s="7">
        <v>0</v>
      </c>
      <c r="T156" s="7">
        <v>0.3</v>
      </c>
    </row>
    <row r="157" spans="13:20" x14ac:dyDescent="0.25">
      <c r="M157" s="13" t="s">
        <v>27</v>
      </c>
      <c r="N157" s="14"/>
      <c r="O157" s="14"/>
      <c r="P157" s="14"/>
      <c r="Q157" s="14"/>
      <c r="R157" s="14"/>
      <c r="S157" s="14"/>
      <c r="T157" s="15"/>
    </row>
    <row r="158" spans="13:20" x14ac:dyDescent="0.25">
      <c r="M158" s="6" t="s">
        <v>7</v>
      </c>
      <c r="N158" s="7" t="s">
        <v>8</v>
      </c>
      <c r="O158" s="7" t="s">
        <v>9</v>
      </c>
      <c r="P158" s="7" t="s">
        <v>10</v>
      </c>
      <c r="Q158" s="7" t="s">
        <v>11</v>
      </c>
      <c r="R158" s="7" t="s">
        <v>10</v>
      </c>
      <c r="S158" s="7" t="s">
        <v>12</v>
      </c>
      <c r="T158" s="7" t="s">
        <v>10</v>
      </c>
    </row>
    <row r="159" spans="13:20" x14ac:dyDescent="0.25">
      <c r="M159" s="7">
        <v>15</v>
      </c>
      <c r="N159" s="7">
        <v>63</v>
      </c>
      <c r="O159" s="7">
        <v>-0.19</v>
      </c>
      <c r="P159" s="7">
        <v>0.25</v>
      </c>
      <c r="Q159" s="7">
        <v>0.27</v>
      </c>
      <c r="R159" s="7">
        <v>0.25</v>
      </c>
      <c r="S159" s="7">
        <v>0.08</v>
      </c>
      <c r="T159" s="7">
        <v>0.2</v>
      </c>
    </row>
    <row r="160" spans="13:20" x14ac:dyDescent="0.25">
      <c r="M160" s="7">
        <v>15</v>
      </c>
      <c r="N160" s="7">
        <v>125</v>
      </c>
      <c r="O160" s="7">
        <v>-0.19</v>
      </c>
      <c r="P160" s="7">
        <v>0.25</v>
      </c>
      <c r="Q160" s="7">
        <v>0.27</v>
      </c>
      <c r="R160" s="7">
        <v>0.25</v>
      </c>
      <c r="S160" s="7">
        <v>0.08</v>
      </c>
      <c r="T160" s="7">
        <v>0.2</v>
      </c>
    </row>
    <row r="161" spans="13:20" x14ac:dyDescent="0.25">
      <c r="M161" s="7">
        <v>15</v>
      </c>
      <c r="N161" s="7">
        <v>250</v>
      </c>
      <c r="O161" s="7">
        <v>-0.18</v>
      </c>
      <c r="P161" s="7">
        <v>0.25</v>
      </c>
      <c r="Q161" s="7">
        <v>0.3</v>
      </c>
      <c r="R161" s="7">
        <v>0.25</v>
      </c>
      <c r="S161" s="7">
        <v>7.0000000000000007E-2</v>
      </c>
      <c r="T161" s="7">
        <v>0.2</v>
      </c>
    </row>
    <row r="162" spans="13:20" x14ac:dyDescent="0.25">
      <c r="M162" s="7">
        <v>15</v>
      </c>
      <c r="N162" s="7">
        <v>500</v>
      </c>
      <c r="O162" s="7">
        <v>-0.16</v>
      </c>
      <c r="P162" s="7">
        <v>0.25</v>
      </c>
      <c r="Q162" s="7">
        <v>0.24</v>
      </c>
      <c r="R162" s="7">
        <v>0.25</v>
      </c>
      <c r="S162" s="7">
        <v>0.11</v>
      </c>
      <c r="T162" s="7">
        <v>0.2</v>
      </c>
    </row>
    <row r="163" spans="13:20" x14ac:dyDescent="0.25">
      <c r="M163" s="7">
        <v>15</v>
      </c>
      <c r="N163" s="7">
        <v>1000</v>
      </c>
      <c r="O163" s="7">
        <v>-0.08</v>
      </c>
      <c r="P163" s="7">
        <v>0.25</v>
      </c>
      <c r="Q163" s="7">
        <v>-0.13</v>
      </c>
      <c r="R163" s="7">
        <v>0.25</v>
      </c>
      <c r="S163" s="7">
        <v>0.32</v>
      </c>
      <c r="T163" s="7">
        <v>0.2</v>
      </c>
    </row>
    <row r="164" spans="13:20" x14ac:dyDescent="0.25">
      <c r="M164" s="7">
        <v>15</v>
      </c>
      <c r="N164" s="7">
        <v>2000</v>
      </c>
      <c r="O164" s="7">
        <v>0.24</v>
      </c>
      <c r="P164" s="7">
        <v>0.25</v>
      </c>
      <c r="Q164" s="7">
        <v>-0.19</v>
      </c>
      <c r="R164" s="7">
        <v>0.25</v>
      </c>
      <c r="S164" s="7">
        <v>0.65</v>
      </c>
      <c r="T164" s="7">
        <v>0.2</v>
      </c>
    </row>
    <row r="165" spans="13:20" x14ac:dyDescent="0.25">
      <c r="M165" s="7">
        <v>15</v>
      </c>
      <c r="N165" s="7">
        <v>4000</v>
      </c>
      <c r="O165" s="7">
        <v>1.36</v>
      </c>
      <c r="P165" s="7">
        <v>0.25</v>
      </c>
      <c r="Q165" s="7">
        <v>-1.23</v>
      </c>
      <c r="R165" s="7">
        <v>0.25</v>
      </c>
      <c r="S165" s="7">
        <v>-0.11</v>
      </c>
      <c r="T165" s="7">
        <v>0.2</v>
      </c>
    </row>
    <row r="166" spans="13:20" x14ac:dyDescent="0.25">
      <c r="M166" s="7">
        <v>15</v>
      </c>
      <c r="N166" s="7">
        <v>8000</v>
      </c>
      <c r="O166" s="7">
        <v>3.69</v>
      </c>
      <c r="P166" s="7">
        <v>0.35</v>
      </c>
      <c r="Q166" s="7">
        <v>-2.67</v>
      </c>
      <c r="R166" s="7">
        <v>0.35</v>
      </c>
      <c r="S166" s="7">
        <v>-0.47</v>
      </c>
      <c r="T166" s="7">
        <v>0.3</v>
      </c>
    </row>
    <row r="167" spans="13:20" x14ac:dyDescent="0.25">
      <c r="M167" s="7">
        <v>15</v>
      </c>
      <c r="N167" s="7">
        <v>16000</v>
      </c>
      <c r="O167" s="7">
        <v>1.65</v>
      </c>
      <c r="P167" s="7">
        <v>0.45</v>
      </c>
      <c r="Q167" s="7">
        <v>-0.17</v>
      </c>
      <c r="R167" s="7">
        <v>0.35</v>
      </c>
      <c r="S167" s="7">
        <v>-1.56</v>
      </c>
      <c r="T167" s="7">
        <v>0.3</v>
      </c>
    </row>
    <row r="168" spans="13:20" x14ac:dyDescent="0.25">
      <c r="M168" s="13" t="s">
        <v>28</v>
      </c>
      <c r="N168" s="14"/>
      <c r="O168" s="14"/>
      <c r="P168" s="14"/>
      <c r="Q168" s="14"/>
      <c r="R168" s="14"/>
      <c r="S168" s="14"/>
      <c r="T168" s="15"/>
    </row>
    <row r="169" spans="13:20" x14ac:dyDescent="0.25">
      <c r="M169" s="6" t="s">
        <v>7</v>
      </c>
      <c r="N169" s="7" t="s">
        <v>8</v>
      </c>
      <c r="O169" s="7" t="s">
        <v>9</v>
      </c>
      <c r="P169" s="7" t="s">
        <v>10</v>
      </c>
      <c r="Q169" s="7" t="s">
        <v>11</v>
      </c>
      <c r="R169" s="7" t="s">
        <v>10</v>
      </c>
      <c r="S169" s="7" t="s">
        <v>12</v>
      </c>
      <c r="T169" s="7" t="s">
        <v>10</v>
      </c>
    </row>
    <row r="170" spans="13:20" x14ac:dyDescent="0.25">
      <c r="M170" s="7">
        <v>16</v>
      </c>
      <c r="N170" s="7">
        <v>63</v>
      </c>
      <c r="O170" s="7">
        <v>-0.59</v>
      </c>
      <c r="P170" s="7">
        <v>0.25</v>
      </c>
      <c r="Q170" s="7">
        <v>0.26</v>
      </c>
      <c r="R170" s="7">
        <v>0.25</v>
      </c>
      <c r="S170" s="7">
        <v>0</v>
      </c>
      <c r="T170" s="7">
        <v>0.2</v>
      </c>
    </row>
    <row r="171" spans="13:20" x14ac:dyDescent="0.25">
      <c r="M171" s="7">
        <v>16</v>
      </c>
      <c r="N171" s="7">
        <v>125</v>
      </c>
      <c r="O171" s="7">
        <v>-0.59</v>
      </c>
      <c r="P171" s="7">
        <v>0.25</v>
      </c>
      <c r="Q171" s="7">
        <v>0.25</v>
      </c>
      <c r="R171" s="7">
        <v>0.25</v>
      </c>
      <c r="S171" s="7">
        <v>0</v>
      </c>
      <c r="T171" s="7">
        <v>0.2</v>
      </c>
    </row>
    <row r="172" spans="13:20" x14ac:dyDescent="0.25">
      <c r="M172" s="7">
        <v>16</v>
      </c>
      <c r="N172" s="7">
        <v>250</v>
      </c>
      <c r="O172" s="7">
        <v>-0.57999999999999996</v>
      </c>
      <c r="P172" s="7">
        <v>0.25</v>
      </c>
      <c r="Q172" s="7">
        <v>0.23</v>
      </c>
      <c r="R172" s="7">
        <v>0.25</v>
      </c>
      <c r="S172" s="7">
        <v>0</v>
      </c>
      <c r="T172" s="7">
        <v>0.2</v>
      </c>
    </row>
    <row r="173" spans="13:20" x14ac:dyDescent="0.25">
      <c r="M173" s="7">
        <v>16</v>
      </c>
      <c r="N173" s="7">
        <v>500</v>
      </c>
      <c r="O173" s="7">
        <v>-0.56000000000000005</v>
      </c>
      <c r="P173" s="7">
        <v>0.25</v>
      </c>
      <c r="Q173" s="7">
        <v>0.18</v>
      </c>
      <c r="R173" s="7">
        <v>0.25</v>
      </c>
      <c r="S173" s="7">
        <v>0.03</v>
      </c>
      <c r="T173" s="7">
        <v>0.2</v>
      </c>
    </row>
    <row r="174" spans="13:20" x14ac:dyDescent="0.25">
      <c r="M174" s="7">
        <v>16</v>
      </c>
      <c r="N174" s="7">
        <v>1000</v>
      </c>
      <c r="O174" s="7">
        <v>-0.48</v>
      </c>
      <c r="P174" s="7">
        <v>0.25</v>
      </c>
      <c r="Q174" s="7">
        <v>0.1</v>
      </c>
      <c r="R174" s="7">
        <v>0.25</v>
      </c>
      <c r="S174" s="7">
        <v>0.18</v>
      </c>
      <c r="T174" s="7">
        <v>0.2</v>
      </c>
    </row>
    <row r="175" spans="13:20" x14ac:dyDescent="0.25">
      <c r="M175" s="7">
        <v>16</v>
      </c>
      <c r="N175" s="7">
        <v>2000</v>
      </c>
      <c r="O175" s="7">
        <v>-0.16</v>
      </c>
      <c r="P175" s="7">
        <v>0.25</v>
      </c>
      <c r="Q175" s="7">
        <v>-0.25</v>
      </c>
      <c r="R175" s="7">
        <v>0.25</v>
      </c>
      <c r="S175" s="7">
        <v>0.69</v>
      </c>
      <c r="T175" s="7">
        <v>0.2</v>
      </c>
    </row>
    <row r="176" spans="13:20" x14ac:dyDescent="0.25">
      <c r="M176" s="7">
        <v>16</v>
      </c>
      <c r="N176" s="7">
        <v>4000</v>
      </c>
      <c r="O176" s="7">
        <v>0.96</v>
      </c>
      <c r="P176" s="7">
        <v>0.25</v>
      </c>
      <c r="Q176" s="7">
        <v>-1.17</v>
      </c>
      <c r="R176" s="7">
        <v>0.25</v>
      </c>
      <c r="S176" s="7">
        <v>-0.33</v>
      </c>
      <c r="T176" s="7">
        <v>0.2</v>
      </c>
    </row>
    <row r="177" spans="13:20" x14ac:dyDescent="0.25">
      <c r="M177" s="7">
        <v>16</v>
      </c>
      <c r="N177" s="7">
        <v>8000</v>
      </c>
      <c r="O177" s="7">
        <v>3.29</v>
      </c>
      <c r="P177" s="7">
        <v>0.35</v>
      </c>
      <c r="Q177" s="7">
        <v>-2.83</v>
      </c>
      <c r="R177" s="7">
        <v>0.35</v>
      </c>
      <c r="S177" s="7">
        <v>-0.71</v>
      </c>
      <c r="T177" s="7">
        <v>0.3</v>
      </c>
    </row>
    <row r="178" spans="13:20" x14ac:dyDescent="0.25">
      <c r="M178" s="7">
        <v>16</v>
      </c>
      <c r="N178" s="7">
        <v>16000</v>
      </c>
      <c r="O178" s="7">
        <v>1.25</v>
      </c>
      <c r="P178" s="7">
        <v>0.45</v>
      </c>
      <c r="Q178" s="7">
        <v>-0.25</v>
      </c>
      <c r="R178" s="7">
        <v>0.35</v>
      </c>
      <c r="S178" s="7">
        <v>-2.59</v>
      </c>
      <c r="T178" s="7">
        <v>0.3</v>
      </c>
    </row>
    <row r="179" spans="13:20" x14ac:dyDescent="0.25">
      <c r="M179" s="13" t="s">
        <v>29</v>
      </c>
      <c r="N179" s="14"/>
      <c r="O179" s="14"/>
      <c r="P179" s="14"/>
      <c r="Q179" s="14"/>
      <c r="R179" s="14"/>
      <c r="S179" s="14"/>
      <c r="T179" s="15"/>
    </row>
    <row r="180" spans="13:20" x14ac:dyDescent="0.25">
      <c r="M180" s="6" t="s">
        <v>7</v>
      </c>
      <c r="N180" s="7" t="s">
        <v>8</v>
      </c>
      <c r="O180" s="7" t="s">
        <v>9</v>
      </c>
      <c r="P180" s="7" t="s">
        <v>10</v>
      </c>
      <c r="Q180" s="7" t="s">
        <v>11</v>
      </c>
      <c r="R180" s="7" t="s">
        <v>10</v>
      </c>
      <c r="S180" s="7" t="s">
        <v>12</v>
      </c>
      <c r="T180" s="7" t="s">
        <v>10</v>
      </c>
    </row>
    <row r="181" spans="13:20" x14ac:dyDescent="0.25">
      <c r="M181" s="7">
        <v>17</v>
      </c>
      <c r="N181" s="7">
        <v>63</v>
      </c>
      <c r="O181" s="7">
        <v>0</v>
      </c>
      <c r="P181" s="7">
        <v>0.05</v>
      </c>
      <c r="Q181" s="7">
        <v>0</v>
      </c>
      <c r="R181" s="7">
        <v>0.1</v>
      </c>
      <c r="S181" s="7"/>
      <c r="T181" s="7"/>
    </row>
    <row r="182" spans="13:20" x14ac:dyDescent="0.25">
      <c r="M182" s="7">
        <v>17</v>
      </c>
      <c r="N182" s="7">
        <v>125</v>
      </c>
      <c r="O182" s="7">
        <v>0</v>
      </c>
      <c r="P182" s="7">
        <v>0.05</v>
      </c>
      <c r="Q182" s="7">
        <v>0</v>
      </c>
      <c r="R182" s="7">
        <v>0.1</v>
      </c>
      <c r="S182" s="7"/>
      <c r="T182" s="7"/>
    </row>
    <row r="183" spans="13:20" x14ac:dyDescent="0.25">
      <c r="M183" s="7">
        <v>17</v>
      </c>
      <c r="N183" s="7">
        <v>250</v>
      </c>
      <c r="O183" s="7">
        <v>0</v>
      </c>
      <c r="P183" s="7">
        <v>0.05</v>
      </c>
      <c r="Q183" s="7">
        <v>7.0000000000000007E-2</v>
      </c>
      <c r="R183" s="7">
        <v>0.1</v>
      </c>
      <c r="S183" s="7"/>
      <c r="T183" s="7"/>
    </row>
    <row r="184" spans="13:20" x14ac:dyDescent="0.25">
      <c r="M184" s="7">
        <v>17</v>
      </c>
      <c r="N184" s="7">
        <v>500</v>
      </c>
      <c r="O184" s="7">
        <v>-0.01</v>
      </c>
      <c r="P184" s="7">
        <v>7.0000000000000007E-2</v>
      </c>
      <c r="Q184" s="7">
        <v>0.22</v>
      </c>
      <c r="R184" s="7">
        <v>0.1</v>
      </c>
      <c r="S184" s="7"/>
      <c r="T184" s="7"/>
    </row>
    <row r="185" spans="13:20" x14ac:dyDescent="0.25">
      <c r="M185" s="7">
        <v>17</v>
      </c>
      <c r="N185" s="7">
        <v>1000</v>
      </c>
      <c r="O185" s="7">
        <v>0.01</v>
      </c>
      <c r="P185" s="7">
        <v>7.0000000000000007E-2</v>
      </c>
      <c r="Q185" s="7">
        <v>-7.0000000000000007E-2</v>
      </c>
      <c r="R185" s="7">
        <v>0.1</v>
      </c>
      <c r="S185" s="7"/>
      <c r="T185" s="7"/>
    </row>
    <row r="186" spans="13:20" x14ac:dyDescent="0.25">
      <c r="M186" s="7">
        <v>17</v>
      </c>
      <c r="N186" s="7">
        <v>2000</v>
      </c>
      <c r="O186" s="7">
        <v>0.04</v>
      </c>
      <c r="P186" s="7">
        <v>0.09</v>
      </c>
      <c r="Q186" s="7">
        <v>-0.09</v>
      </c>
      <c r="R186" s="7">
        <v>0.1</v>
      </c>
      <c r="S186" s="7"/>
      <c r="T186" s="7"/>
    </row>
    <row r="187" spans="13:20" x14ac:dyDescent="0.25">
      <c r="M187" s="7">
        <v>17</v>
      </c>
      <c r="N187" s="7">
        <v>4000</v>
      </c>
      <c r="O187" s="7">
        <v>0.04</v>
      </c>
      <c r="P187" s="7">
        <v>0.14000000000000001</v>
      </c>
      <c r="Q187" s="7">
        <v>-0.09</v>
      </c>
      <c r="R187" s="7">
        <v>0.15</v>
      </c>
      <c r="S187" s="7"/>
      <c r="T187" s="7"/>
    </row>
    <row r="188" spans="13:20" x14ac:dyDescent="0.25">
      <c r="M188" s="7">
        <v>17</v>
      </c>
      <c r="N188" s="7">
        <v>8000</v>
      </c>
      <c r="O188" s="7">
        <v>-0.03</v>
      </c>
      <c r="P188" s="7">
        <v>0.18</v>
      </c>
      <c r="Q188" s="7">
        <v>-0.08</v>
      </c>
      <c r="R188" s="7">
        <v>0.2</v>
      </c>
      <c r="S188" s="7"/>
      <c r="T188" s="7"/>
    </row>
    <row r="189" spans="13:20" x14ac:dyDescent="0.25">
      <c r="M189" s="7">
        <v>17</v>
      </c>
      <c r="N189" s="7">
        <v>16000</v>
      </c>
      <c r="O189" s="7">
        <v>0.87</v>
      </c>
      <c r="P189" s="7">
        <v>0.38</v>
      </c>
      <c r="Q189" s="7">
        <v>0.11</v>
      </c>
      <c r="R189" s="7">
        <v>0.2</v>
      </c>
      <c r="S189" s="7"/>
      <c r="T189" s="7"/>
    </row>
    <row r="190" spans="13:20" x14ac:dyDescent="0.25">
      <c r="M190" s="13" t="s">
        <v>30</v>
      </c>
      <c r="N190" s="14"/>
      <c r="O190" s="14"/>
      <c r="P190" s="14"/>
      <c r="Q190" s="14"/>
      <c r="R190" s="14"/>
      <c r="S190" s="14"/>
      <c r="T190" s="15"/>
    </row>
    <row r="191" spans="13:20" x14ac:dyDescent="0.25">
      <c r="M191" s="6" t="s">
        <v>7</v>
      </c>
      <c r="N191" s="7" t="s">
        <v>8</v>
      </c>
      <c r="O191" s="7" t="s">
        <v>9</v>
      </c>
      <c r="P191" s="7" t="s">
        <v>10</v>
      </c>
      <c r="Q191" s="7" t="s">
        <v>11</v>
      </c>
      <c r="R191" s="7" t="s">
        <v>10</v>
      </c>
      <c r="S191" s="7" t="s">
        <v>12</v>
      </c>
      <c r="T191" s="7" t="s">
        <v>10</v>
      </c>
    </row>
    <row r="192" spans="13:20" x14ac:dyDescent="0.25">
      <c r="M192" s="7">
        <v>18</v>
      </c>
      <c r="N192" s="7">
        <v>63</v>
      </c>
      <c r="O192" s="7">
        <v>0</v>
      </c>
      <c r="P192" s="7">
        <v>0.05</v>
      </c>
      <c r="Q192" s="7">
        <v>0</v>
      </c>
      <c r="R192" s="7">
        <v>0.1</v>
      </c>
      <c r="S192" s="7">
        <v>0</v>
      </c>
      <c r="T192" s="7">
        <v>0.15</v>
      </c>
    </row>
    <row r="193" spans="13:20" x14ac:dyDescent="0.25">
      <c r="M193" s="7">
        <v>18</v>
      </c>
      <c r="N193" s="7">
        <v>125</v>
      </c>
      <c r="O193" s="7">
        <v>0</v>
      </c>
      <c r="P193" s="7">
        <v>0.05</v>
      </c>
      <c r="Q193" s="7">
        <v>0</v>
      </c>
      <c r="R193" s="7">
        <v>0.1</v>
      </c>
      <c r="S193" s="7">
        <v>0</v>
      </c>
      <c r="T193" s="7">
        <v>0.15</v>
      </c>
    </row>
    <row r="194" spans="13:20" x14ac:dyDescent="0.25">
      <c r="M194" s="7">
        <v>18</v>
      </c>
      <c r="N194" s="7">
        <v>250</v>
      </c>
      <c r="O194" s="7">
        <v>0</v>
      </c>
      <c r="P194" s="7">
        <v>0.05</v>
      </c>
      <c r="Q194" s="7">
        <v>7.0000000000000007E-2</v>
      </c>
      <c r="R194" s="7">
        <v>0.1</v>
      </c>
      <c r="S194" s="7">
        <v>0.01</v>
      </c>
      <c r="T194" s="7">
        <v>0.15</v>
      </c>
    </row>
    <row r="195" spans="13:20" x14ac:dyDescent="0.25">
      <c r="M195" s="7">
        <v>18</v>
      </c>
      <c r="N195" s="7">
        <v>500</v>
      </c>
      <c r="O195" s="7">
        <v>-0.01</v>
      </c>
      <c r="P195" s="7">
        <v>7.0000000000000007E-2</v>
      </c>
      <c r="Q195" s="7">
        <v>0.22</v>
      </c>
      <c r="R195" s="7">
        <v>0.1</v>
      </c>
      <c r="S195" s="7">
        <v>7.0000000000000007E-2</v>
      </c>
      <c r="T195" s="7">
        <v>0.15</v>
      </c>
    </row>
    <row r="196" spans="13:20" x14ac:dyDescent="0.25">
      <c r="M196" s="7">
        <v>18</v>
      </c>
      <c r="N196" s="7">
        <v>1000</v>
      </c>
      <c r="O196" s="7">
        <v>0.01</v>
      </c>
      <c r="P196" s="7">
        <v>7.0000000000000007E-2</v>
      </c>
      <c r="Q196" s="7">
        <v>-7.0000000000000007E-2</v>
      </c>
      <c r="R196" s="7">
        <v>0.1</v>
      </c>
      <c r="S196" s="7">
        <v>0.18</v>
      </c>
      <c r="T196" s="7">
        <v>0.15</v>
      </c>
    </row>
    <row r="197" spans="13:20" x14ac:dyDescent="0.25">
      <c r="M197" s="7">
        <v>18</v>
      </c>
      <c r="N197" s="7">
        <v>2000</v>
      </c>
      <c r="O197" s="7">
        <v>0.04</v>
      </c>
      <c r="P197" s="7">
        <v>0.09</v>
      </c>
      <c r="Q197" s="7">
        <v>-0.09</v>
      </c>
      <c r="R197" s="7">
        <v>0.1</v>
      </c>
      <c r="S197" s="7">
        <v>0.67</v>
      </c>
      <c r="T197" s="7">
        <v>0.2</v>
      </c>
    </row>
    <row r="198" spans="13:20" x14ac:dyDescent="0.25">
      <c r="M198" s="7">
        <v>18</v>
      </c>
      <c r="N198" s="7">
        <v>4000</v>
      </c>
      <c r="O198" s="7">
        <v>0.04</v>
      </c>
      <c r="P198" s="7">
        <v>0.14000000000000001</v>
      </c>
      <c r="Q198" s="7">
        <v>-0.09</v>
      </c>
      <c r="R198" s="7">
        <v>0.15</v>
      </c>
      <c r="S198" s="7">
        <v>0.05</v>
      </c>
      <c r="T198" s="7">
        <v>0.2</v>
      </c>
    </row>
    <row r="199" spans="13:20" x14ac:dyDescent="0.25">
      <c r="M199" s="7">
        <v>18</v>
      </c>
      <c r="N199" s="7">
        <v>8000</v>
      </c>
      <c r="O199" s="7">
        <v>-0.03</v>
      </c>
      <c r="P199" s="7">
        <v>0.18</v>
      </c>
      <c r="Q199" s="7">
        <v>-0.08</v>
      </c>
      <c r="R199" s="7">
        <v>0.2</v>
      </c>
      <c r="S199" s="7">
        <v>-0.41</v>
      </c>
      <c r="T199" s="7">
        <v>0.25</v>
      </c>
    </row>
    <row r="200" spans="13:20" x14ac:dyDescent="0.25">
      <c r="M200" s="7">
        <v>18</v>
      </c>
      <c r="N200" s="7">
        <v>16000</v>
      </c>
      <c r="O200" s="7">
        <v>0.87</v>
      </c>
      <c r="P200" s="7">
        <v>0.38</v>
      </c>
      <c r="Q200" s="7">
        <v>0.11</v>
      </c>
      <c r="R200" s="7">
        <v>0.2</v>
      </c>
      <c r="S200" s="7">
        <v>-1.33</v>
      </c>
      <c r="T200" s="7">
        <v>0.3</v>
      </c>
    </row>
    <row r="201" spans="13:20" x14ac:dyDescent="0.25">
      <c r="M201" s="13" t="s">
        <v>31</v>
      </c>
      <c r="N201" s="14"/>
      <c r="O201" s="14"/>
      <c r="P201" s="14"/>
      <c r="Q201" s="14"/>
      <c r="R201" s="14"/>
      <c r="S201" s="14"/>
      <c r="T201" s="15"/>
    </row>
    <row r="202" spans="13:20" x14ac:dyDescent="0.25">
      <c r="M202" s="6" t="s">
        <v>7</v>
      </c>
      <c r="N202" s="7" t="s">
        <v>8</v>
      </c>
      <c r="O202" s="7" t="s">
        <v>9</v>
      </c>
      <c r="P202" s="7" t="s">
        <v>10</v>
      </c>
      <c r="Q202" s="7" t="s">
        <v>11</v>
      </c>
      <c r="R202" s="7" t="s">
        <v>10</v>
      </c>
      <c r="S202" s="7" t="s">
        <v>12</v>
      </c>
      <c r="T202" s="7" t="s">
        <v>10</v>
      </c>
    </row>
    <row r="203" spans="13:20" x14ac:dyDescent="0.25">
      <c r="M203" s="7">
        <v>19</v>
      </c>
      <c r="N203" s="7">
        <v>63</v>
      </c>
      <c r="O203" s="7">
        <v>0</v>
      </c>
      <c r="P203" s="7">
        <v>0.05</v>
      </c>
      <c r="Q203" s="7"/>
      <c r="R203" s="7"/>
      <c r="S203" s="7"/>
      <c r="T203" s="7"/>
    </row>
    <row r="204" spans="13:20" x14ac:dyDescent="0.25">
      <c r="M204" s="7">
        <v>19</v>
      </c>
      <c r="N204" s="7">
        <v>125</v>
      </c>
      <c r="O204" s="7">
        <v>0</v>
      </c>
      <c r="P204" s="7">
        <v>0.05</v>
      </c>
      <c r="Q204" s="7"/>
      <c r="R204" s="7"/>
      <c r="S204" s="7"/>
      <c r="T204" s="7"/>
    </row>
    <row r="205" spans="13:20" x14ac:dyDescent="0.25">
      <c r="M205" s="7">
        <v>19</v>
      </c>
      <c r="N205" s="7">
        <v>250</v>
      </c>
      <c r="O205" s="7">
        <v>0</v>
      </c>
      <c r="P205" s="7">
        <v>0.05</v>
      </c>
      <c r="Q205" s="7"/>
      <c r="R205" s="7"/>
      <c r="S205" s="7"/>
      <c r="T205" s="7"/>
    </row>
    <row r="206" spans="13:20" x14ac:dyDescent="0.25">
      <c r="M206" s="7">
        <v>19</v>
      </c>
      <c r="N206" s="7">
        <v>500</v>
      </c>
      <c r="O206" s="7">
        <v>-0.01</v>
      </c>
      <c r="P206" s="7">
        <v>7.0000000000000007E-2</v>
      </c>
      <c r="Q206" s="7"/>
      <c r="R206" s="7"/>
      <c r="S206" s="7"/>
      <c r="T206" s="7"/>
    </row>
    <row r="207" spans="13:20" x14ac:dyDescent="0.25">
      <c r="M207" s="7">
        <v>19</v>
      </c>
      <c r="N207" s="7">
        <v>1000</v>
      </c>
      <c r="O207" s="7">
        <v>0.01</v>
      </c>
      <c r="P207" s="7">
        <v>7.0000000000000007E-2</v>
      </c>
      <c r="Q207" s="7"/>
      <c r="R207" s="7"/>
      <c r="S207" s="7"/>
      <c r="T207" s="7"/>
    </row>
    <row r="208" spans="13:20" x14ac:dyDescent="0.25">
      <c r="M208" s="7">
        <v>19</v>
      </c>
      <c r="N208" s="7">
        <v>2000</v>
      </c>
      <c r="O208" s="7">
        <v>0.04</v>
      </c>
      <c r="P208" s="7">
        <v>0.09</v>
      </c>
      <c r="Q208" s="7"/>
      <c r="R208" s="7"/>
      <c r="S208" s="7"/>
      <c r="T208" s="7"/>
    </row>
    <row r="209" spans="13:20" x14ac:dyDescent="0.25">
      <c r="M209" s="7">
        <v>19</v>
      </c>
      <c r="N209" s="7">
        <v>4000</v>
      </c>
      <c r="O209" s="7">
        <v>0.04</v>
      </c>
      <c r="P209" s="7">
        <v>0.14000000000000001</v>
      </c>
      <c r="Q209" s="7"/>
      <c r="R209" s="7"/>
      <c r="S209" s="7"/>
      <c r="T209" s="7"/>
    </row>
    <row r="210" spans="13:20" x14ac:dyDescent="0.25">
      <c r="M210" s="7">
        <v>19</v>
      </c>
      <c r="N210" s="7">
        <v>8000</v>
      </c>
      <c r="O210" s="7">
        <v>-0.03</v>
      </c>
      <c r="P210" s="7">
        <v>0.18</v>
      </c>
      <c r="Q210" s="7"/>
      <c r="R210" s="7"/>
      <c r="S210" s="7"/>
      <c r="T210" s="7"/>
    </row>
    <row r="211" spans="13:20" x14ac:dyDescent="0.25">
      <c r="M211" s="7">
        <v>19</v>
      </c>
      <c r="N211" s="7">
        <v>16000</v>
      </c>
      <c r="O211" s="7">
        <v>0.87</v>
      </c>
      <c r="P211" s="7">
        <v>0.38</v>
      </c>
      <c r="Q211" s="7"/>
      <c r="R211" s="7"/>
      <c r="S211" s="7"/>
      <c r="T211" s="7"/>
    </row>
    <row r="212" spans="13:20" x14ac:dyDescent="0.25">
      <c r="M212" s="13" t="s">
        <v>32</v>
      </c>
      <c r="N212" s="14"/>
      <c r="O212" s="14"/>
      <c r="P212" s="14"/>
      <c r="Q212" s="14"/>
      <c r="R212" s="14"/>
      <c r="S212" s="14"/>
      <c r="T212" s="15"/>
    </row>
    <row r="213" spans="13:20" x14ac:dyDescent="0.25">
      <c r="M213" s="6" t="s">
        <v>7</v>
      </c>
      <c r="N213" s="7" t="s">
        <v>8</v>
      </c>
      <c r="O213" s="7" t="s">
        <v>9</v>
      </c>
      <c r="P213" s="7" t="s">
        <v>10</v>
      </c>
      <c r="Q213" s="7" t="s">
        <v>11</v>
      </c>
      <c r="R213" s="7" t="s">
        <v>10</v>
      </c>
      <c r="S213" s="7" t="s">
        <v>12</v>
      </c>
      <c r="T213" s="7" t="s">
        <v>10</v>
      </c>
    </row>
    <row r="214" spans="13:20" x14ac:dyDescent="0.25">
      <c r="M214" s="7">
        <v>20</v>
      </c>
      <c r="N214" s="7">
        <v>63</v>
      </c>
      <c r="O214" s="7">
        <v>0</v>
      </c>
      <c r="P214" s="7">
        <v>0.05</v>
      </c>
      <c r="Q214" s="7"/>
      <c r="R214" s="7"/>
      <c r="S214" s="7">
        <v>0</v>
      </c>
      <c r="T214" s="7">
        <v>0.15</v>
      </c>
    </row>
    <row r="215" spans="13:20" x14ac:dyDescent="0.25">
      <c r="M215" s="7">
        <v>20</v>
      </c>
      <c r="N215" s="7">
        <v>125</v>
      </c>
      <c r="O215" s="7">
        <v>0</v>
      </c>
      <c r="P215" s="7">
        <v>0.05</v>
      </c>
      <c r="Q215" s="7"/>
      <c r="R215" s="7"/>
      <c r="S215" s="7">
        <v>0</v>
      </c>
      <c r="T215" s="7">
        <v>0.15</v>
      </c>
    </row>
    <row r="216" spans="13:20" x14ac:dyDescent="0.25">
      <c r="M216" s="7">
        <v>20</v>
      </c>
      <c r="N216" s="7">
        <v>250</v>
      </c>
      <c r="O216" s="7">
        <v>0</v>
      </c>
      <c r="P216" s="7">
        <v>0.05</v>
      </c>
      <c r="Q216" s="7"/>
      <c r="R216" s="7"/>
      <c r="S216" s="7">
        <v>0.01</v>
      </c>
      <c r="T216" s="7">
        <v>0.15</v>
      </c>
    </row>
    <row r="217" spans="13:20" x14ac:dyDescent="0.25">
      <c r="M217" s="7">
        <v>20</v>
      </c>
      <c r="N217" s="7">
        <v>500</v>
      </c>
      <c r="O217" s="7">
        <v>-0.01</v>
      </c>
      <c r="P217" s="7">
        <v>7.0000000000000007E-2</v>
      </c>
      <c r="Q217" s="7"/>
      <c r="R217" s="7"/>
      <c r="S217" s="7">
        <v>7.0000000000000007E-2</v>
      </c>
      <c r="T217" s="7">
        <v>0.15</v>
      </c>
    </row>
    <row r="218" spans="13:20" x14ac:dyDescent="0.25">
      <c r="M218" s="7">
        <v>20</v>
      </c>
      <c r="N218" s="7">
        <v>1000</v>
      </c>
      <c r="O218" s="7">
        <v>0.01</v>
      </c>
      <c r="P218" s="7">
        <v>7.0000000000000007E-2</v>
      </c>
      <c r="Q218" s="7"/>
      <c r="R218" s="7"/>
      <c r="S218" s="7">
        <v>0.18</v>
      </c>
      <c r="T218" s="7">
        <v>0.15</v>
      </c>
    </row>
    <row r="219" spans="13:20" x14ac:dyDescent="0.25">
      <c r="M219" s="7">
        <v>20</v>
      </c>
      <c r="N219" s="7">
        <v>2000</v>
      </c>
      <c r="O219" s="7">
        <v>0.04</v>
      </c>
      <c r="P219" s="7">
        <v>0.09</v>
      </c>
      <c r="Q219" s="7"/>
      <c r="R219" s="7"/>
      <c r="S219" s="7">
        <v>0.67</v>
      </c>
      <c r="T219" s="7">
        <v>0.2</v>
      </c>
    </row>
    <row r="220" spans="13:20" x14ac:dyDescent="0.25">
      <c r="M220" s="7">
        <v>20</v>
      </c>
      <c r="N220" s="7">
        <v>4000</v>
      </c>
      <c r="O220" s="7">
        <v>0.04</v>
      </c>
      <c r="P220" s="7">
        <v>0.14000000000000001</v>
      </c>
      <c r="Q220" s="7"/>
      <c r="R220" s="7"/>
      <c r="S220" s="7">
        <v>0.05</v>
      </c>
      <c r="T220" s="7">
        <v>0.2</v>
      </c>
    </row>
    <row r="221" spans="13:20" x14ac:dyDescent="0.25">
      <c r="M221" s="7">
        <v>20</v>
      </c>
      <c r="N221" s="7">
        <v>8000</v>
      </c>
      <c r="O221" s="7">
        <v>-0.03</v>
      </c>
      <c r="P221" s="7">
        <v>0.18</v>
      </c>
      <c r="Q221" s="7"/>
      <c r="R221" s="7"/>
      <c r="S221" s="7">
        <v>-0.41</v>
      </c>
      <c r="T221" s="7">
        <v>0.25</v>
      </c>
    </row>
    <row r="222" spans="13:20" x14ac:dyDescent="0.25">
      <c r="M222" s="7">
        <v>20</v>
      </c>
      <c r="N222" s="7">
        <v>16000</v>
      </c>
      <c r="O222" s="7">
        <v>0.87</v>
      </c>
      <c r="P222" s="7">
        <v>0.38</v>
      </c>
      <c r="Q222" s="7"/>
      <c r="R222" s="7"/>
      <c r="S222" s="7">
        <v>-1.33</v>
      </c>
      <c r="T222" s="7">
        <v>0.3</v>
      </c>
    </row>
    <row r="223" spans="13:20" x14ac:dyDescent="0.25">
      <c r="M223" s="13" t="s">
        <v>33</v>
      </c>
      <c r="N223" s="14"/>
      <c r="O223" s="14"/>
      <c r="P223" s="14"/>
      <c r="Q223" s="14"/>
      <c r="R223" s="14"/>
      <c r="S223" s="14"/>
      <c r="T223" s="15"/>
    </row>
    <row r="224" spans="13:20" x14ac:dyDescent="0.25">
      <c r="M224" s="6" t="s">
        <v>7</v>
      </c>
      <c r="N224" s="7" t="s">
        <v>8</v>
      </c>
      <c r="O224" s="7" t="s">
        <v>9</v>
      </c>
      <c r="P224" s="7" t="s">
        <v>10</v>
      </c>
      <c r="Q224" s="7" t="s">
        <v>11</v>
      </c>
      <c r="R224" s="7" t="s">
        <v>10</v>
      </c>
      <c r="S224" s="7" t="s">
        <v>12</v>
      </c>
      <c r="T224" s="7" t="s">
        <v>10</v>
      </c>
    </row>
    <row r="225" spans="13:20" x14ac:dyDescent="0.25">
      <c r="M225" s="7">
        <v>21</v>
      </c>
      <c r="N225" s="7">
        <v>63</v>
      </c>
      <c r="O225" s="7"/>
      <c r="P225" s="7"/>
      <c r="Q225" s="7">
        <v>-0.1</v>
      </c>
      <c r="R225" s="7">
        <v>0.17</v>
      </c>
      <c r="S225" s="7">
        <v>0.04</v>
      </c>
      <c r="T225" s="7">
        <v>0.15</v>
      </c>
    </row>
    <row r="226" spans="13:20" x14ac:dyDescent="0.25">
      <c r="M226" s="7">
        <v>21</v>
      </c>
      <c r="N226" s="7">
        <v>125</v>
      </c>
      <c r="O226" s="7"/>
      <c r="P226" s="7"/>
      <c r="Q226" s="7">
        <v>-0.3</v>
      </c>
      <c r="R226" s="7">
        <v>0.17</v>
      </c>
      <c r="S226" s="7">
        <v>0.03</v>
      </c>
      <c r="T226" s="7">
        <v>0.15</v>
      </c>
    </row>
    <row r="227" spans="13:20" x14ac:dyDescent="0.25">
      <c r="M227" s="7">
        <v>21</v>
      </c>
      <c r="N227" s="7">
        <v>250</v>
      </c>
      <c r="O227" s="7"/>
      <c r="P227" s="7"/>
      <c r="Q227" s="7">
        <v>0.2</v>
      </c>
      <c r="R227" s="7">
        <v>0.17</v>
      </c>
      <c r="S227" s="7">
        <v>0.02</v>
      </c>
      <c r="T227" s="7">
        <v>0.15</v>
      </c>
    </row>
    <row r="228" spans="13:20" x14ac:dyDescent="0.25">
      <c r="M228" s="7">
        <v>21</v>
      </c>
      <c r="N228" s="7">
        <v>500</v>
      </c>
      <c r="O228" s="7"/>
      <c r="P228" s="7"/>
      <c r="Q228" s="7">
        <v>0</v>
      </c>
      <c r="R228" s="7">
        <v>0.17</v>
      </c>
      <c r="S228" s="7">
        <v>0.04</v>
      </c>
      <c r="T228" s="7">
        <v>0.15</v>
      </c>
    </row>
    <row r="229" spans="13:20" x14ac:dyDescent="0.25">
      <c r="M229" s="7">
        <v>21</v>
      </c>
      <c r="N229" s="7">
        <v>1000</v>
      </c>
      <c r="O229" s="7"/>
      <c r="P229" s="7"/>
      <c r="Q229" s="7">
        <v>0</v>
      </c>
      <c r="R229" s="7">
        <v>0.17</v>
      </c>
      <c r="S229" s="7">
        <v>0.14000000000000001</v>
      </c>
      <c r="T229" s="7">
        <v>0.15</v>
      </c>
    </row>
    <row r="230" spans="13:20" x14ac:dyDescent="0.25">
      <c r="M230" s="7">
        <v>21</v>
      </c>
      <c r="N230" s="7">
        <v>2000</v>
      </c>
      <c r="O230" s="7"/>
      <c r="P230" s="7"/>
      <c r="Q230" s="7">
        <v>0.2</v>
      </c>
      <c r="R230" s="7">
        <v>0.17</v>
      </c>
      <c r="S230" s="7">
        <v>0.37</v>
      </c>
      <c r="T230" s="7">
        <v>0.15</v>
      </c>
    </row>
    <row r="231" spans="13:20" x14ac:dyDescent="0.25">
      <c r="M231" s="7">
        <v>21</v>
      </c>
      <c r="N231" s="7">
        <v>4000</v>
      </c>
      <c r="O231" s="7"/>
      <c r="P231" s="7"/>
      <c r="Q231" s="7">
        <v>0.2</v>
      </c>
      <c r="R231" s="7">
        <v>0.17</v>
      </c>
      <c r="S231" s="7">
        <v>-0.24</v>
      </c>
      <c r="T231" s="7">
        <v>0.15</v>
      </c>
    </row>
    <row r="232" spans="13:20" x14ac:dyDescent="0.25">
      <c r="M232" s="7">
        <v>21</v>
      </c>
      <c r="N232" s="7">
        <v>8000</v>
      </c>
      <c r="O232" s="7"/>
      <c r="P232" s="7"/>
      <c r="Q232" s="7">
        <v>-0.1</v>
      </c>
      <c r="R232" s="7">
        <v>0.28999999999999998</v>
      </c>
      <c r="S232" s="7">
        <v>-0.66</v>
      </c>
      <c r="T232" s="7">
        <v>0.21</v>
      </c>
    </row>
    <row r="233" spans="13:20" x14ac:dyDescent="0.25">
      <c r="M233" s="7">
        <v>21</v>
      </c>
      <c r="N233" s="7">
        <v>16000</v>
      </c>
      <c r="O233" s="7"/>
      <c r="P233" s="7"/>
      <c r="Q233" s="7">
        <v>-0.7</v>
      </c>
      <c r="R233" s="7">
        <v>0.28999999999999998</v>
      </c>
      <c r="S233" s="7">
        <v>-1.37</v>
      </c>
      <c r="T233" s="7">
        <v>0.21</v>
      </c>
    </row>
  </sheetData>
  <mergeCells count="46">
    <mergeCell ref="B4:C4"/>
    <mergeCell ref="H4:I4"/>
    <mergeCell ref="M25:T25"/>
    <mergeCell ref="M2:T2"/>
    <mergeCell ref="V2:AA2"/>
    <mergeCell ref="M3:T3"/>
    <mergeCell ref="V3:AA3"/>
    <mergeCell ref="V8:AA8"/>
    <mergeCell ref="V13:AA13"/>
    <mergeCell ref="M14:T14"/>
    <mergeCell ref="V18:AA18"/>
    <mergeCell ref="V23:AA23"/>
    <mergeCell ref="V68:AA68"/>
    <mergeCell ref="V28:AA28"/>
    <mergeCell ref="V33:AA33"/>
    <mergeCell ref="M36:T36"/>
    <mergeCell ref="V38:AA38"/>
    <mergeCell ref="V43:AA43"/>
    <mergeCell ref="M47:T47"/>
    <mergeCell ref="V48:AA48"/>
    <mergeCell ref="V53:AA53"/>
    <mergeCell ref="M58:T58"/>
    <mergeCell ref="V58:AA58"/>
    <mergeCell ref="V63:AA63"/>
    <mergeCell ref="M113:T113"/>
    <mergeCell ref="M69:T69"/>
    <mergeCell ref="V73:AA73"/>
    <mergeCell ref="V78:AA78"/>
    <mergeCell ref="M80:T80"/>
    <mergeCell ref="V83:AA83"/>
    <mergeCell ref="V88:AA88"/>
    <mergeCell ref="M91:T91"/>
    <mergeCell ref="V93:AA93"/>
    <mergeCell ref="V98:AA98"/>
    <mergeCell ref="M102:T102"/>
    <mergeCell ref="V103:AA103"/>
    <mergeCell ref="M190:T190"/>
    <mergeCell ref="M201:T201"/>
    <mergeCell ref="M212:T212"/>
    <mergeCell ref="M223:T223"/>
    <mergeCell ref="M124:T124"/>
    <mergeCell ref="M135:T135"/>
    <mergeCell ref="M146:T146"/>
    <mergeCell ref="M157:T157"/>
    <mergeCell ref="M168:T168"/>
    <mergeCell ref="M179:T17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</xdr:col>
                    <xdr:colOff>95250</xdr:colOff>
                    <xdr:row>1</xdr:row>
                    <xdr:rowOff>38100</xdr:rowOff>
                  </from>
                  <to>
                    <xdr:col>6</xdr:col>
                    <xdr:colOff>104775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3FA1-2831-4CE6-B4E5-97911713EBF9}">
  <dimension ref="A1:G10"/>
  <sheetViews>
    <sheetView tabSelected="1" workbookViewId="0">
      <selection activeCell="A10" sqref="A10"/>
    </sheetView>
  </sheetViews>
  <sheetFormatPr baseColWidth="10" defaultRowHeight="15" x14ac:dyDescent="0.25"/>
  <cols>
    <col min="1" max="1" width="6.140625" style="12" customWidth="1"/>
    <col min="2" max="2" width="8.28515625" style="12" bestFit="1" customWidth="1"/>
    <col min="3" max="3" width="10" style="12" bestFit="1" customWidth="1"/>
    <col min="4" max="4" width="9.28515625" style="12" bestFit="1" customWidth="1"/>
    <col min="5" max="5" width="11" style="12" bestFit="1" customWidth="1"/>
    <col min="6" max="6" width="11.140625" style="12" bestFit="1" customWidth="1"/>
    <col min="7" max="7" width="12.85546875" style="12" bestFit="1" customWidth="1"/>
  </cols>
  <sheetData>
    <row r="1" spans="1:7" x14ac:dyDescent="0.25">
      <c r="A1" s="12" t="s">
        <v>34</v>
      </c>
      <c r="B1" s="12" t="s">
        <v>35</v>
      </c>
      <c r="C1" s="12" t="s">
        <v>38</v>
      </c>
      <c r="D1" s="12" t="s">
        <v>36</v>
      </c>
      <c r="E1" s="12" t="s">
        <v>39</v>
      </c>
      <c r="F1" s="12" t="s">
        <v>37</v>
      </c>
      <c r="G1" s="12" t="s">
        <v>40</v>
      </c>
    </row>
    <row r="2" spans="1:7" x14ac:dyDescent="0.25">
      <c r="A2" s="12">
        <v>63</v>
      </c>
      <c r="B2" s="12">
        <v>-0.25</v>
      </c>
      <c r="C2" s="12">
        <v>0.25</v>
      </c>
      <c r="D2" s="12">
        <v>0.16</v>
      </c>
      <c r="E2" s="12">
        <v>0.25</v>
      </c>
      <c r="F2" s="12">
        <v>0.02</v>
      </c>
      <c r="G2" s="12">
        <v>0.2</v>
      </c>
    </row>
    <row r="3" spans="1:7" x14ac:dyDescent="0.25">
      <c r="A3" s="12">
        <v>125</v>
      </c>
      <c r="B3" s="12">
        <v>-0.25</v>
      </c>
      <c r="C3" s="12">
        <v>0.25</v>
      </c>
      <c r="D3" s="12">
        <v>0.17</v>
      </c>
      <c r="E3" s="12">
        <v>0.25</v>
      </c>
      <c r="F3" s="12">
        <v>0.02</v>
      </c>
      <c r="G3" s="12">
        <v>0.2</v>
      </c>
    </row>
    <row r="4" spans="1:7" x14ac:dyDescent="0.25">
      <c r="A4" s="12">
        <v>250</v>
      </c>
      <c r="B4" s="12">
        <v>-0.24</v>
      </c>
      <c r="C4" s="12">
        <v>0.25</v>
      </c>
      <c r="D4" s="12">
        <v>0.18</v>
      </c>
      <c r="E4" s="12">
        <v>0.25</v>
      </c>
      <c r="F4" s="12">
        <v>0.03</v>
      </c>
      <c r="G4" s="12">
        <v>0.2</v>
      </c>
    </row>
    <row r="5" spans="1:7" x14ac:dyDescent="0.25">
      <c r="A5" s="12">
        <v>500</v>
      </c>
      <c r="B5" s="12">
        <v>-0.22</v>
      </c>
      <c r="C5" s="12">
        <v>0.25</v>
      </c>
      <c r="D5" s="12">
        <v>0.21</v>
      </c>
      <c r="E5" s="12">
        <v>0.25</v>
      </c>
      <c r="F5" s="12">
        <v>0.06</v>
      </c>
      <c r="G5" s="12">
        <v>0.2</v>
      </c>
    </row>
    <row r="6" spans="1:7" x14ac:dyDescent="0.25">
      <c r="A6" s="12">
        <v>1000</v>
      </c>
      <c r="B6" s="12">
        <v>-0.14000000000000001</v>
      </c>
      <c r="C6" s="12">
        <v>0.25</v>
      </c>
      <c r="D6" s="12">
        <v>0.15</v>
      </c>
      <c r="E6" s="12">
        <v>0.25</v>
      </c>
      <c r="F6" s="12">
        <v>0.18</v>
      </c>
      <c r="G6" s="12">
        <v>0.2</v>
      </c>
    </row>
    <row r="7" spans="1:7" x14ac:dyDescent="0.25">
      <c r="A7" s="12">
        <v>2000</v>
      </c>
      <c r="B7" s="12">
        <v>0.22</v>
      </c>
      <c r="C7" s="12">
        <v>0.25</v>
      </c>
      <c r="D7" s="12">
        <v>-0.17</v>
      </c>
      <c r="E7" s="12">
        <v>0.25</v>
      </c>
      <c r="F7" s="12">
        <v>0.49</v>
      </c>
      <c r="G7" s="12">
        <v>0.2</v>
      </c>
    </row>
    <row r="8" spans="1:7" x14ac:dyDescent="0.25">
      <c r="A8" s="12">
        <v>4000</v>
      </c>
      <c r="B8" s="12">
        <v>1.47</v>
      </c>
      <c r="C8" s="12">
        <v>0.25</v>
      </c>
      <c r="D8" s="12">
        <v>-0.97</v>
      </c>
      <c r="E8" s="12">
        <v>0.25</v>
      </c>
      <c r="F8" s="12">
        <v>1.07</v>
      </c>
      <c r="G8" s="12">
        <v>0.2</v>
      </c>
    </row>
    <row r="9" spans="1:7" x14ac:dyDescent="0.25">
      <c r="A9" s="12">
        <v>8000</v>
      </c>
      <c r="B9" s="12">
        <v>4.5999999999999996</v>
      </c>
      <c r="C9" s="12">
        <v>0.35</v>
      </c>
      <c r="D9" s="12">
        <v>-2.46</v>
      </c>
      <c r="E9" s="12">
        <v>0.35</v>
      </c>
      <c r="F9" s="12">
        <v>2.36</v>
      </c>
      <c r="G9" s="12">
        <v>0.3</v>
      </c>
    </row>
    <row r="10" spans="1:7" x14ac:dyDescent="0.25">
      <c r="A10" s="12">
        <v>16000</v>
      </c>
      <c r="B10" s="12">
        <v>4.12</v>
      </c>
      <c r="C10" s="12">
        <v>0.45</v>
      </c>
      <c r="D10" s="12">
        <v>-0.66</v>
      </c>
      <c r="E10" s="12">
        <v>0.35</v>
      </c>
      <c r="F10" s="12">
        <v>-8.3000000000000007</v>
      </c>
      <c r="G10" s="12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2022-04-12T17:52:52Z</dcterms:created>
  <dcterms:modified xsi:type="dcterms:W3CDTF">2022-04-12T18:16:43Z</dcterms:modified>
</cp:coreProperties>
</file>