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ellan\PycharmProjects\SkuAfinity\"/>
    </mc:Choice>
  </mc:AlternateContent>
  <bookViews>
    <workbookView xWindow="0" yWindow="0" windowWidth="20490" windowHeight="7755"/>
  </bookViews>
  <sheets>
    <sheet name="AfninidadIndices" sheetId="1" r:id="rId1"/>
  </sheets>
  <externalReferences>
    <externalReference r:id="rId2"/>
  </externalReferences>
  <calcPr calcId="152511" calcMode="autoNoTable"/>
  <fileRecoveryPr repairLoad="1"/>
</workbook>
</file>

<file path=xl/calcChain.xml><?xml version="1.0" encoding="utf-8"?>
<calcChain xmlns="http://schemas.openxmlformats.org/spreadsheetml/2006/main">
  <c r="BM23" i="1" l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24" i="1" s="1"/>
  <c r="BJ6" i="1"/>
  <c r="BI6" i="1"/>
  <c r="BJ5" i="1"/>
  <c r="BI5" i="1"/>
  <c r="BJ4" i="1"/>
  <c r="BI4" i="1"/>
  <c r="BL4" i="1"/>
  <c r="BN12" i="1" l="1"/>
  <c r="BN5" i="1"/>
  <c r="BN9" i="1"/>
  <c r="BN13" i="1"/>
  <c r="BN17" i="1"/>
  <c r="BN21" i="1"/>
  <c r="BN23" i="1"/>
  <c r="BN11" i="1"/>
  <c r="BN15" i="1"/>
  <c r="BN19" i="1"/>
  <c r="BN7" i="1"/>
  <c r="BN8" i="1"/>
  <c r="BN20" i="1"/>
  <c r="BN6" i="1"/>
  <c r="BN10" i="1"/>
  <c r="BN14" i="1"/>
  <c r="BN18" i="1"/>
  <c r="BN22" i="1"/>
  <c r="BN16" i="1"/>
  <c r="BN4" i="1"/>
  <c r="BO4" i="1" s="1"/>
  <c r="BP4" i="1" s="1"/>
  <c r="AZ21" i="1" s="1"/>
  <c r="AZ22" i="1" l="1"/>
  <c r="AZ7" i="1"/>
  <c r="AZ20" i="1"/>
  <c r="AZ41" i="1"/>
  <c r="AZ48" i="1"/>
  <c r="AZ26" i="1"/>
  <c r="AZ42" i="1"/>
  <c r="BO6" i="1"/>
  <c r="BP6" i="1" s="1"/>
  <c r="BO5" i="1"/>
  <c r="BP5" i="1" s="1"/>
  <c r="BG21" i="1"/>
  <c r="BE21" i="1"/>
  <c r="BC21" i="1"/>
  <c r="BD21" i="1"/>
  <c r="BF21" i="1"/>
  <c r="BB21" i="1"/>
  <c r="AZ3" i="1"/>
  <c r="AZ46" i="1"/>
  <c r="AZ47" i="1"/>
  <c r="BG3" i="1" l="1"/>
  <c r="BE3" i="1"/>
  <c r="BC3" i="1"/>
  <c r="BB3" i="1"/>
  <c r="BD3" i="1"/>
  <c r="BF3" i="1"/>
  <c r="BG7" i="1"/>
  <c r="BE7" i="1"/>
  <c r="BC7" i="1"/>
  <c r="BF7" i="1"/>
  <c r="BB7" i="1"/>
  <c r="BD7" i="1"/>
  <c r="BG42" i="1"/>
  <c r="BE42" i="1"/>
  <c r="BC42" i="1"/>
  <c r="BF42" i="1"/>
  <c r="BD42" i="1"/>
  <c r="BB42" i="1"/>
  <c r="BG48" i="1"/>
  <c r="BE48" i="1"/>
  <c r="BC48" i="1"/>
  <c r="BF48" i="1"/>
  <c r="BD48" i="1"/>
  <c r="BB48" i="1"/>
  <c r="BG22" i="1"/>
  <c r="BE22" i="1"/>
  <c r="BC22" i="1"/>
  <c r="BF22" i="1"/>
  <c r="BD22" i="1"/>
  <c r="BB22" i="1"/>
  <c r="BO7" i="1"/>
  <c r="BG26" i="1"/>
  <c r="BE26" i="1"/>
  <c r="BC26" i="1"/>
  <c r="BF26" i="1"/>
  <c r="BD26" i="1"/>
  <c r="BB26" i="1"/>
  <c r="BG41" i="1"/>
  <c r="BE41" i="1"/>
  <c r="BC41" i="1"/>
  <c r="BB41" i="1"/>
  <c r="BD41" i="1"/>
  <c r="BF41" i="1"/>
  <c r="AZ9" i="1"/>
  <c r="AZ40" i="1"/>
  <c r="AZ43" i="1"/>
  <c r="AZ27" i="1"/>
  <c r="AZ11" i="1"/>
  <c r="AZ18" i="1"/>
  <c r="AZ39" i="1"/>
  <c r="AZ6" i="1"/>
  <c r="AZ33" i="1"/>
  <c r="BG47" i="1"/>
  <c r="BE47" i="1"/>
  <c r="BC47" i="1"/>
  <c r="BF47" i="1"/>
  <c r="BD47" i="1"/>
  <c r="BB47" i="1"/>
  <c r="BG46" i="1"/>
  <c r="BE46" i="1"/>
  <c r="BC46" i="1"/>
  <c r="BF46" i="1"/>
  <c r="BD46" i="1"/>
  <c r="BB46" i="1"/>
  <c r="AZ31" i="1"/>
  <c r="AZ15" i="1"/>
  <c r="AZ14" i="1"/>
  <c r="AZ4" i="1"/>
  <c r="AZ5" i="1"/>
  <c r="AZ24" i="1"/>
  <c r="AZ10" i="1"/>
  <c r="AZ23" i="1"/>
  <c r="AZ29" i="1"/>
  <c r="AZ32" i="1"/>
  <c r="AZ19" i="1"/>
  <c r="AZ45" i="1"/>
  <c r="BG20" i="1"/>
  <c r="BE20" i="1"/>
  <c r="BC20" i="1"/>
  <c r="BF20" i="1"/>
  <c r="BD20" i="1"/>
  <c r="BB20" i="1"/>
  <c r="BG23" i="1" l="1"/>
  <c r="BE23" i="1"/>
  <c r="BC23" i="1"/>
  <c r="BF23" i="1"/>
  <c r="BB23" i="1"/>
  <c r="BD23" i="1"/>
  <c r="BG11" i="1"/>
  <c r="BE11" i="1"/>
  <c r="BC11" i="1"/>
  <c r="BB11" i="1"/>
  <c r="BD11" i="1"/>
  <c r="BF11" i="1"/>
  <c r="BG19" i="1"/>
  <c r="BE19" i="1"/>
  <c r="BC19" i="1"/>
  <c r="BB19" i="1"/>
  <c r="BD19" i="1"/>
  <c r="BF19" i="1"/>
  <c r="BG10" i="1"/>
  <c r="BE10" i="1"/>
  <c r="BC10" i="1"/>
  <c r="BF10" i="1"/>
  <c r="BD10" i="1"/>
  <c r="BB10" i="1"/>
  <c r="BG14" i="1"/>
  <c r="BE14" i="1"/>
  <c r="BC14" i="1"/>
  <c r="BF14" i="1"/>
  <c r="BD14" i="1"/>
  <c r="BB14" i="1"/>
  <c r="BG6" i="1"/>
  <c r="BE6" i="1"/>
  <c r="BC6" i="1"/>
  <c r="BF6" i="1"/>
  <c r="BD6" i="1"/>
  <c r="BB6" i="1"/>
  <c r="BG27" i="1"/>
  <c r="BE27" i="1"/>
  <c r="BC27" i="1"/>
  <c r="BB27" i="1"/>
  <c r="BD27" i="1"/>
  <c r="BF27" i="1"/>
  <c r="BP7" i="1"/>
  <c r="BO8" i="1"/>
  <c r="BG45" i="1"/>
  <c r="BE45" i="1"/>
  <c r="BC45" i="1"/>
  <c r="BD45" i="1"/>
  <c r="BF45" i="1"/>
  <c r="BB45" i="1"/>
  <c r="BG33" i="1"/>
  <c r="BE33" i="1"/>
  <c r="BC33" i="1"/>
  <c r="BB33" i="1"/>
  <c r="BF33" i="1"/>
  <c r="BD33" i="1"/>
  <c r="BG32" i="1"/>
  <c r="BE32" i="1"/>
  <c r="BC32" i="1"/>
  <c r="BF32" i="1"/>
  <c r="BD32" i="1"/>
  <c r="BB32" i="1"/>
  <c r="BG24" i="1"/>
  <c r="BE24" i="1"/>
  <c r="BC24" i="1"/>
  <c r="BF24" i="1"/>
  <c r="BD24" i="1"/>
  <c r="BB24" i="1"/>
  <c r="BG15" i="1"/>
  <c r="BE15" i="1"/>
  <c r="BC15" i="1"/>
  <c r="BF15" i="1"/>
  <c r="BD15" i="1"/>
  <c r="BB15" i="1"/>
  <c r="BG39" i="1"/>
  <c r="BE39" i="1"/>
  <c r="BC39" i="1"/>
  <c r="BF39" i="1"/>
  <c r="BB39" i="1"/>
  <c r="BD39" i="1"/>
  <c r="BG43" i="1"/>
  <c r="BE43" i="1"/>
  <c r="BC43" i="1"/>
  <c r="BB43" i="1"/>
  <c r="BD43" i="1"/>
  <c r="BF43" i="1"/>
  <c r="BG4" i="1"/>
  <c r="BE4" i="1"/>
  <c r="BC4" i="1"/>
  <c r="BF4" i="1"/>
  <c r="BD4" i="1"/>
  <c r="BB4" i="1"/>
  <c r="BG9" i="1"/>
  <c r="BE9" i="1"/>
  <c r="BC9" i="1"/>
  <c r="BB9" i="1"/>
  <c r="BD9" i="1"/>
  <c r="BF9" i="1"/>
  <c r="BG29" i="1"/>
  <c r="BE29" i="1"/>
  <c r="BC29" i="1"/>
  <c r="BD29" i="1"/>
  <c r="BF29" i="1"/>
  <c r="BB29" i="1"/>
  <c r="BG5" i="1"/>
  <c r="BE5" i="1"/>
  <c r="BC5" i="1"/>
  <c r="BD5" i="1"/>
  <c r="BF5" i="1"/>
  <c r="BB5" i="1"/>
  <c r="BG31" i="1"/>
  <c r="BE31" i="1"/>
  <c r="BC31" i="1"/>
  <c r="BF31" i="1"/>
  <c r="BD31" i="1"/>
  <c r="BB31" i="1"/>
  <c r="BG18" i="1"/>
  <c r="BE18" i="1"/>
  <c r="BC18" i="1"/>
  <c r="BF18" i="1"/>
  <c r="BD18" i="1"/>
  <c r="BB18" i="1"/>
  <c r="BG40" i="1"/>
  <c r="BE40" i="1"/>
  <c r="BC40" i="1"/>
  <c r="BF40" i="1"/>
  <c r="BD40" i="1"/>
  <c r="BB40" i="1"/>
  <c r="BP8" i="1" l="1"/>
  <c r="AZ13" i="1" s="1"/>
  <c r="BO9" i="1"/>
  <c r="AZ44" i="1"/>
  <c r="AZ8" i="1"/>
  <c r="AZ12" i="1"/>
  <c r="AZ25" i="1"/>
  <c r="BG12" i="1" l="1"/>
  <c r="BE12" i="1"/>
  <c r="BC12" i="1"/>
  <c r="BF12" i="1"/>
  <c r="BD12" i="1"/>
  <c r="BB12" i="1"/>
  <c r="BG44" i="1"/>
  <c r="BE44" i="1"/>
  <c r="BC44" i="1"/>
  <c r="BF44" i="1"/>
  <c r="BD44" i="1"/>
  <c r="BB44" i="1"/>
  <c r="BG8" i="1"/>
  <c r="BE8" i="1"/>
  <c r="BC8" i="1"/>
  <c r="BF8" i="1"/>
  <c r="BD8" i="1"/>
  <c r="BB8" i="1"/>
  <c r="BG25" i="1"/>
  <c r="BE25" i="1"/>
  <c r="BC25" i="1"/>
  <c r="BF25" i="1"/>
  <c r="BB25" i="1"/>
  <c r="BD25" i="1"/>
  <c r="BP9" i="1"/>
  <c r="AZ38" i="1" s="1"/>
  <c r="BO10" i="1"/>
  <c r="BG13" i="1"/>
  <c r="BE13" i="1"/>
  <c r="BC13" i="1"/>
  <c r="BD13" i="1"/>
  <c r="BF13" i="1"/>
  <c r="BB13" i="1"/>
  <c r="BP10" i="1" l="1"/>
  <c r="BO11" i="1"/>
  <c r="BG38" i="1"/>
  <c r="BE38" i="1"/>
  <c r="BC38" i="1"/>
  <c r="BF38" i="1"/>
  <c r="BD38" i="1"/>
  <c r="BB38" i="1"/>
  <c r="BP11" i="1" l="1"/>
  <c r="AZ30" i="1" s="1"/>
  <c r="BO12" i="1"/>
  <c r="BP12" i="1" l="1"/>
  <c r="AZ17" i="1" s="1"/>
  <c r="BO13" i="1"/>
  <c r="BG30" i="1"/>
  <c r="BE30" i="1"/>
  <c r="BC30" i="1"/>
  <c r="BF30" i="1"/>
  <c r="BD30" i="1"/>
  <c r="BB30" i="1"/>
  <c r="BP13" i="1" l="1"/>
  <c r="AZ37" i="1" s="1"/>
  <c r="BO14" i="1"/>
  <c r="BG17" i="1"/>
  <c r="BE17" i="1"/>
  <c r="BC17" i="1"/>
  <c r="BB17" i="1"/>
  <c r="BF17" i="1"/>
  <c r="BD17" i="1"/>
  <c r="BP14" i="1" l="1"/>
  <c r="BO15" i="1"/>
  <c r="BG37" i="1"/>
  <c r="BE37" i="1"/>
  <c r="BC37" i="1"/>
  <c r="BD37" i="1"/>
  <c r="BF37" i="1"/>
  <c r="BB37" i="1"/>
  <c r="BP15" i="1" l="1"/>
  <c r="AZ35" i="1" s="1"/>
  <c r="BO16" i="1"/>
  <c r="AZ28" i="1"/>
  <c r="AZ16" i="1"/>
  <c r="BG16" i="1" l="1"/>
  <c r="BE16" i="1"/>
  <c r="BC16" i="1"/>
  <c r="BF16" i="1"/>
  <c r="BD16" i="1"/>
  <c r="BB16" i="1"/>
  <c r="BG28" i="1"/>
  <c r="BE28" i="1"/>
  <c r="BC28" i="1"/>
  <c r="BF28" i="1"/>
  <c r="BD28" i="1"/>
  <c r="BB28" i="1"/>
  <c r="BP16" i="1"/>
  <c r="BO17" i="1"/>
  <c r="BG35" i="1"/>
  <c r="BE35" i="1"/>
  <c r="BC35" i="1"/>
  <c r="BB35" i="1"/>
  <c r="BD35" i="1"/>
  <c r="BF35" i="1"/>
  <c r="BP17" i="1" l="1"/>
  <c r="BO18" i="1"/>
  <c r="BO19" i="1" l="1"/>
  <c r="BP18" i="1"/>
  <c r="BO20" i="1" l="1"/>
  <c r="BP19" i="1"/>
  <c r="BO21" i="1" l="1"/>
  <c r="BP20" i="1"/>
  <c r="BO22" i="1" l="1"/>
  <c r="BP21" i="1"/>
  <c r="BO23" i="1" l="1"/>
  <c r="BP23" i="1" s="1"/>
  <c r="AZ36" i="1" s="1"/>
  <c r="BP22" i="1"/>
  <c r="AZ34" i="1" s="1"/>
  <c r="BG34" i="1" l="1"/>
  <c r="BE34" i="1"/>
  <c r="BC34" i="1"/>
  <c r="BF34" i="1"/>
  <c r="BD34" i="1"/>
  <c r="BB34" i="1"/>
  <c r="BG36" i="1"/>
  <c r="BE36" i="1"/>
  <c r="BC36" i="1"/>
  <c r="BF36" i="1"/>
  <c r="BD36" i="1"/>
  <c r="BB36" i="1"/>
</calcChain>
</file>

<file path=xl/sharedStrings.xml><?xml version="1.0" encoding="utf-8"?>
<sst xmlns="http://schemas.openxmlformats.org/spreadsheetml/2006/main" count="100" uniqueCount="41">
  <si>
    <t>ET1267K</t>
  </si>
  <si>
    <t>ET13250</t>
  </si>
  <si>
    <t>ET14486</t>
  </si>
  <si>
    <t>ET15008</t>
  </si>
  <si>
    <t>ET16004</t>
  </si>
  <si>
    <t>ET16012</t>
  </si>
  <si>
    <t>ET16020</t>
  </si>
  <si>
    <t>ET16039</t>
  </si>
  <si>
    <t>ET17434</t>
  </si>
  <si>
    <t>ET17442</t>
  </si>
  <si>
    <t>ET17450</t>
  </si>
  <si>
    <t>ET17566</t>
  </si>
  <si>
    <t>ET17760</t>
  </si>
  <si>
    <t>ET18228</t>
  </si>
  <si>
    <t>ET18406</t>
  </si>
  <si>
    <t>ET47147</t>
  </si>
  <si>
    <t>ET47155</t>
  </si>
  <si>
    <t>ET49182</t>
  </si>
  <si>
    <t>ET49190</t>
  </si>
  <si>
    <t>ET8702357</t>
  </si>
  <si>
    <t>ET8704082</t>
  </si>
  <si>
    <t>ET9156</t>
  </si>
  <si>
    <t>ET9571</t>
  </si>
  <si>
    <t>SKU</t>
  </si>
  <si>
    <t>Indice de Afinidad</t>
  </si>
  <si>
    <t>Ventas</t>
  </si>
  <si>
    <t>A</t>
  </si>
  <si>
    <t>B</t>
  </si>
  <si>
    <t>C</t>
  </si>
  <si>
    <t>Estadística</t>
  </si>
  <si>
    <t>Y</t>
  </si>
  <si>
    <t>X</t>
  </si>
  <si>
    <t>Ventaa</t>
  </si>
  <si>
    <t>Min</t>
  </si>
  <si>
    <t>Promedio</t>
  </si>
  <si>
    <t>Max</t>
  </si>
  <si>
    <t>Total</t>
  </si>
  <si>
    <t>Acumulado</t>
  </si>
  <si>
    <t>Inf</t>
  </si>
  <si>
    <t>sup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</si>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</sst>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0" borderId="0" xfId="0" applyFont="1"/>
    <xf numFmtId="9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Análisis por SKU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AfninidadIndices!$BB$1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1C9165C9-5AA6-48E6-B34A-83C9DCC3E28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CBF6E625-73EC-4D98-B162-CBDD9CB26050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AfninidadIndices!$BC$3:$BC$48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19</c:v>
                </c:pt>
                <c:pt idx="32">
                  <c:v>#N/A</c:v>
                </c:pt>
                <c:pt idx="33">
                  <c:v>20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xVal>
          <c:yVal>
            <c:numRef>
              <c:f>AfninidadIndices!$BB$3:$BB$48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23</c:v>
                </c:pt>
                <c:pt idx="32">
                  <c:v>#N/A</c:v>
                </c:pt>
                <c:pt idx="33">
                  <c:v>26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AfninidadIndices!$AW$3:$AW$48</c15:f>
                <c15:dlblRangeCache>
                  <c:ptCount val="46"/>
                  <c:pt idx="0">
                    <c:v>442017</c:v>
                  </c:pt>
                  <c:pt idx="1">
                    <c:v>445225</c:v>
                  </c:pt>
                  <c:pt idx="2">
                    <c:v>450010</c:v>
                  </c:pt>
                  <c:pt idx="3">
                    <c:v>450133</c:v>
                  </c:pt>
                  <c:pt idx="4">
                    <c:v>450235</c:v>
                  </c:pt>
                  <c:pt idx="5">
                    <c:v>450237</c:v>
                  </c:pt>
                  <c:pt idx="6">
                    <c:v>450295</c:v>
                  </c:pt>
                  <c:pt idx="7">
                    <c:v>450329</c:v>
                  </c:pt>
                  <c:pt idx="8">
                    <c:v>450403</c:v>
                  </c:pt>
                  <c:pt idx="9">
                    <c:v>450513</c:v>
                  </c:pt>
                  <c:pt idx="10">
                    <c:v>450592</c:v>
                  </c:pt>
                  <c:pt idx="11">
                    <c:v>450604</c:v>
                  </c:pt>
                  <c:pt idx="12">
                    <c:v>450605</c:v>
                  </c:pt>
                  <c:pt idx="13">
                    <c:v>450606</c:v>
                  </c:pt>
                  <c:pt idx="14">
                    <c:v>450607</c:v>
                  </c:pt>
                  <c:pt idx="15">
                    <c:v>450616</c:v>
                  </c:pt>
                  <c:pt idx="16">
                    <c:v>450673</c:v>
                  </c:pt>
                  <c:pt idx="17">
                    <c:v>450680</c:v>
                  </c:pt>
                  <c:pt idx="18">
                    <c:v>450684</c:v>
                  </c:pt>
                  <c:pt idx="19">
                    <c:v>450709</c:v>
                  </c:pt>
                  <c:pt idx="20">
                    <c:v>622</c:v>
                  </c:pt>
                  <c:pt idx="21">
                    <c:v>700564</c:v>
                  </c:pt>
                  <c:pt idx="22">
                    <c:v>700565</c:v>
                  </c:pt>
                  <c:pt idx="23">
                    <c:v>ET1267K</c:v>
                  </c:pt>
                  <c:pt idx="24">
                    <c:v>ET13250</c:v>
                  </c:pt>
                  <c:pt idx="25">
                    <c:v>ET14486</c:v>
                  </c:pt>
                  <c:pt idx="26">
                    <c:v>ET15008</c:v>
                  </c:pt>
                  <c:pt idx="27">
                    <c:v>ET16004</c:v>
                  </c:pt>
                  <c:pt idx="28">
                    <c:v>ET16012</c:v>
                  </c:pt>
                  <c:pt idx="29">
                    <c:v>ET16020</c:v>
                  </c:pt>
                  <c:pt idx="30">
                    <c:v>ET16039</c:v>
                  </c:pt>
                  <c:pt idx="31">
                    <c:v>ET17434</c:v>
                  </c:pt>
                  <c:pt idx="32">
                    <c:v>ET17442</c:v>
                  </c:pt>
                  <c:pt idx="33">
                    <c:v>ET17450</c:v>
                  </c:pt>
                  <c:pt idx="34">
                    <c:v>ET17566</c:v>
                  </c:pt>
                  <c:pt idx="35">
                    <c:v>ET17760</c:v>
                  </c:pt>
                  <c:pt idx="36">
                    <c:v>ET18228</c:v>
                  </c:pt>
                  <c:pt idx="37">
                    <c:v>ET18406</c:v>
                  </c:pt>
                  <c:pt idx="38">
                    <c:v>ET47147</c:v>
                  </c:pt>
                  <c:pt idx="39">
                    <c:v>ET47155</c:v>
                  </c:pt>
                  <c:pt idx="40">
                    <c:v>ET49182</c:v>
                  </c:pt>
                  <c:pt idx="41">
                    <c:v>ET49190</c:v>
                  </c:pt>
                  <c:pt idx="42">
                    <c:v>ET8702357</c:v>
                  </c:pt>
                  <c:pt idx="43">
                    <c:v>ET8704082</c:v>
                  </c:pt>
                  <c:pt idx="44">
                    <c:v>ET9156</c:v>
                  </c:pt>
                  <c:pt idx="45">
                    <c:v>ET9571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AfninidadIndices!$BD$1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BC2AAC2-0564-4A8F-9241-6AF6D1DD2F60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06FDC221-1269-4AB2-AF06-1922DFB31D6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64C0D4A0-E677-4716-A230-51785CD3C12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792A4E89-87B3-48BC-9738-191E8942B3F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914F4A95-4482-42C3-B51A-3115558BD68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AfninidadIndices!$BE$3:$BE$48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</c:v>
                </c:pt>
                <c:pt idx="11">
                  <c:v>#N/A</c:v>
                </c:pt>
                <c:pt idx="12">
                  <c:v>#N/A</c:v>
                </c:pt>
                <c:pt idx="13">
                  <c:v>11</c:v>
                </c:pt>
                <c:pt idx="14">
                  <c:v>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11</c:v>
                </c:pt>
                <c:pt idx="26">
                  <c:v>#N/A</c:v>
                </c:pt>
                <c:pt idx="27">
                  <c:v>8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12</c:v>
                </c:pt>
                <c:pt idx="33">
                  <c:v>#N/A</c:v>
                </c:pt>
                <c:pt idx="34">
                  <c:v>10</c:v>
                </c:pt>
                <c:pt idx="35">
                  <c:v>6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xVal>
          <c:yVal>
            <c:numRef>
              <c:f>AfninidadIndices!$BD$3:$BD$48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</c:v>
                </c:pt>
                <c:pt idx="11">
                  <c:v>#N/A</c:v>
                </c:pt>
                <c:pt idx="12">
                  <c:v>#N/A</c:v>
                </c:pt>
                <c:pt idx="13">
                  <c:v>18</c:v>
                </c:pt>
                <c:pt idx="14">
                  <c:v>11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16</c:v>
                </c:pt>
                <c:pt idx="26">
                  <c:v>#N/A</c:v>
                </c:pt>
                <c:pt idx="27">
                  <c:v>9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16</c:v>
                </c:pt>
                <c:pt idx="33">
                  <c:v>#N/A</c:v>
                </c:pt>
                <c:pt idx="34">
                  <c:v>20</c:v>
                </c:pt>
                <c:pt idx="35">
                  <c:v>13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AfninidadIndices!$AW$3:$AW$48</c15:f>
                <c15:dlblRangeCache>
                  <c:ptCount val="46"/>
                  <c:pt idx="0">
                    <c:v>442017</c:v>
                  </c:pt>
                  <c:pt idx="1">
                    <c:v>445225</c:v>
                  </c:pt>
                  <c:pt idx="2">
                    <c:v>450010</c:v>
                  </c:pt>
                  <c:pt idx="3">
                    <c:v>450133</c:v>
                  </c:pt>
                  <c:pt idx="4">
                    <c:v>450235</c:v>
                  </c:pt>
                  <c:pt idx="5">
                    <c:v>450237</c:v>
                  </c:pt>
                  <c:pt idx="6">
                    <c:v>450295</c:v>
                  </c:pt>
                  <c:pt idx="7">
                    <c:v>450329</c:v>
                  </c:pt>
                  <c:pt idx="8">
                    <c:v>450403</c:v>
                  </c:pt>
                  <c:pt idx="9">
                    <c:v>450513</c:v>
                  </c:pt>
                  <c:pt idx="10">
                    <c:v>450592</c:v>
                  </c:pt>
                  <c:pt idx="11">
                    <c:v>450604</c:v>
                  </c:pt>
                  <c:pt idx="12">
                    <c:v>450605</c:v>
                  </c:pt>
                  <c:pt idx="13">
                    <c:v>450606</c:v>
                  </c:pt>
                  <c:pt idx="14">
                    <c:v>450607</c:v>
                  </c:pt>
                  <c:pt idx="15">
                    <c:v>450616</c:v>
                  </c:pt>
                  <c:pt idx="16">
                    <c:v>450673</c:v>
                  </c:pt>
                  <c:pt idx="17">
                    <c:v>450680</c:v>
                  </c:pt>
                  <c:pt idx="18">
                    <c:v>450684</c:v>
                  </c:pt>
                  <c:pt idx="19">
                    <c:v>450709</c:v>
                  </c:pt>
                  <c:pt idx="20">
                    <c:v>622</c:v>
                  </c:pt>
                  <c:pt idx="21">
                    <c:v>700564</c:v>
                  </c:pt>
                  <c:pt idx="22">
                    <c:v>700565</c:v>
                  </c:pt>
                  <c:pt idx="23">
                    <c:v>ET1267K</c:v>
                  </c:pt>
                  <c:pt idx="24">
                    <c:v>ET13250</c:v>
                  </c:pt>
                  <c:pt idx="25">
                    <c:v>ET14486</c:v>
                  </c:pt>
                  <c:pt idx="26">
                    <c:v>ET15008</c:v>
                  </c:pt>
                  <c:pt idx="27">
                    <c:v>ET16004</c:v>
                  </c:pt>
                  <c:pt idx="28">
                    <c:v>ET16012</c:v>
                  </c:pt>
                  <c:pt idx="29">
                    <c:v>ET16020</c:v>
                  </c:pt>
                  <c:pt idx="30">
                    <c:v>ET16039</c:v>
                  </c:pt>
                  <c:pt idx="31">
                    <c:v>ET17434</c:v>
                  </c:pt>
                  <c:pt idx="32">
                    <c:v>ET17442</c:v>
                  </c:pt>
                  <c:pt idx="33">
                    <c:v>ET17450</c:v>
                  </c:pt>
                  <c:pt idx="34">
                    <c:v>ET17566</c:v>
                  </c:pt>
                  <c:pt idx="35">
                    <c:v>ET17760</c:v>
                  </c:pt>
                  <c:pt idx="36">
                    <c:v>ET18228</c:v>
                  </c:pt>
                  <c:pt idx="37">
                    <c:v>ET18406</c:v>
                  </c:pt>
                  <c:pt idx="38">
                    <c:v>ET47147</c:v>
                  </c:pt>
                  <c:pt idx="39">
                    <c:v>ET47155</c:v>
                  </c:pt>
                  <c:pt idx="40">
                    <c:v>ET49182</c:v>
                  </c:pt>
                  <c:pt idx="41">
                    <c:v>ET49190</c:v>
                  </c:pt>
                  <c:pt idx="42">
                    <c:v>ET8702357</c:v>
                  </c:pt>
                  <c:pt idx="43">
                    <c:v>ET8704082</c:v>
                  </c:pt>
                  <c:pt idx="44">
                    <c:v>ET9156</c:v>
                  </c:pt>
                  <c:pt idx="45">
                    <c:v>ET9571</c:v>
                  </c:pt>
                </c15:dlblRangeCache>
              </c15:datalabelsRange>
            </c:ext>
          </c:extLst>
        </c:ser>
        <c:ser>
          <c:idx val="2"/>
          <c:order val="2"/>
          <c:tx>
            <c:strRef>
              <c:f>[1]AfninidadIndices!$AQ$1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560FE54-9DAD-4C61-BA21-7AE1DB4E4171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C712A04-4598-4FDC-A598-28134C69F89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3290B0B-2B0D-4856-ABF9-704D2892784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78F8AE0-6921-4BDB-818F-D7164F8383C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DAE55DC-24D6-4933-B68A-CAA7B1A8B86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994D7C7-432E-4901-822E-C11CAD3D87A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E0D51A7-57A4-4469-90EE-48241BC8A538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23E0351-D347-47AB-9F47-1E1387EB92B0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6A66764-7491-4A94-B0CC-4636A76A2EE0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7B33644-5984-42AF-BD98-CB7DD8994511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B2EFF40-0938-46F1-8F37-3D06F75C404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B27CCE8-2C33-41B5-942F-2DD1D43DEAD5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D64147E7-D475-4A46-A8C4-100D0EE37B2C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3A57953D-D1E1-4F0F-920F-372E7D1E22E8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57A22674-552B-46CC-B2A4-118E80531AE5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5DA965EA-FDEA-4C96-B855-B40C53E62035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69D67A86-5A66-4D97-841D-162DAAB715E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67930C6C-1A19-4F63-B002-925E615A533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C0FA2965-AEE3-4297-A470-861920FAA96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767503FA-5A1F-4C92-9364-2AC6CF75A41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047CD90A-1339-467D-B555-7D4399C527D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6FD70794-CCEE-4991-9ED3-2F074D173A8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63DA4100-32C8-4F60-A2BA-6D7DF158965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D3C8390C-313A-4384-869B-710F304E332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A2EB3C06-A0A2-4518-83B4-C516E28846D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68218C36-BD02-4A44-B50E-6FC288DD2B11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8A0153A1-C301-4FDA-A33F-0CC46370B8E1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5864C461-56A7-4396-9151-6C034B3D1B3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D3D0E419-3C86-45B4-B2A8-1D7480D944D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15FF21DF-1A9F-45CB-9E56-B1DB1E15651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AfninidadIndices!$BG$3:$BG$48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2</c:v>
                </c:pt>
                <c:pt idx="12">
                  <c:v>2</c:v>
                </c:pt>
                <c:pt idx="13">
                  <c:v>#N/A</c:v>
                </c:pt>
                <c:pt idx="14">
                  <c:v>#N/A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#N/A</c:v>
                </c:pt>
                <c:pt idx="26">
                  <c:v>2</c:v>
                </c:pt>
                <c:pt idx="27">
                  <c:v>#N/A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AfninidadIndices!$BF$3:$BF$48</c:f>
              <c:numCache>
                <c:formatCode>General</c:formatCode>
                <c:ptCount val="46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0</c:v>
                </c:pt>
                <c:pt idx="10">
                  <c:v>#N/A</c:v>
                </c:pt>
                <c:pt idx="11">
                  <c:v>6</c:v>
                </c:pt>
                <c:pt idx="12">
                  <c:v>4</c:v>
                </c:pt>
                <c:pt idx="13">
                  <c:v>#N/A</c:v>
                </c:pt>
                <c:pt idx="14">
                  <c:v>#N/A</c:v>
                </c:pt>
                <c:pt idx="15">
                  <c:v>11</c:v>
                </c:pt>
                <c:pt idx="16">
                  <c:v>15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#N/A</c:v>
                </c:pt>
                <c:pt idx="26">
                  <c:v>10</c:v>
                </c:pt>
                <c:pt idx="27">
                  <c:v>#N/A</c:v>
                </c:pt>
                <c:pt idx="28">
                  <c:v>4</c:v>
                </c:pt>
                <c:pt idx="29">
                  <c:v>7</c:v>
                </c:pt>
                <c:pt idx="30">
                  <c:v>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11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9</c:v>
                </c:pt>
                <c:pt idx="41">
                  <c:v>4</c:v>
                </c:pt>
                <c:pt idx="42">
                  <c:v>3</c:v>
                </c:pt>
                <c:pt idx="43">
                  <c:v>7</c:v>
                </c:pt>
                <c:pt idx="44">
                  <c:v>1</c:v>
                </c:pt>
                <c:pt idx="45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AfninidadIndices!$AW$3:$AW$48</c15:f>
                <c15:dlblRangeCache>
                  <c:ptCount val="46"/>
                  <c:pt idx="0">
                    <c:v>442017</c:v>
                  </c:pt>
                  <c:pt idx="1">
                    <c:v>445225</c:v>
                  </c:pt>
                  <c:pt idx="2">
                    <c:v>450010</c:v>
                  </c:pt>
                  <c:pt idx="3">
                    <c:v>450133</c:v>
                  </c:pt>
                  <c:pt idx="4">
                    <c:v>450235</c:v>
                  </c:pt>
                  <c:pt idx="5">
                    <c:v>450237</c:v>
                  </c:pt>
                  <c:pt idx="6">
                    <c:v>450295</c:v>
                  </c:pt>
                  <c:pt idx="7">
                    <c:v>450329</c:v>
                  </c:pt>
                  <c:pt idx="8">
                    <c:v>450403</c:v>
                  </c:pt>
                  <c:pt idx="9">
                    <c:v>450513</c:v>
                  </c:pt>
                  <c:pt idx="10">
                    <c:v>450592</c:v>
                  </c:pt>
                  <c:pt idx="11">
                    <c:v>450604</c:v>
                  </c:pt>
                  <c:pt idx="12">
                    <c:v>450605</c:v>
                  </c:pt>
                  <c:pt idx="13">
                    <c:v>450606</c:v>
                  </c:pt>
                  <c:pt idx="14">
                    <c:v>450607</c:v>
                  </c:pt>
                  <c:pt idx="15">
                    <c:v>450616</c:v>
                  </c:pt>
                  <c:pt idx="16">
                    <c:v>450673</c:v>
                  </c:pt>
                  <c:pt idx="17">
                    <c:v>450680</c:v>
                  </c:pt>
                  <c:pt idx="18">
                    <c:v>450684</c:v>
                  </c:pt>
                  <c:pt idx="19">
                    <c:v>450709</c:v>
                  </c:pt>
                  <c:pt idx="20">
                    <c:v>622</c:v>
                  </c:pt>
                  <c:pt idx="21">
                    <c:v>700564</c:v>
                  </c:pt>
                  <c:pt idx="22">
                    <c:v>700565</c:v>
                  </c:pt>
                  <c:pt idx="23">
                    <c:v>ET1267K</c:v>
                  </c:pt>
                  <c:pt idx="24">
                    <c:v>ET13250</c:v>
                  </c:pt>
                  <c:pt idx="25">
                    <c:v>ET14486</c:v>
                  </c:pt>
                  <c:pt idx="26">
                    <c:v>ET15008</c:v>
                  </c:pt>
                  <c:pt idx="27">
                    <c:v>ET16004</c:v>
                  </c:pt>
                  <c:pt idx="28">
                    <c:v>ET16012</c:v>
                  </c:pt>
                  <c:pt idx="29">
                    <c:v>ET16020</c:v>
                  </c:pt>
                  <c:pt idx="30">
                    <c:v>ET16039</c:v>
                  </c:pt>
                  <c:pt idx="31">
                    <c:v>ET17434</c:v>
                  </c:pt>
                  <c:pt idx="32">
                    <c:v>ET17442</c:v>
                  </c:pt>
                  <c:pt idx="33">
                    <c:v>ET17450</c:v>
                  </c:pt>
                  <c:pt idx="34">
                    <c:v>ET17566</c:v>
                  </c:pt>
                  <c:pt idx="35">
                    <c:v>ET17760</c:v>
                  </c:pt>
                  <c:pt idx="36">
                    <c:v>ET18228</c:v>
                  </c:pt>
                  <c:pt idx="37">
                    <c:v>ET18406</c:v>
                  </c:pt>
                  <c:pt idx="38">
                    <c:v>ET47147</c:v>
                  </c:pt>
                  <c:pt idx="39">
                    <c:v>ET47155</c:v>
                  </c:pt>
                  <c:pt idx="40">
                    <c:v>ET49182</c:v>
                  </c:pt>
                  <c:pt idx="41">
                    <c:v>ET49190</c:v>
                  </c:pt>
                  <c:pt idx="42">
                    <c:v>ET8702357</c:v>
                  </c:pt>
                  <c:pt idx="43">
                    <c:v>ET8704082</c:v>
                  </c:pt>
                  <c:pt idx="44">
                    <c:v>ET9156</c:v>
                  </c:pt>
                  <c:pt idx="45">
                    <c:v>ET9571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5248688"/>
        <c:axId val="815234544"/>
      </c:scatterChart>
      <c:valAx>
        <c:axId val="8152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5234544"/>
        <c:crosses val="autoZero"/>
        <c:crossBetween val="midCat"/>
        <c:majorUnit val="1"/>
      </c:valAx>
      <c:valAx>
        <c:axId val="8152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de Afinidad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52486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0</xdr:colOff>
      <xdr:row>25</xdr:row>
      <xdr:rowOff>0</xdr:rowOff>
    </xdr:from>
    <xdr:to>
      <xdr:col>72</xdr:col>
      <xdr:colOff>138114</xdr:colOff>
      <xdr:row>48</xdr:row>
      <xdr:rowOff>138113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0.88501</cdr:x>
      <cdr:y>0.25666</cdr:y>
    </cdr:from>
    <cdr:to>
      <cdr:x>0.91631</cdr:x>
      <cdr:y>0.34307</cdr:y>
    </cdr:to>
    <cdr:sp macro="" textlink="">
      <cdr:nvSpPr>
        <cdr:cNvPr id="2" name="Flecha abajo 1"/>
        <cdr:cNvSpPr/>
      </cdr:nvSpPr>
      <cdr:spPr>
        <a:xfrm xmlns:a="http://schemas.openxmlformats.org/drawingml/2006/main">
          <a:off x="7540402" y="1160012"/>
          <a:ext cx="266680" cy="390540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L"/>
        </a:p>
      </cdr:txBody>
    </cdr:sp>
  </cdr:relSizeAnchor>
  <cdr:relSizeAnchor xmlns:cdr="http://schemas.openxmlformats.org/drawingml/2006/chartDrawing">
    <cdr:from>
      <cdr:x>0.32003</cdr:x>
      <cdr:y>0.72221</cdr:y>
    </cdr:from>
    <cdr:to>
      <cdr:x>0.36586</cdr:x>
      <cdr:y>0.78122</cdr:y>
    </cdr:to>
    <cdr:sp macro="" textlink="">
      <cdr:nvSpPr>
        <cdr:cNvPr id="3" name="Flecha abajo 2"/>
        <cdr:cNvSpPr/>
      </cdr:nvSpPr>
      <cdr:spPr>
        <a:xfrm xmlns:a="http://schemas.openxmlformats.org/drawingml/2006/main" rot="17858637">
          <a:off x="2788560" y="3202243"/>
          <a:ext cx="266702" cy="390477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accent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L"/>
        </a:p>
      </cdr:txBody>
    </cdr:sp>
  </cdr:relSizeAnchor>
  <cdr:relSizeAnchor xmlns:cdr="http://schemas.openxmlformats.org/drawingml/2006/chartDrawing">
    <cdr:from>
      <cdr:x>0.83518</cdr:x>
      <cdr:y>0.36896</cdr:y>
    </cdr:from>
    <cdr:to>
      <cdr:x>0.94251</cdr:x>
      <cdr:y>0.57128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7115825" y="1667550"/>
          <a:ext cx="914464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L" sz="1100">
              <a:solidFill>
                <a:schemeClr val="bg1"/>
              </a:solidFill>
            </a:rPr>
            <a:t>No</a:t>
          </a:r>
          <a:r>
            <a:rPr lang="es-CL" sz="1100" baseline="0">
              <a:solidFill>
                <a:schemeClr val="bg1"/>
              </a:solidFill>
            </a:rPr>
            <a:t> consolidar</a:t>
          </a:r>
          <a:endParaRPr lang="es-CL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0.37807</cdr:x>
      <cdr:y>0.75037</cdr:y>
    </cdr:from>
    <cdr:to>
      <cdr:x>0.4854</cdr:x>
      <cdr:y>0.95269</cdr:y>
    </cdr:to>
    <cdr:sp macro="" textlink="">
      <cdr:nvSpPr>
        <cdr:cNvPr id="6" name="CuadroTexto 1"/>
        <cdr:cNvSpPr txBox="1"/>
      </cdr:nvSpPr>
      <cdr:spPr>
        <a:xfrm xmlns:a="http://schemas.openxmlformats.org/drawingml/2006/main">
          <a:off x="3221239" y="3391364"/>
          <a:ext cx="914464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>
              <a:solidFill>
                <a:schemeClr val="bg1"/>
              </a:solidFill>
            </a:rPr>
            <a:t>Consolidar</a:t>
          </a:r>
          <a:r>
            <a:rPr lang="es-CL" sz="1100" baseline="0">
              <a:solidFill>
                <a:schemeClr val="bg1"/>
              </a:solidFill>
            </a:rPr>
            <a:t> o Juntar en Bodega </a:t>
          </a:r>
        </a:p>
        <a:p xmlns:a="http://schemas.openxmlformats.org/drawingml/2006/main">
          <a:r>
            <a:rPr lang="es-CL" sz="1100" baseline="0">
              <a:solidFill>
                <a:schemeClr val="bg1"/>
              </a:solidFill>
            </a:rPr>
            <a:t>con el de máxima afinidad</a:t>
          </a:r>
          <a:endParaRPr lang="es-CL" sz="1100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finityValores%20Op%20RCG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ninidadIndices"/>
    </sheetNames>
    <sheetDataSet>
      <sheetData sheetId="0">
        <row r="1">
          <cell r="AM1" t="str">
            <v>A</v>
          </cell>
          <cell r="AQ1" t="str">
            <v>C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48576"/>
  <sheetViews>
    <sheetView tabSelected="1" topLeftCell="BJ28" zoomScale="115" zoomScaleNormal="115" workbookViewId="0">
      <selection activeCell="BP4" sqref="BP4"/>
    </sheetView>
  </sheetViews>
  <sheetFormatPr baseColWidth="10" defaultRowHeight="15" x14ac:dyDescent="0.25"/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BB1" t="s">
        <v>26</v>
      </c>
      <c r="BC1" t="s">
        <v>26</v>
      </c>
      <c r="BD1" t="s">
        <v>27</v>
      </c>
      <c r="BE1" t="s">
        <v>27</v>
      </c>
      <c r="BF1" t="s">
        <v>28</v>
      </c>
      <c r="BG1" t="s">
        <v>28</v>
      </c>
    </row>
    <row r="2" spans="1:72" x14ac:dyDescent="0.25">
      <c r="A2">
        <v>0</v>
      </c>
      <c r="B2">
        <v>0</v>
      </c>
      <c r="C2">
        <v>442017</v>
      </c>
      <c r="D2">
        <v>445225</v>
      </c>
      <c r="E2">
        <v>450010</v>
      </c>
      <c r="F2">
        <v>450133</v>
      </c>
      <c r="G2">
        <v>450235</v>
      </c>
      <c r="H2">
        <v>450237</v>
      </c>
      <c r="I2">
        <v>450295</v>
      </c>
      <c r="J2">
        <v>450329</v>
      </c>
      <c r="K2">
        <v>450403</v>
      </c>
      <c r="L2">
        <v>450513</v>
      </c>
      <c r="M2">
        <v>450592</v>
      </c>
      <c r="N2">
        <v>450604</v>
      </c>
      <c r="O2">
        <v>450605</v>
      </c>
      <c r="P2">
        <v>450606</v>
      </c>
      <c r="Q2">
        <v>450607</v>
      </c>
      <c r="R2">
        <v>450616</v>
      </c>
      <c r="S2">
        <v>450673</v>
      </c>
      <c r="T2">
        <v>450680</v>
      </c>
      <c r="U2">
        <v>450684</v>
      </c>
      <c r="V2">
        <v>450709</v>
      </c>
      <c r="W2">
        <v>622</v>
      </c>
      <c r="X2">
        <v>700564</v>
      </c>
      <c r="Y2">
        <v>700565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23</v>
      </c>
      <c r="AX2" t="s">
        <v>24</v>
      </c>
      <c r="AY2" t="s">
        <v>25</v>
      </c>
      <c r="AZ2" t="s">
        <v>40</v>
      </c>
      <c r="BB2" s="2" t="s">
        <v>30</v>
      </c>
      <c r="BC2" s="3" t="s">
        <v>31</v>
      </c>
      <c r="BD2" s="2" t="s">
        <v>30</v>
      </c>
      <c r="BE2" s="3" t="s">
        <v>31</v>
      </c>
      <c r="BF2" s="2" t="s">
        <v>30</v>
      </c>
      <c r="BG2" s="3" t="s">
        <v>31</v>
      </c>
      <c r="BI2" t="s">
        <v>29</v>
      </c>
      <c r="BS2" t="s">
        <v>38</v>
      </c>
      <c r="BT2" t="s">
        <v>39</v>
      </c>
    </row>
    <row r="3" spans="1:72" x14ac:dyDescent="0.25">
      <c r="A3">
        <v>1</v>
      </c>
      <c r="B3">
        <v>442017</v>
      </c>
      <c r="C3" s="1">
        <v>5.2910052910052898E-3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>
        <v>442017</v>
      </c>
      <c r="AX3">
        <v>0</v>
      </c>
      <c r="AY3">
        <v>1</v>
      </c>
      <c r="AZ3" t="str">
        <f>+VLOOKUP($AY3,$BL$4:$BP$23,5,0)</f>
        <v>C</v>
      </c>
      <c r="BB3" s="4" t="e">
        <f>+IF($AZ3=$BB$1,$AX3,#N/A)</f>
        <v>#N/A</v>
      </c>
      <c r="BC3" s="4" t="e">
        <f>+IF($AZ3=$BB$1,$AY3,#N/A)</f>
        <v>#N/A</v>
      </c>
      <c r="BD3" s="4" t="e">
        <f>+IF($AZ3=$BD$1,$AX3,#N/A)</f>
        <v>#N/A</v>
      </c>
      <c r="BE3" s="4" t="e">
        <f>+IF($AZ3=$BD$1,$AY3,#N/A)</f>
        <v>#N/A</v>
      </c>
      <c r="BF3" s="4">
        <f>+IF($AZ3=$BF$1,$AX3,#N/A)</f>
        <v>0</v>
      </c>
      <c r="BG3" s="4">
        <f>+IF($AZ3=$BG$1,$AY3,#N/A)</f>
        <v>1</v>
      </c>
      <c r="BI3" t="s">
        <v>24</v>
      </c>
      <c r="BJ3" t="s">
        <v>25</v>
      </c>
      <c r="BL3" t="s">
        <v>32</v>
      </c>
      <c r="BO3" t="s">
        <v>37</v>
      </c>
      <c r="BP3" t="s">
        <v>40</v>
      </c>
      <c r="BR3" t="s">
        <v>26</v>
      </c>
      <c r="BS3" s="1">
        <v>0.97826086956521718</v>
      </c>
      <c r="BT3" s="1">
        <v>1</v>
      </c>
    </row>
    <row r="4" spans="1:72" x14ac:dyDescent="0.25">
      <c r="A4">
        <v>2</v>
      </c>
      <c r="B4">
        <v>445225</v>
      </c>
      <c r="C4" s="1">
        <v>0</v>
      </c>
      <c r="D4" s="1">
        <v>1.05820105820105E-2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0.25</v>
      </c>
      <c r="O4" s="1">
        <v>0</v>
      </c>
      <c r="P4" s="1">
        <v>0</v>
      </c>
      <c r="Q4" s="1">
        <v>0.25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0.25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0.25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>
        <v>445225</v>
      </c>
      <c r="AX4">
        <v>4</v>
      </c>
      <c r="AY4">
        <v>2</v>
      </c>
      <c r="AZ4" t="str">
        <f t="shared" ref="AZ4:AZ48" si="0">+VLOOKUP($AY4,$BL$4:$BP$23,5,0)</f>
        <v>C</v>
      </c>
      <c r="BB4" s="4" t="e">
        <f t="shared" ref="BB4:BB48" si="1">+IF($AZ4=$BB$1,$AX4,#N/A)</f>
        <v>#N/A</v>
      </c>
      <c r="BC4" s="4" t="e">
        <f t="shared" ref="BC4:BC48" si="2">+IF($AZ4=$BB$1,$AY4,#N/A)</f>
        <v>#N/A</v>
      </c>
      <c r="BD4" s="4" t="e">
        <f t="shared" ref="BD4:BD48" si="3">+IF($AZ4=$BD$1,$AX4,#N/A)</f>
        <v>#N/A</v>
      </c>
      <c r="BE4" s="4" t="e">
        <f t="shared" ref="BE4:BE48" si="4">+IF($AZ4=$BD$1,$AY4,#N/A)</f>
        <v>#N/A</v>
      </c>
      <c r="BF4" s="4">
        <f t="shared" ref="BF4:BF48" si="5">+IF($AZ4=$BF$1,$AX4,#N/A)</f>
        <v>4</v>
      </c>
      <c r="BG4" s="4">
        <f t="shared" ref="BG4:BG48" si="6">+IF($AZ4=$BG$1,$AY4,#N/A)</f>
        <v>2</v>
      </c>
      <c r="BH4" t="s">
        <v>33</v>
      </c>
      <c r="BI4">
        <f>+MIN(AX3:AX48)</f>
        <v>0</v>
      </c>
      <c r="BJ4">
        <f>+MIN(AY3:AY48)</f>
        <v>1</v>
      </c>
      <c r="BL4">
        <f>+MIN(AY4:AY34)</f>
        <v>1</v>
      </c>
      <c r="BM4">
        <f>+COUNTIF($AY$3:$AY$48,$BL4)</f>
        <v>11</v>
      </c>
      <c r="BN4" s="1">
        <f>+BM4/$BM$24</f>
        <v>0.2391304347826087</v>
      </c>
      <c r="BO4" s="6">
        <f>+BN4</f>
        <v>0.2391304347826087</v>
      </c>
      <c r="BP4" t="str">
        <f t="shared" ref="BP4:BP21" si="7">+IF(BO4&lt;$BT$5,"C",IF(BO4&gt;=$BT$4,"A","B"))</f>
        <v>C</v>
      </c>
      <c r="BR4" t="s">
        <v>27</v>
      </c>
      <c r="BS4" s="1">
        <v>0.8</v>
      </c>
      <c r="BT4" s="1">
        <v>0.97826086956521718</v>
      </c>
    </row>
    <row r="5" spans="1:72" x14ac:dyDescent="0.25">
      <c r="A5">
        <v>3</v>
      </c>
      <c r="B5">
        <v>450010</v>
      </c>
      <c r="C5" s="1">
        <v>0</v>
      </c>
      <c r="D5" s="1">
        <v>0</v>
      </c>
      <c r="E5" s="1">
        <v>1.05820105820105E-2</v>
      </c>
      <c r="F5" s="1">
        <v>0</v>
      </c>
      <c r="G5" s="1">
        <v>0.1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0.1</v>
      </c>
      <c r="S5" s="1">
        <v>0.1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0.1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0.1</v>
      </c>
      <c r="AI5" s="1">
        <v>0.1</v>
      </c>
      <c r="AJ5" s="1">
        <v>0.1</v>
      </c>
      <c r="AK5" s="1">
        <v>0.1</v>
      </c>
      <c r="AL5" s="1">
        <v>0.1</v>
      </c>
      <c r="AM5" s="1">
        <v>0.1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>
        <v>450010</v>
      </c>
      <c r="AX5">
        <v>10</v>
      </c>
      <c r="AY5">
        <v>2</v>
      </c>
      <c r="AZ5" t="str">
        <f t="shared" si="0"/>
        <v>C</v>
      </c>
      <c r="BB5" s="4" t="e">
        <f t="shared" si="1"/>
        <v>#N/A</v>
      </c>
      <c r="BC5" s="4" t="e">
        <f t="shared" si="2"/>
        <v>#N/A</v>
      </c>
      <c r="BD5" s="4" t="e">
        <f t="shared" si="3"/>
        <v>#N/A</v>
      </c>
      <c r="BE5" s="4" t="e">
        <f t="shared" si="4"/>
        <v>#N/A</v>
      </c>
      <c r="BF5" s="4">
        <f t="shared" si="5"/>
        <v>10</v>
      </c>
      <c r="BG5" s="4">
        <f t="shared" si="6"/>
        <v>2</v>
      </c>
      <c r="BH5" t="s">
        <v>34</v>
      </c>
      <c r="BI5">
        <f>+AVERAGE(AX3:AX48)</f>
        <v>8.0869565217391308</v>
      </c>
      <c r="BJ5">
        <f>+AVERAGE(AY3:AY48)</f>
        <v>4.1086956521739131</v>
      </c>
      <c r="BL5">
        <v>2</v>
      </c>
      <c r="BM5">
        <f t="shared" ref="BM5:BM23" si="8">+COUNTIF($AY$3:$AY$48,$BL5)</f>
        <v>12</v>
      </c>
      <c r="BN5" s="1">
        <f t="shared" ref="BN5:BN23" si="9">+BM5/$BM$24</f>
        <v>0.2608695652173913</v>
      </c>
      <c r="BO5" s="6">
        <f t="shared" ref="BO5:BO17" si="10">+BN5+BO4</f>
        <v>0.5</v>
      </c>
      <c r="BP5" t="str">
        <f t="shared" si="7"/>
        <v>C</v>
      </c>
      <c r="BR5" t="s">
        <v>28</v>
      </c>
      <c r="BS5" s="1">
        <v>0</v>
      </c>
      <c r="BT5" s="1">
        <v>0.8</v>
      </c>
    </row>
    <row r="6" spans="1:72" x14ac:dyDescent="0.25">
      <c r="A6">
        <v>4</v>
      </c>
      <c r="B6">
        <v>450133</v>
      </c>
      <c r="C6" s="1">
        <v>0</v>
      </c>
      <c r="D6" s="1">
        <v>0</v>
      </c>
      <c r="E6" s="1">
        <v>0</v>
      </c>
      <c r="F6" s="1">
        <v>1.5873015873015799E-2</v>
      </c>
      <c r="G6" s="1">
        <v>0</v>
      </c>
      <c r="H6" s="1">
        <v>0.157894736842105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0.105263157894736</v>
      </c>
      <c r="T6" s="1">
        <v>0</v>
      </c>
      <c r="U6" s="1">
        <v>0.105263157894736</v>
      </c>
      <c r="V6" s="1">
        <v>0</v>
      </c>
      <c r="W6" s="1">
        <v>0</v>
      </c>
      <c r="X6" s="1">
        <v>0.105263157894736</v>
      </c>
      <c r="Y6" s="1">
        <v>0.105263157894736</v>
      </c>
      <c r="Z6" s="1">
        <v>5.2631578947368397E-2</v>
      </c>
      <c r="AA6" s="1">
        <v>0</v>
      </c>
      <c r="AB6" s="1">
        <v>0</v>
      </c>
      <c r="AC6" s="1">
        <v>0</v>
      </c>
      <c r="AD6" s="1">
        <v>5.2631578947368397E-2</v>
      </c>
      <c r="AE6" s="1">
        <v>0</v>
      </c>
      <c r="AF6" s="1">
        <v>5.2631578947368397E-2</v>
      </c>
      <c r="AG6" s="1">
        <v>5.2631578947368397E-2</v>
      </c>
      <c r="AH6" s="1">
        <v>0.105263157894736</v>
      </c>
      <c r="AI6" s="1">
        <v>0</v>
      </c>
      <c r="AJ6" s="1">
        <v>0.105263157894736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>
        <v>450133</v>
      </c>
      <c r="AX6">
        <v>11</v>
      </c>
      <c r="AY6">
        <v>3</v>
      </c>
      <c r="AZ6" t="str">
        <f t="shared" si="0"/>
        <v>C</v>
      </c>
      <c r="BB6" s="4" t="e">
        <f t="shared" si="1"/>
        <v>#N/A</v>
      </c>
      <c r="BC6" s="4" t="e">
        <f t="shared" si="2"/>
        <v>#N/A</v>
      </c>
      <c r="BD6" s="4" t="e">
        <f t="shared" si="3"/>
        <v>#N/A</v>
      </c>
      <c r="BE6" s="4" t="e">
        <f t="shared" si="4"/>
        <v>#N/A</v>
      </c>
      <c r="BF6" s="4">
        <f t="shared" si="5"/>
        <v>11</v>
      </c>
      <c r="BG6" s="4">
        <f t="shared" si="6"/>
        <v>3</v>
      </c>
      <c r="BH6" t="s">
        <v>35</v>
      </c>
      <c r="BI6">
        <f>+MAX(AX3:AX48)</f>
        <v>26</v>
      </c>
      <c r="BJ6">
        <f>+MAX(AY3:AY48)</f>
        <v>20</v>
      </c>
      <c r="BL6">
        <v>3</v>
      </c>
      <c r="BM6">
        <f t="shared" si="8"/>
        <v>9</v>
      </c>
      <c r="BN6" s="1">
        <f t="shared" si="9"/>
        <v>0.19565217391304349</v>
      </c>
      <c r="BO6" s="6">
        <f t="shared" si="10"/>
        <v>0.69565217391304346</v>
      </c>
      <c r="BP6" t="str">
        <f t="shared" si="7"/>
        <v>C</v>
      </c>
    </row>
    <row r="7" spans="1:72" x14ac:dyDescent="0.25">
      <c r="A7">
        <v>5</v>
      </c>
      <c r="B7">
        <v>450235</v>
      </c>
      <c r="C7" s="1">
        <v>0</v>
      </c>
      <c r="D7" s="1">
        <v>0</v>
      </c>
      <c r="E7" s="1">
        <v>0.1</v>
      </c>
      <c r="F7" s="1">
        <v>0</v>
      </c>
      <c r="G7" s="1">
        <v>5.2910052910052898E-3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0.1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0.1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0.1</v>
      </c>
      <c r="AI7" s="1">
        <v>0.1</v>
      </c>
      <c r="AJ7" s="1">
        <v>0.1</v>
      </c>
      <c r="AK7" s="1">
        <v>0.1</v>
      </c>
      <c r="AL7" s="1">
        <v>0.1</v>
      </c>
      <c r="AM7" s="1">
        <v>0.1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>
        <v>450235</v>
      </c>
      <c r="AX7">
        <v>10</v>
      </c>
      <c r="AY7">
        <v>1</v>
      </c>
      <c r="AZ7" t="str">
        <f t="shared" si="0"/>
        <v>C</v>
      </c>
      <c r="BB7" s="4" t="e">
        <f t="shared" si="1"/>
        <v>#N/A</v>
      </c>
      <c r="BC7" s="4" t="e">
        <f t="shared" si="2"/>
        <v>#N/A</v>
      </c>
      <c r="BD7" s="4" t="e">
        <f t="shared" si="3"/>
        <v>#N/A</v>
      </c>
      <c r="BE7" s="4" t="e">
        <f t="shared" si="4"/>
        <v>#N/A</v>
      </c>
      <c r="BF7" s="4">
        <f t="shared" si="5"/>
        <v>10</v>
      </c>
      <c r="BG7" s="4">
        <f t="shared" si="6"/>
        <v>1</v>
      </c>
      <c r="BL7">
        <v>4</v>
      </c>
      <c r="BM7">
        <f t="shared" si="8"/>
        <v>4</v>
      </c>
      <c r="BN7" s="1">
        <f t="shared" si="9"/>
        <v>8.6956521739130432E-2</v>
      </c>
      <c r="BO7" s="6">
        <f t="shared" si="10"/>
        <v>0.78260869565217384</v>
      </c>
      <c r="BP7" t="str">
        <f t="shared" si="7"/>
        <v>C</v>
      </c>
    </row>
    <row r="8" spans="1:72" x14ac:dyDescent="0.25">
      <c r="A8">
        <v>6</v>
      </c>
      <c r="B8">
        <v>450237</v>
      </c>
      <c r="C8" s="1">
        <v>0</v>
      </c>
      <c r="D8" s="1">
        <v>0</v>
      </c>
      <c r="E8" s="1">
        <v>0</v>
      </c>
      <c r="F8" s="1">
        <v>0.13636363636363599</v>
      </c>
      <c r="G8" s="1">
        <v>0</v>
      </c>
      <c r="H8" s="1">
        <v>2.11640211640211E-2</v>
      </c>
      <c r="I8" s="1">
        <v>0</v>
      </c>
      <c r="J8" s="1">
        <v>4.54545454545454E-2</v>
      </c>
      <c r="K8" s="1">
        <v>0</v>
      </c>
      <c r="L8" s="1">
        <v>0</v>
      </c>
      <c r="M8" s="1">
        <v>4.54545454545454E-2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9.0909090909090898E-2</v>
      </c>
      <c r="T8" s="1">
        <v>0</v>
      </c>
      <c r="U8" s="1">
        <v>9.0909090909090898E-2</v>
      </c>
      <c r="V8" s="1">
        <v>0</v>
      </c>
      <c r="W8" s="1">
        <v>0</v>
      </c>
      <c r="X8" s="1">
        <v>9.0909090909090898E-2</v>
      </c>
      <c r="Y8" s="1">
        <v>9.0909090909090898E-2</v>
      </c>
      <c r="Z8" s="1">
        <v>4.54545454545454E-2</v>
      </c>
      <c r="AA8" s="1">
        <v>0</v>
      </c>
      <c r="AB8" s="1">
        <v>0</v>
      </c>
      <c r="AC8" s="1">
        <v>4.54545454545454E-2</v>
      </c>
      <c r="AD8" s="1">
        <v>4.54545454545454E-2</v>
      </c>
      <c r="AE8" s="1">
        <v>0</v>
      </c>
      <c r="AF8" s="1">
        <v>4.54545454545454E-2</v>
      </c>
      <c r="AG8" s="1">
        <v>4.54545454545454E-2</v>
      </c>
      <c r="AH8" s="1">
        <v>9.0909090909090898E-2</v>
      </c>
      <c r="AI8" s="1">
        <v>0</v>
      </c>
      <c r="AJ8" s="1">
        <v>9.0909090909090898E-2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>
        <v>450237</v>
      </c>
      <c r="AX8">
        <v>14</v>
      </c>
      <c r="AY8">
        <v>4</v>
      </c>
      <c r="AZ8" t="str">
        <f t="shared" si="0"/>
        <v>C</v>
      </c>
      <c r="BB8" s="4" t="e">
        <f t="shared" si="1"/>
        <v>#N/A</v>
      </c>
      <c r="BC8" s="4" t="e">
        <f t="shared" si="2"/>
        <v>#N/A</v>
      </c>
      <c r="BD8" s="4" t="e">
        <f t="shared" si="3"/>
        <v>#N/A</v>
      </c>
      <c r="BE8" s="4" t="e">
        <f t="shared" si="4"/>
        <v>#N/A</v>
      </c>
      <c r="BF8" s="4">
        <f t="shared" si="5"/>
        <v>14</v>
      </c>
      <c r="BG8" s="4">
        <f t="shared" si="6"/>
        <v>4</v>
      </c>
      <c r="BL8">
        <v>5</v>
      </c>
      <c r="BM8">
        <f t="shared" si="8"/>
        <v>1</v>
      </c>
      <c r="BN8" s="1">
        <f t="shared" si="9"/>
        <v>2.1739130434782608E-2</v>
      </c>
      <c r="BO8" s="6">
        <f t="shared" si="10"/>
        <v>0.80434782608695643</v>
      </c>
      <c r="BP8" t="str">
        <f t="shared" si="7"/>
        <v>B</v>
      </c>
    </row>
    <row r="9" spans="1:72" x14ac:dyDescent="0.25">
      <c r="A9">
        <v>7</v>
      </c>
      <c r="B9">
        <v>450295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1.5873015873015799E-2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0.2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0.2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0.2</v>
      </c>
      <c r="AR9" s="1">
        <v>0</v>
      </c>
      <c r="AS9" s="1">
        <v>0.4</v>
      </c>
      <c r="AT9" s="1">
        <v>0</v>
      </c>
      <c r="AU9" s="1">
        <v>0</v>
      </c>
      <c r="AV9" s="1">
        <v>0</v>
      </c>
      <c r="AW9">
        <v>450295</v>
      </c>
      <c r="AX9">
        <v>4</v>
      </c>
      <c r="AY9">
        <v>3</v>
      </c>
      <c r="AZ9" t="str">
        <f t="shared" si="0"/>
        <v>C</v>
      </c>
      <c r="BB9" s="4" t="e">
        <f t="shared" si="1"/>
        <v>#N/A</v>
      </c>
      <c r="BC9" s="4" t="e">
        <f t="shared" si="2"/>
        <v>#N/A</v>
      </c>
      <c r="BD9" s="4" t="e">
        <f t="shared" si="3"/>
        <v>#N/A</v>
      </c>
      <c r="BE9" s="4" t="e">
        <f t="shared" si="4"/>
        <v>#N/A</v>
      </c>
      <c r="BF9" s="4">
        <f t="shared" si="5"/>
        <v>4</v>
      </c>
      <c r="BG9" s="4">
        <f t="shared" si="6"/>
        <v>3</v>
      </c>
      <c r="BL9">
        <v>6</v>
      </c>
      <c r="BM9">
        <f t="shared" si="8"/>
        <v>1</v>
      </c>
      <c r="BN9" s="1">
        <f t="shared" si="9"/>
        <v>2.1739130434782608E-2</v>
      </c>
      <c r="BO9" s="6">
        <f t="shared" si="10"/>
        <v>0.82608695652173902</v>
      </c>
      <c r="BP9" t="str">
        <f t="shared" si="7"/>
        <v>B</v>
      </c>
    </row>
    <row r="10" spans="1:72" x14ac:dyDescent="0.25">
      <c r="A10">
        <v>8</v>
      </c>
      <c r="B10">
        <v>450329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0.25</v>
      </c>
      <c r="I10" s="1">
        <v>0</v>
      </c>
      <c r="J10" s="1">
        <v>1.05820105820105E-2</v>
      </c>
      <c r="K10" s="1">
        <v>0</v>
      </c>
      <c r="L10" s="1">
        <v>0</v>
      </c>
      <c r="M10" s="1">
        <v>0.25</v>
      </c>
      <c r="N10" s="1">
        <v>0</v>
      </c>
      <c r="O10" s="1">
        <v>0</v>
      </c>
      <c r="P10" s="1">
        <v>0.25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0.25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>
        <v>450329</v>
      </c>
      <c r="AX10">
        <v>4</v>
      </c>
      <c r="AY10">
        <v>2</v>
      </c>
      <c r="AZ10" t="str">
        <f t="shared" si="0"/>
        <v>C</v>
      </c>
      <c r="BB10" s="4" t="e">
        <f t="shared" si="1"/>
        <v>#N/A</v>
      </c>
      <c r="BC10" s="4" t="e">
        <f t="shared" si="2"/>
        <v>#N/A</v>
      </c>
      <c r="BD10" s="4" t="e">
        <f t="shared" si="3"/>
        <v>#N/A</v>
      </c>
      <c r="BE10" s="4" t="e">
        <f t="shared" si="4"/>
        <v>#N/A</v>
      </c>
      <c r="BF10" s="4">
        <f t="shared" si="5"/>
        <v>4</v>
      </c>
      <c r="BG10" s="4">
        <f t="shared" si="6"/>
        <v>2</v>
      </c>
      <c r="BL10">
        <v>7</v>
      </c>
      <c r="BM10">
        <f t="shared" si="8"/>
        <v>0</v>
      </c>
      <c r="BN10" s="1">
        <f t="shared" si="9"/>
        <v>0</v>
      </c>
      <c r="BO10" s="6">
        <f t="shared" si="10"/>
        <v>0.82608695652173902</v>
      </c>
      <c r="BP10" t="str">
        <f t="shared" si="7"/>
        <v>B</v>
      </c>
    </row>
    <row r="11" spans="1:72" x14ac:dyDescent="0.25">
      <c r="A11">
        <v>9</v>
      </c>
      <c r="B11">
        <v>450403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1.5873015873015799E-2</v>
      </c>
      <c r="L11" s="1">
        <v>0</v>
      </c>
      <c r="M11" s="1">
        <v>0.18181818181818099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0.18181818181818099</v>
      </c>
      <c r="Z11" s="1">
        <v>0</v>
      </c>
      <c r="AA11" s="1">
        <v>0</v>
      </c>
      <c r="AB11" s="1">
        <v>9.0909090909090898E-2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9.0909090909090898E-2</v>
      </c>
      <c r="AI11" s="1">
        <v>9.0909090909090898E-2</v>
      </c>
      <c r="AJ11" s="1">
        <v>9.0909090909090898E-2</v>
      </c>
      <c r="AK11" s="1">
        <v>9.0909090909090898E-2</v>
      </c>
      <c r="AL11" s="1">
        <v>9.0909090909090898E-2</v>
      </c>
      <c r="AM11" s="1">
        <v>9.0909090909090898E-2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>
        <v>450403</v>
      </c>
      <c r="AX11">
        <v>9</v>
      </c>
      <c r="AY11">
        <v>3</v>
      </c>
      <c r="AZ11" t="str">
        <f t="shared" si="0"/>
        <v>C</v>
      </c>
      <c r="BB11" s="4" t="e">
        <f t="shared" si="1"/>
        <v>#N/A</v>
      </c>
      <c r="BC11" s="4" t="e">
        <f t="shared" si="2"/>
        <v>#N/A</v>
      </c>
      <c r="BD11" s="4" t="e">
        <f t="shared" si="3"/>
        <v>#N/A</v>
      </c>
      <c r="BE11" s="4" t="e">
        <f t="shared" si="4"/>
        <v>#N/A</v>
      </c>
      <c r="BF11" s="4">
        <f t="shared" si="5"/>
        <v>9</v>
      </c>
      <c r="BG11" s="4">
        <f t="shared" si="6"/>
        <v>3</v>
      </c>
      <c r="BL11">
        <v>8</v>
      </c>
      <c r="BM11">
        <f t="shared" si="8"/>
        <v>1</v>
      </c>
      <c r="BN11" s="1">
        <f t="shared" si="9"/>
        <v>2.1739130434782608E-2</v>
      </c>
      <c r="BO11" s="6">
        <f t="shared" si="10"/>
        <v>0.84782608695652162</v>
      </c>
      <c r="BP11" t="str">
        <f t="shared" si="7"/>
        <v>B</v>
      </c>
    </row>
    <row r="12" spans="1:72" x14ac:dyDescent="0.25">
      <c r="A12">
        <v>10</v>
      </c>
      <c r="B12">
        <v>450513</v>
      </c>
      <c r="C12" s="1"/>
      <c r="D12" s="1"/>
      <c r="E12" s="1"/>
      <c r="F12" s="1"/>
      <c r="G12" s="1"/>
      <c r="H12" s="1"/>
      <c r="I12" s="1"/>
      <c r="J12" s="1"/>
      <c r="K12" s="1"/>
      <c r="L12" s="1">
        <v>2.11640211640211E-2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>
        <v>450513</v>
      </c>
      <c r="AX12">
        <v>0</v>
      </c>
      <c r="AY12">
        <v>4</v>
      </c>
      <c r="AZ12" t="str">
        <f t="shared" si="0"/>
        <v>C</v>
      </c>
      <c r="BB12" s="4" t="e">
        <f t="shared" si="1"/>
        <v>#N/A</v>
      </c>
      <c r="BC12" s="4" t="e">
        <f t="shared" si="2"/>
        <v>#N/A</v>
      </c>
      <c r="BD12" s="4" t="e">
        <f t="shared" si="3"/>
        <v>#N/A</v>
      </c>
      <c r="BE12" s="4" t="e">
        <f t="shared" si="4"/>
        <v>#N/A</v>
      </c>
      <c r="BF12" s="4">
        <f t="shared" si="5"/>
        <v>0</v>
      </c>
      <c r="BG12" s="4">
        <f t="shared" si="6"/>
        <v>4</v>
      </c>
      <c r="BL12">
        <v>9</v>
      </c>
      <c r="BM12">
        <f t="shared" si="8"/>
        <v>1</v>
      </c>
      <c r="BN12" s="1">
        <f t="shared" si="9"/>
        <v>2.1739130434782608E-2</v>
      </c>
      <c r="BO12" s="6">
        <f t="shared" si="10"/>
        <v>0.86956521739130421</v>
      </c>
      <c r="BP12" t="str">
        <f t="shared" si="7"/>
        <v>B</v>
      </c>
    </row>
    <row r="13" spans="1:72" x14ac:dyDescent="0.25">
      <c r="A13">
        <v>11</v>
      </c>
      <c r="B13">
        <v>450592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0.16666666666666599</v>
      </c>
      <c r="I13" s="1">
        <v>0</v>
      </c>
      <c r="J13" s="1">
        <v>0.16666666666666599</v>
      </c>
      <c r="K13" s="1">
        <v>8.3333333333333301E-2</v>
      </c>
      <c r="L13" s="1">
        <v>0</v>
      </c>
      <c r="M13" s="1">
        <v>2.6455026455026402E-2</v>
      </c>
      <c r="N13" s="1">
        <v>0</v>
      </c>
      <c r="O13" s="1">
        <v>0</v>
      </c>
      <c r="P13" s="1">
        <v>8.3333333333333301E-2</v>
      </c>
      <c r="Q13" s="1">
        <v>8.3333333333333301E-2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8.3333333333333301E-2</v>
      </c>
      <c r="Z13" s="1">
        <v>0</v>
      </c>
      <c r="AA13" s="1">
        <v>0</v>
      </c>
      <c r="AB13" s="1">
        <v>0</v>
      </c>
      <c r="AC13" s="1">
        <v>0.16666666666666599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8.3333333333333301E-2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8.3333333333333301E-2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>
        <v>450592</v>
      </c>
      <c r="AX13">
        <v>9</v>
      </c>
      <c r="AY13">
        <v>5</v>
      </c>
      <c r="AZ13" t="str">
        <f t="shared" si="0"/>
        <v>B</v>
      </c>
      <c r="BB13" s="4" t="e">
        <f t="shared" si="1"/>
        <v>#N/A</v>
      </c>
      <c r="BC13" s="4" t="e">
        <f t="shared" si="2"/>
        <v>#N/A</v>
      </c>
      <c r="BD13" s="4">
        <f t="shared" si="3"/>
        <v>9</v>
      </c>
      <c r="BE13" s="4">
        <f t="shared" si="4"/>
        <v>5</v>
      </c>
      <c r="BF13" s="4" t="e">
        <f t="shared" si="5"/>
        <v>#N/A</v>
      </c>
      <c r="BG13" s="4" t="e">
        <f t="shared" si="6"/>
        <v>#N/A</v>
      </c>
      <c r="BL13">
        <v>10</v>
      </c>
      <c r="BM13">
        <f t="shared" si="8"/>
        <v>1</v>
      </c>
      <c r="BN13" s="1">
        <f t="shared" si="9"/>
        <v>2.1739130434782608E-2</v>
      </c>
      <c r="BO13" s="6">
        <f t="shared" si="10"/>
        <v>0.89130434782608681</v>
      </c>
      <c r="BP13" t="str">
        <f t="shared" si="7"/>
        <v>B</v>
      </c>
    </row>
    <row r="14" spans="1:72" x14ac:dyDescent="0.25">
      <c r="A14">
        <v>12</v>
      </c>
      <c r="B14">
        <v>450604</v>
      </c>
      <c r="C14" s="1">
        <v>0</v>
      </c>
      <c r="D14" s="1">
        <v>0.16666666666666599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1.05820105820105E-2</v>
      </c>
      <c r="O14" s="1">
        <v>0</v>
      </c>
      <c r="P14" s="1">
        <v>0.16666666666666599</v>
      </c>
      <c r="Q14" s="1">
        <v>0.16666666666666599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0.16666666666666599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0.16666666666666599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0.16666666666666599</v>
      </c>
      <c r="AT14" s="1">
        <v>0</v>
      </c>
      <c r="AU14" s="1">
        <v>0</v>
      </c>
      <c r="AV14" s="1">
        <v>0</v>
      </c>
      <c r="AW14">
        <v>450604</v>
      </c>
      <c r="AX14">
        <v>6</v>
      </c>
      <c r="AY14">
        <v>2</v>
      </c>
      <c r="AZ14" t="str">
        <f t="shared" si="0"/>
        <v>C</v>
      </c>
      <c r="BB14" s="4" t="e">
        <f t="shared" si="1"/>
        <v>#N/A</v>
      </c>
      <c r="BC14" s="4" t="e">
        <f t="shared" si="2"/>
        <v>#N/A</v>
      </c>
      <c r="BD14" s="4" t="e">
        <f t="shared" si="3"/>
        <v>#N/A</v>
      </c>
      <c r="BE14" s="4" t="e">
        <f t="shared" si="4"/>
        <v>#N/A</v>
      </c>
      <c r="BF14" s="4">
        <f t="shared" si="5"/>
        <v>6</v>
      </c>
      <c r="BG14" s="4">
        <f t="shared" si="6"/>
        <v>2</v>
      </c>
      <c r="BL14">
        <v>11</v>
      </c>
      <c r="BM14">
        <f t="shared" si="8"/>
        <v>2</v>
      </c>
      <c r="BN14" s="1">
        <f t="shared" si="9"/>
        <v>4.3478260869565216E-2</v>
      </c>
      <c r="BO14" s="6">
        <f t="shared" si="10"/>
        <v>0.934782608695652</v>
      </c>
      <c r="BP14" t="str">
        <f t="shared" si="7"/>
        <v>B</v>
      </c>
    </row>
    <row r="15" spans="1:72" x14ac:dyDescent="0.25">
      <c r="A15">
        <v>13</v>
      </c>
      <c r="B15">
        <v>450605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1.05820105820105E-2</v>
      </c>
      <c r="P15" s="1">
        <v>0.25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0.25</v>
      </c>
      <c r="AJ15" s="1">
        <v>0.25</v>
      </c>
      <c r="AK15" s="1">
        <v>0.25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>
        <v>450605</v>
      </c>
      <c r="AX15">
        <v>4</v>
      </c>
      <c r="AY15">
        <v>2</v>
      </c>
      <c r="AZ15" t="str">
        <f t="shared" si="0"/>
        <v>C</v>
      </c>
      <c r="BB15" s="4" t="e">
        <f t="shared" si="1"/>
        <v>#N/A</v>
      </c>
      <c r="BC15" s="4" t="e">
        <f t="shared" si="2"/>
        <v>#N/A</v>
      </c>
      <c r="BD15" s="4" t="e">
        <f t="shared" si="3"/>
        <v>#N/A</v>
      </c>
      <c r="BE15" s="4" t="e">
        <f t="shared" si="4"/>
        <v>#N/A</v>
      </c>
      <c r="BF15" s="4">
        <f t="shared" si="5"/>
        <v>4</v>
      </c>
      <c r="BG15" s="4">
        <f t="shared" si="6"/>
        <v>2</v>
      </c>
      <c r="BL15">
        <v>12</v>
      </c>
      <c r="BM15">
        <f t="shared" si="8"/>
        <v>1</v>
      </c>
      <c r="BN15" s="1">
        <f t="shared" si="9"/>
        <v>2.1739130434782608E-2</v>
      </c>
      <c r="BO15" s="6">
        <f t="shared" si="10"/>
        <v>0.95652173913043459</v>
      </c>
      <c r="BP15" t="str">
        <f t="shared" si="7"/>
        <v>B</v>
      </c>
    </row>
    <row r="16" spans="1:72" x14ac:dyDescent="0.25">
      <c r="A16">
        <v>14</v>
      </c>
      <c r="B16">
        <v>450606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4.3478260869565202E-2</v>
      </c>
      <c r="K16" s="1">
        <v>0</v>
      </c>
      <c r="L16" s="1">
        <v>0</v>
      </c>
      <c r="M16" s="1">
        <v>4.3478260869565202E-2</v>
      </c>
      <c r="N16" s="1">
        <v>4.3478260869565202E-2</v>
      </c>
      <c r="O16" s="1">
        <v>4.3478260869565202E-2</v>
      </c>
      <c r="P16" s="1">
        <v>5.8201058201058198E-2</v>
      </c>
      <c r="Q16" s="1">
        <v>4.3478260869565202E-2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4.3478260869565202E-2</v>
      </c>
      <c r="AB16" s="1">
        <v>0</v>
      </c>
      <c r="AC16" s="1">
        <v>0</v>
      </c>
      <c r="AD16" s="1">
        <v>8.6956521739130405E-2</v>
      </c>
      <c r="AE16" s="1">
        <v>4.3478260869565202E-2</v>
      </c>
      <c r="AF16" s="1">
        <v>4.3478260869565202E-2</v>
      </c>
      <c r="AG16" s="1">
        <v>4.3478260869565202E-2</v>
      </c>
      <c r="AH16" s="1">
        <v>4.3478260869565202E-2</v>
      </c>
      <c r="AI16" s="1">
        <v>8.6956521739130405E-2</v>
      </c>
      <c r="AJ16" s="1">
        <v>8.6956521739130405E-2</v>
      </c>
      <c r="AK16" s="1">
        <v>0.13043478260869501</v>
      </c>
      <c r="AL16" s="1">
        <v>0</v>
      </c>
      <c r="AM16" s="1">
        <v>0</v>
      </c>
      <c r="AN16" s="1">
        <v>4.3478260869565202E-2</v>
      </c>
      <c r="AO16" s="1">
        <v>0</v>
      </c>
      <c r="AP16" s="1">
        <v>0</v>
      </c>
      <c r="AQ16" s="1">
        <v>4.3478260869565202E-2</v>
      </c>
      <c r="AR16" s="1">
        <v>4.3478260869565202E-2</v>
      </c>
      <c r="AS16" s="1">
        <v>4.3478260869565202E-2</v>
      </c>
      <c r="AT16" s="1">
        <v>0</v>
      </c>
      <c r="AU16" s="1">
        <v>0</v>
      </c>
      <c r="AV16" s="1">
        <v>0</v>
      </c>
      <c r="AW16">
        <v>450606</v>
      </c>
      <c r="AX16">
        <v>18</v>
      </c>
      <c r="AY16">
        <v>11</v>
      </c>
      <c r="AZ16" t="str">
        <f t="shared" si="0"/>
        <v>B</v>
      </c>
      <c r="BB16" s="4" t="e">
        <f t="shared" si="1"/>
        <v>#N/A</v>
      </c>
      <c r="BC16" s="4" t="e">
        <f t="shared" si="2"/>
        <v>#N/A</v>
      </c>
      <c r="BD16" s="4">
        <f t="shared" si="3"/>
        <v>18</v>
      </c>
      <c r="BE16" s="4">
        <f t="shared" si="4"/>
        <v>11</v>
      </c>
      <c r="BF16" s="4" t="e">
        <f t="shared" si="5"/>
        <v>#N/A</v>
      </c>
      <c r="BG16" s="4" t="e">
        <f t="shared" si="6"/>
        <v>#N/A</v>
      </c>
      <c r="BL16">
        <v>13</v>
      </c>
      <c r="BM16">
        <f t="shared" si="8"/>
        <v>0</v>
      </c>
      <c r="BN16" s="1">
        <f t="shared" si="9"/>
        <v>0</v>
      </c>
      <c r="BO16" s="6">
        <f t="shared" si="10"/>
        <v>0.95652173913043459</v>
      </c>
      <c r="BP16" t="str">
        <f t="shared" si="7"/>
        <v>B</v>
      </c>
    </row>
    <row r="17" spans="1:68" x14ac:dyDescent="0.25">
      <c r="A17">
        <v>15</v>
      </c>
      <c r="B17">
        <v>450607</v>
      </c>
      <c r="C17" s="1">
        <v>0</v>
      </c>
      <c r="D17" s="1">
        <v>6.25E-2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6.25E-2</v>
      </c>
      <c r="N17" s="1">
        <v>6.25E-2</v>
      </c>
      <c r="O17" s="1">
        <v>0</v>
      </c>
      <c r="P17" s="1">
        <v>6.25E-2</v>
      </c>
      <c r="Q17" s="1">
        <v>4.7619047619047603E-2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6.25E-2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6.25E-2</v>
      </c>
      <c r="AI17" s="1">
        <v>0</v>
      </c>
      <c r="AJ17" s="1">
        <v>0.125</v>
      </c>
      <c r="AK17" s="1">
        <v>0.1875</v>
      </c>
      <c r="AL17" s="1">
        <v>0</v>
      </c>
      <c r="AM17" s="1">
        <v>0</v>
      </c>
      <c r="AN17" s="1">
        <v>0</v>
      </c>
      <c r="AO17" s="1">
        <v>0.125</v>
      </c>
      <c r="AP17" s="1">
        <v>0.125</v>
      </c>
      <c r="AQ17" s="1">
        <v>6.25E-2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>
        <v>450607</v>
      </c>
      <c r="AX17">
        <v>11</v>
      </c>
      <c r="AY17">
        <v>9</v>
      </c>
      <c r="AZ17" t="str">
        <f t="shared" si="0"/>
        <v>B</v>
      </c>
      <c r="BB17" s="4" t="e">
        <f t="shared" si="1"/>
        <v>#N/A</v>
      </c>
      <c r="BC17" s="4" t="e">
        <f t="shared" si="2"/>
        <v>#N/A</v>
      </c>
      <c r="BD17" s="4">
        <f t="shared" si="3"/>
        <v>11</v>
      </c>
      <c r="BE17" s="4">
        <f t="shared" si="4"/>
        <v>9</v>
      </c>
      <c r="BF17" s="4" t="e">
        <f t="shared" si="5"/>
        <v>#N/A</v>
      </c>
      <c r="BG17" s="4" t="e">
        <f t="shared" si="6"/>
        <v>#N/A</v>
      </c>
      <c r="BL17">
        <v>14</v>
      </c>
      <c r="BM17">
        <f t="shared" si="8"/>
        <v>0</v>
      </c>
      <c r="BN17" s="1">
        <f t="shared" si="9"/>
        <v>0</v>
      </c>
      <c r="BO17" s="6">
        <f t="shared" si="10"/>
        <v>0.95652173913043459</v>
      </c>
      <c r="BP17" t="str">
        <f t="shared" si="7"/>
        <v>B</v>
      </c>
    </row>
    <row r="18" spans="1:68" x14ac:dyDescent="0.25">
      <c r="A18">
        <v>16</v>
      </c>
      <c r="B18">
        <v>450616</v>
      </c>
      <c r="C18" s="1">
        <v>0</v>
      </c>
      <c r="D18" s="1">
        <v>0</v>
      </c>
      <c r="E18" s="1">
        <v>8.3333333333333301E-2</v>
      </c>
      <c r="F18" s="1">
        <v>0</v>
      </c>
      <c r="G18" s="1">
        <v>8.3333333333333301E-2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1.5873015873015799E-2</v>
      </c>
      <c r="S18" s="1">
        <v>8.3333333333333301E-2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8.3333333333333301E-2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8.3333333333333301E-2</v>
      </c>
      <c r="AI18" s="1">
        <v>8.3333333333333301E-2</v>
      </c>
      <c r="AJ18" s="1">
        <v>8.3333333333333301E-2</v>
      </c>
      <c r="AK18" s="1">
        <v>8.3333333333333301E-2</v>
      </c>
      <c r="AL18" s="1">
        <v>8.3333333333333301E-2</v>
      </c>
      <c r="AM18" s="1">
        <v>8.3333333333333301E-2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0.16666666666666599</v>
      </c>
      <c r="AV18" s="1">
        <v>0</v>
      </c>
      <c r="AW18">
        <v>450616</v>
      </c>
      <c r="AX18">
        <v>11</v>
      </c>
      <c r="AY18">
        <v>3</v>
      </c>
      <c r="AZ18" t="str">
        <f t="shared" si="0"/>
        <v>C</v>
      </c>
      <c r="BB18" s="4" t="e">
        <f t="shared" si="1"/>
        <v>#N/A</v>
      </c>
      <c r="BC18" s="4" t="e">
        <f t="shared" si="2"/>
        <v>#N/A</v>
      </c>
      <c r="BD18" s="4" t="e">
        <f t="shared" si="3"/>
        <v>#N/A</v>
      </c>
      <c r="BE18" s="4" t="e">
        <f t="shared" si="4"/>
        <v>#N/A</v>
      </c>
      <c r="BF18" s="4">
        <f t="shared" si="5"/>
        <v>11</v>
      </c>
      <c r="BG18" s="4">
        <f t="shared" si="6"/>
        <v>3</v>
      </c>
      <c r="BL18">
        <v>15</v>
      </c>
      <c r="BM18">
        <f t="shared" si="8"/>
        <v>0</v>
      </c>
      <c r="BN18" s="1">
        <f t="shared" si="9"/>
        <v>0</v>
      </c>
      <c r="BO18" s="6">
        <f t="shared" ref="BO18:BO23" si="11">+BN18+BO17</f>
        <v>0.95652173913043459</v>
      </c>
      <c r="BP18" t="str">
        <f t="shared" si="7"/>
        <v>B</v>
      </c>
    </row>
    <row r="19" spans="1:68" x14ac:dyDescent="0.25">
      <c r="A19">
        <v>17</v>
      </c>
      <c r="B19">
        <v>450673</v>
      </c>
      <c r="C19" s="1">
        <v>0</v>
      </c>
      <c r="D19" s="1">
        <v>0</v>
      </c>
      <c r="E19" s="1">
        <v>5.8823529411764698E-2</v>
      </c>
      <c r="F19" s="1">
        <v>5.8823529411764698E-2</v>
      </c>
      <c r="G19" s="1">
        <v>5.8823529411764698E-2</v>
      </c>
      <c r="H19" s="1">
        <v>5.8823529411764698E-2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5.8823529411764698E-2</v>
      </c>
      <c r="S19" s="1">
        <v>1.05820105820105E-2</v>
      </c>
      <c r="T19" s="1">
        <v>0</v>
      </c>
      <c r="U19" s="1">
        <v>5.8823529411764698E-2</v>
      </c>
      <c r="V19" s="1">
        <v>0</v>
      </c>
      <c r="W19" s="1">
        <v>0</v>
      </c>
      <c r="X19" s="1">
        <v>5.8823529411764698E-2</v>
      </c>
      <c r="Y19" s="1">
        <v>5.8823529411764698E-2</v>
      </c>
      <c r="Z19" s="1">
        <v>0</v>
      </c>
      <c r="AA19" s="1">
        <v>0</v>
      </c>
      <c r="AB19" s="1">
        <v>5.8823529411764698E-2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0.11764705882352899</v>
      </c>
      <c r="AI19" s="1">
        <v>5.8823529411764698E-2</v>
      </c>
      <c r="AJ19" s="1">
        <v>0.11764705882352899</v>
      </c>
      <c r="AK19" s="1">
        <v>5.8823529411764698E-2</v>
      </c>
      <c r="AL19" s="1">
        <v>5.8823529411764698E-2</v>
      </c>
      <c r="AM19" s="1">
        <v>5.8823529411764698E-2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>
        <v>450673</v>
      </c>
      <c r="AX19">
        <v>15</v>
      </c>
      <c r="AY19">
        <v>2</v>
      </c>
      <c r="AZ19" t="str">
        <f t="shared" si="0"/>
        <v>C</v>
      </c>
      <c r="BB19" s="4" t="e">
        <f t="shared" si="1"/>
        <v>#N/A</v>
      </c>
      <c r="BC19" s="4" t="e">
        <f t="shared" si="2"/>
        <v>#N/A</v>
      </c>
      <c r="BD19" s="4" t="e">
        <f t="shared" si="3"/>
        <v>#N/A</v>
      </c>
      <c r="BE19" s="4" t="e">
        <f t="shared" si="4"/>
        <v>#N/A</v>
      </c>
      <c r="BF19" s="4">
        <f t="shared" si="5"/>
        <v>15</v>
      </c>
      <c r="BG19" s="4">
        <f t="shared" si="6"/>
        <v>2</v>
      </c>
      <c r="BL19">
        <v>16</v>
      </c>
      <c r="BM19">
        <f t="shared" si="8"/>
        <v>0</v>
      </c>
      <c r="BN19" s="1">
        <f t="shared" si="9"/>
        <v>0</v>
      </c>
      <c r="BO19" s="6">
        <f t="shared" si="11"/>
        <v>0.95652173913043459</v>
      </c>
      <c r="BP19" t="str">
        <f t="shared" si="7"/>
        <v>B</v>
      </c>
    </row>
    <row r="20" spans="1:68" x14ac:dyDescent="0.25">
      <c r="A20">
        <v>18</v>
      </c>
      <c r="B20">
        <v>450680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5.2910052910052898E-3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>
        <v>450680</v>
      </c>
      <c r="AX20">
        <v>0</v>
      </c>
      <c r="AY20">
        <v>1</v>
      </c>
      <c r="AZ20" t="str">
        <f t="shared" si="0"/>
        <v>C</v>
      </c>
      <c r="BB20" s="4" t="e">
        <f t="shared" si="1"/>
        <v>#N/A</v>
      </c>
      <c r="BC20" s="4" t="e">
        <f t="shared" si="2"/>
        <v>#N/A</v>
      </c>
      <c r="BD20" s="4" t="e">
        <f t="shared" si="3"/>
        <v>#N/A</v>
      </c>
      <c r="BE20" s="4" t="e">
        <f t="shared" si="4"/>
        <v>#N/A</v>
      </c>
      <c r="BF20" s="4">
        <f t="shared" si="5"/>
        <v>0</v>
      </c>
      <c r="BG20" s="4">
        <f t="shared" si="6"/>
        <v>1</v>
      </c>
      <c r="BL20">
        <v>17</v>
      </c>
      <c r="BM20">
        <f t="shared" si="8"/>
        <v>0</v>
      </c>
      <c r="BN20" s="1">
        <f t="shared" si="9"/>
        <v>0</v>
      </c>
      <c r="BO20" s="6">
        <f t="shared" si="11"/>
        <v>0.95652173913043459</v>
      </c>
      <c r="BP20" t="str">
        <f t="shared" si="7"/>
        <v>B</v>
      </c>
    </row>
    <row r="21" spans="1:68" x14ac:dyDescent="0.25">
      <c r="A21">
        <v>19</v>
      </c>
      <c r="B21">
        <v>450684</v>
      </c>
      <c r="C21" s="1">
        <v>0</v>
      </c>
      <c r="D21" s="1">
        <v>0</v>
      </c>
      <c r="E21" s="1">
        <v>0</v>
      </c>
      <c r="F21" s="1">
        <v>0.14285714285714199</v>
      </c>
      <c r="G21" s="1">
        <v>0</v>
      </c>
      <c r="H21" s="1">
        <v>0.14285714285714199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0.14285714285714199</v>
      </c>
      <c r="T21" s="1">
        <v>0</v>
      </c>
      <c r="U21" s="1">
        <v>5.2910052910052898E-3</v>
      </c>
      <c r="V21" s="1">
        <v>0</v>
      </c>
      <c r="W21" s="1">
        <v>0</v>
      </c>
      <c r="X21" s="1">
        <v>0.14285714285714199</v>
      </c>
      <c r="Y21" s="1">
        <v>0.14285714285714199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0.14285714285714199</v>
      </c>
      <c r="AI21" s="1">
        <v>0</v>
      </c>
      <c r="AJ21" s="1">
        <v>0.14285714285714199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>
        <v>450684</v>
      </c>
      <c r="AX21">
        <v>7</v>
      </c>
      <c r="AY21">
        <v>1</v>
      </c>
      <c r="AZ21" t="str">
        <f t="shared" si="0"/>
        <v>C</v>
      </c>
      <c r="BB21" s="4" t="e">
        <f t="shared" si="1"/>
        <v>#N/A</v>
      </c>
      <c r="BC21" s="4" t="e">
        <f t="shared" si="2"/>
        <v>#N/A</v>
      </c>
      <c r="BD21" s="4" t="e">
        <f t="shared" si="3"/>
        <v>#N/A</v>
      </c>
      <c r="BE21" s="4" t="e">
        <f t="shared" si="4"/>
        <v>#N/A</v>
      </c>
      <c r="BF21" s="4">
        <f t="shared" si="5"/>
        <v>7</v>
      </c>
      <c r="BG21" s="4">
        <f t="shared" si="6"/>
        <v>1</v>
      </c>
      <c r="BL21">
        <v>18</v>
      </c>
      <c r="BM21">
        <f t="shared" si="8"/>
        <v>0</v>
      </c>
      <c r="BN21" s="1">
        <f t="shared" si="9"/>
        <v>0</v>
      </c>
      <c r="BO21" s="6">
        <f t="shared" si="11"/>
        <v>0.95652173913043459</v>
      </c>
      <c r="BP21" t="str">
        <f t="shared" si="7"/>
        <v>B</v>
      </c>
    </row>
    <row r="22" spans="1:68" x14ac:dyDescent="0.25">
      <c r="A22">
        <v>20</v>
      </c>
      <c r="B22">
        <v>450709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5.2910052910052898E-3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>
        <v>450709</v>
      </c>
      <c r="AX22">
        <v>0</v>
      </c>
      <c r="AY22">
        <v>1</v>
      </c>
      <c r="AZ22" t="str">
        <f t="shared" si="0"/>
        <v>C</v>
      </c>
      <c r="BB22" s="4" t="e">
        <f t="shared" si="1"/>
        <v>#N/A</v>
      </c>
      <c r="BC22" s="4" t="e">
        <f t="shared" si="2"/>
        <v>#N/A</v>
      </c>
      <c r="BD22" s="4" t="e">
        <f t="shared" si="3"/>
        <v>#N/A</v>
      </c>
      <c r="BE22" s="4" t="e">
        <f t="shared" si="4"/>
        <v>#N/A</v>
      </c>
      <c r="BF22" s="4">
        <f t="shared" si="5"/>
        <v>0</v>
      </c>
      <c r="BG22" s="4">
        <f t="shared" si="6"/>
        <v>1</v>
      </c>
      <c r="BL22">
        <v>19</v>
      </c>
      <c r="BM22">
        <f t="shared" si="8"/>
        <v>1</v>
      </c>
      <c r="BN22" s="1">
        <f t="shared" si="9"/>
        <v>2.1739130434782608E-2</v>
      </c>
      <c r="BO22" s="6">
        <f t="shared" si="11"/>
        <v>0.97826086956521718</v>
      </c>
      <c r="BP22" t="str">
        <f>+IF(BO22&lt;$BT$5,"C",IF(BO22&gt;=$BT$4,"A","B"))</f>
        <v>A</v>
      </c>
    </row>
    <row r="23" spans="1:68" x14ac:dyDescent="0.25">
      <c r="A23">
        <v>21</v>
      </c>
      <c r="B23">
        <v>622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1.05820105820105E-2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0.2</v>
      </c>
      <c r="AI23" s="1">
        <v>0.2</v>
      </c>
      <c r="AJ23" s="1">
        <v>0.2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0.2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>
        <v>622</v>
      </c>
      <c r="AX23">
        <v>5</v>
      </c>
      <c r="AY23">
        <v>2</v>
      </c>
      <c r="AZ23" t="str">
        <f t="shared" si="0"/>
        <v>C</v>
      </c>
      <c r="BB23" s="4" t="e">
        <f t="shared" si="1"/>
        <v>#N/A</v>
      </c>
      <c r="BC23" s="4" t="e">
        <f t="shared" si="2"/>
        <v>#N/A</v>
      </c>
      <c r="BD23" s="4" t="e">
        <f t="shared" si="3"/>
        <v>#N/A</v>
      </c>
      <c r="BE23" s="4" t="e">
        <f t="shared" si="4"/>
        <v>#N/A</v>
      </c>
      <c r="BF23" s="4">
        <f t="shared" si="5"/>
        <v>5</v>
      </c>
      <c r="BG23" s="4">
        <f t="shared" si="6"/>
        <v>2</v>
      </c>
      <c r="BL23">
        <v>20</v>
      </c>
      <c r="BM23">
        <f t="shared" si="8"/>
        <v>1</v>
      </c>
      <c r="BN23" s="1">
        <f t="shared" si="9"/>
        <v>2.1739130434782608E-2</v>
      </c>
      <c r="BO23" s="6">
        <f t="shared" si="11"/>
        <v>0.99999999999999978</v>
      </c>
      <c r="BP23" t="str">
        <f>+IF(BO23&lt;$BT$5,"C",IF(BO23&gt;=$BT$4,"A","B"))</f>
        <v>A</v>
      </c>
    </row>
    <row r="24" spans="1:68" x14ac:dyDescent="0.25">
      <c r="A24">
        <v>22</v>
      </c>
      <c r="B24">
        <v>700564</v>
      </c>
      <c r="C24" s="1">
        <v>0</v>
      </c>
      <c r="D24" s="1">
        <v>0</v>
      </c>
      <c r="E24" s="1">
        <v>0</v>
      </c>
      <c r="F24" s="1">
        <v>0.14285714285714199</v>
      </c>
      <c r="G24" s="1">
        <v>0</v>
      </c>
      <c r="H24" s="1">
        <v>0.14285714285714199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0.14285714285714199</v>
      </c>
      <c r="T24" s="1">
        <v>0</v>
      </c>
      <c r="U24" s="1">
        <v>0.14285714285714199</v>
      </c>
      <c r="V24" s="1">
        <v>0</v>
      </c>
      <c r="W24" s="1">
        <v>0</v>
      </c>
      <c r="X24" s="1">
        <v>1.05820105820105E-2</v>
      </c>
      <c r="Y24" s="1">
        <v>0.14285714285714199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0.14285714285714199</v>
      </c>
      <c r="AI24" s="1">
        <v>0</v>
      </c>
      <c r="AJ24" s="1">
        <v>0.14285714285714199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>
        <v>700564</v>
      </c>
      <c r="AX24">
        <v>7</v>
      </c>
      <c r="AY24">
        <v>2</v>
      </c>
      <c r="AZ24" t="str">
        <f t="shared" si="0"/>
        <v>C</v>
      </c>
      <c r="BB24" s="4" t="e">
        <f t="shared" si="1"/>
        <v>#N/A</v>
      </c>
      <c r="BC24" s="4" t="e">
        <f t="shared" si="2"/>
        <v>#N/A</v>
      </c>
      <c r="BD24" s="4" t="e">
        <f t="shared" si="3"/>
        <v>#N/A</v>
      </c>
      <c r="BE24" s="4" t="e">
        <f t="shared" si="4"/>
        <v>#N/A</v>
      </c>
      <c r="BF24" s="4">
        <f t="shared" si="5"/>
        <v>7</v>
      </c>
      <c r="BG24" s="4">
        <f t="shared" si="6"/>
        <v>2</v>
      </c>
      <c r="BL24" s="5" t="s">
        <v>36</v>
      </c>
      <c r="BM24">
        <f>+SUM(BM4:BM23)</f>
        <v>46</v>
      </c>
    </row>
    <row r="25" spans="1:68" x14ac:dyDescent="0.25">
      <c r="A25">
        <v>23</v>
      </c>
      <c r="B25">
        <v>700565</v>
      </c>
      <c r="C25" s="1">
        <v>0</v>
      </c>
      <c r="D25" s="1">
        <v>0</v>
      </c>
      <c r="E25" s="1">
        <v>0</v>
      </c>
      <c r="F25" s="1">
        <v>0.11111111111111099</v>
      </c>
      <c r="G25" s="1">
        <v>0</v>
      </c>
      <c r="H25" s="1">
        <v>0.11111111111111099</v>
      </c>
      <c r="I25" s="1">
        <v>0</v>
      </c>
      <c r="J25" s="1">
        <v>0</v>
      </c>
      <c r="K25" s="1">
        <v>0.11111111111111099</v>
      </c>
      <c r="L25" s="1">
        <v>0</v>
      </c>
      <c r="M25" s="1">
        <v>0.11111111111111099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0.11111111111111099</v>
      </c>
      <c r="T25" s="1">
        <v>0</v>
      </c>
      <c r="U25" s="1">
        <v>0.11111111111111099</v>
      </c>
      <c r="V25" s="1">
        <v>0</v>
      </c>
      <c r="W25" s="1">
        <v>0</v>
      </c>
      <c r="X25" s="1">
        <v>0.11111111111111099</v>
      </c>
      <c r="Y25" s="1">
        <v>2.11640211640211E-2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0.11111111111111099</v>
      </c>
      <c r="AI25" s="1">
        <v>0</v>
      </c>
      <c r="AJ25" s="1">
        <v>0.11111111111111099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>
        <v>700565</v>
      </c>
      <c r="AX25">
        <v>9</v>
      </c>
      <c r="AY25">
        <v>4</v>
      </c>
      <c r="AZ25" t="str">
        <f t="shared" si="0"/>
        <v>C</v>
      </c>
      <c r="BB25" s="4" t="e">
        <f t="shared" si="1"/>
        <v>#N/A</v>
      </c>
      <c r="BC25" s="4" t="e">
        <f t="shared" si="2"/>
        <v>#N/A</v>
      </c>
      <c r="BD25" s="4" t="e">
        <f t="shared" si="3"/>
        <v>#N/A</v>
      </c>
      <c r="BE25" s="4" t="e">
        <f t="shared" si="4"/>
        <v>#N/A</v>
      </c>
      <c r="BF25" s="4">
        <f t="shared" si="5"/>
        <v>9</v>
      </c>
      <c r="BG25" s="4">
        <f t="shared" si="6"/>
        <v>4</v>
      </c>
    </row>
    <row r="26" spans="1:68" x14ac:dyDescent="0.25">
      <c r="A26">
        <v>24</v>
      </c>
      <c r="B26" t="s">
        <v>0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5.2910052910052898E-3</v>
      </c>
      <c r="AA26" s="1">
        <v>0</v>
      </c>
      <c r="AB26" s="1">
        <v>0</v>
      </c>
      <c r="AC26" s="1">
        <v>0</v>
      </c>
      <c r="AD26" s="1">
        <v>0.2</v>
      </c>
      <c r="AE26" s="1">
        <v>0</v>
      </c>
      <c r="AF26" s="1">
        <v>0.2</v>
      </c>
      <c r="AG26" s="1">
        <v>0.2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t="s">
        <v>0</v>
      </c>
      <c r="AX26">
        <v>5</v>
      </c>
      <c r="AY26">
        <v>1</v>
      </c>
      <c r="AZ26" t="str">
        <f t="shared" si="0"/>
        <v>C</v>
      </c>
      <c r="BB26" s="4" t="e">
        <f t="shared" si="1"/>
        <v>#N/A</v>
      </c>
      <c r="BC26" s="4" t="e">
        <f t="shared" si="2"/>
        <v>#N/A</v>
      </c>
      <c r="BD26" s="4" t="e">
        <f t="shared" si="3"/>
        <v>#N/A</v>
      </c>
      <c r="BE26" s="4" t="e">
        <f t="shared" si="4"/>
        <v>#N/A</v>
      </c>
      <c r="BF26" s="4">
        <f t="shared" si="5"/>
        <v>5</v>
      </c>
      <c r="BG26" s="4">
        <f t="shared" si="6"/>
        <v>1</v>
      </c>
    </row>
    <row r="27" spans="1:68" x14ac:dyDescent="0.25">
      <c r="A27">
        <v>25</v>
      </c>
      <c r="B27" t="s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0.33333333333333298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1.5873015873015799E-2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0.33333333333333298</v>
      </c>
      <c r="AO27" s="1">
        <v>0</v>
      </c>
      <c r="AP27" s="1">
        <v>0</v>
      </c>
      <c r="AQ27" s="1">
        <v>0</v>
      </c>
      <c r="AR27" s="1">
        <v>0.33333333333333298</v>
      </c>
      <c r="AS27" s="1">
        <v>0</v>
      </c>
      <c r="AT27" s="1">
        <v>0</v>
      </c>
      <c r="AU27" s="1">
        <v>0</v>
      </c>
      <c r="AV27" s="1">
        <v>0</v>
      </c>
      <c r="AW27" t="s">
        <v>1</v>
      </c>
      <c r="AX27">
        <v>3</v>
      </c>
      <c r="AY27">
        <v>3</v>
      </c>
      <c r="AZ27" t="str">
        <f t="shared" si="0"/>
        <v>C</v>
      </c>
      <c r="BB27" s="4" t="e">
        <f t="shared" si="1"/>
        <v>#N/A</v>
      </c>
      <c r="BC27" s="4" t="e">
        <f t="shared" si="2"/>
        <v>#N/A</v>
      </c>
      <c r="BD27" s="4" t="e">
        <f t="shared" si="3"/>
        <v>#N/A</v>
      </c>
      <c r="BE27" s="4" t="e">
        <f t="shared" si="4"/>
        <v>#N/A</v>
      </c>
      <c r="BF27" s="4">
        <f t="shared" si="5"/>
        <v>3</v>
      </c>
      <c r="BG27" s="4">
        <f t="shared" si="6"/>
        <v>3</v>
      </c>
    </row>
    <row r="28" spans="1:68" x14ac:dyDescent="0.25">
      <c r="A28">
        <v>26</v>
      </c>
      <c r="B28" t="s">
        <v>2</v>
      </c>
      <c r="C28" s="1">
        <v>0</v>
      </c>
      <c r="D28" s="1">
        <v>0.11111111111111099</v>
      </c>
      <c r="E28" s="1">
        <v>1.85185185185185E-2</v>
      </c>
      <c r="F28" s="1">
        <v>0</v>
      </c>
      <c r="G28" s="1">
        <v>1.85185185185185E-2</v>
      </c>
      <c r="H28" s="1">
        <v>0</v>
      </c>
      <c r="I28" s="1">
        <v>0</v>
      </c>
      <c r="J28" s="1">
        <v>0</v>
      </c>
      <c r="K28" s="1">
        <v>1.85185185185185E-2</v>
      </c>
      <c r="L28" s="1">
        <v>0</v>
      </c>
      <c r="M28" s="1">
        <v>0</v>
      </c>
      <c r="N28" s="1">
        <v>0.11111111111111099</v>
      </c>
      <c r="O28" s="1">
        <v>0</v>
      </c>
      <c r="P28" s="1">
        <v>0</v>
      </c>
      <c r="Q28" s="1">
        <v>0.11111111111111099</v>
      </c>
      <c r="R28" s="1">
        <v>1.85185185185185E-2</v>
      </c>
      <c r="S28" s="1">
        <v>1.85185185185185E-2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5.8201058201058198E-2</v>
      </c>
      <c r="AC28" s="1">
        <v>1.85185185185185E-2</v>
      </c>
      <c r="AD28" s="1">
        <v>0</v>
      </c>
      <c r="AE28" s="1">
        <v>0</v>
      </c>
      <c r="AF28" s="1">
        <v>0</v>
      </c>
      <c r="AG28" s="1">
        <v>0</v>
      </c>
      <c r="AH28" s="1">
        <v>0.203703703703703</v>
      </c>
      <c r="AI28" s="1">
        <v>9.2592592592592504E-2</v>
      </c>
      <c r="AJ28" s="1">
        <v>9.2592592592592504E-2</v>
      </c>
      <c r="AK28" s="1">
        <v>5.5555555555555497E-2</v>
      </c>
      <c r="AL28" s="1">
        <v>5.5555555555555497E-2</v>
      </c>
      <c r="AM28" s="1">
        <v>3.7037037037037E-2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1.85185185185185E-2</v>
      </c>
      <c r="AU28" s="1">
        <v>0</v>
      </c>
      <c r="AV28" s="1">
        <v>0</v>
      </c>
      <c r="AW28" t="s">
        <v>2</v>
      </c>
      <c r="AX28">
        <v>16</v>
      </c>
      <c r="AY28">
        <v>11</v>
      </c>
      <c r="AZ28" t="str">
        <f t="shared" si="0"/>
        <v>B</v>
      </c>
      <c r="BB28" s="4" t="e">
        <f t="shared" si="1"/>
        <v>#N/A</v>
      </c>
      <c r="BC28" s="4" t="e">
        <f t="shared" si="2"/>
        <v>#N/A</v>
      </c>
      <c r="BD28" s="4">
        <f t="shared" si="3"/>
        <v>16</v>
      </c>
      <c r="BE28" s="4">
        <f t="shared" si="4"/>
        <v>11</v>
      </c>
      <c r="BF28" s="4" t="e">
        <f t="shared" si="5"/>
        <v>#N/A</v>
      </c>
      <c r="BG28" s="4" t="e">
        <f t="shared" si="6"/>
        <v>#N/A</v>
      </c>
    </row>
    <row r="29" spans="1:68" x14ac:dyDescent="0.25">
      <c r="A29">
        <v>27</v>
      </c>
      <c r="B29" t="s">
        <v>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0.1</v>
      </c>
      <c r="I29" s="1">
        <v>0</v>
      </c>
      <c r="J29" s="1">
        <v>0.1</v>
      </c>
      <c r="K29" s="1">
        <v>0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0.1</v>
      </c>
      <c r="AC29" s="1">
        <v>1.05820105820105E-2</v>
      </c>
      <c r="AD29" s="1">
        <v>0</v>
      </c>
      <c r="AE29" s="1">
        <v>0</v>
      </c>
      <c r="AF29" s="1">
        <v>0</v>
      </c>
      <c r="AG29" s="1">
        <v>0</v>
      </c>
      <c r="AH29" s="1">
        <v>0.1</v>
      </c>
      <c r="AI29" s="1">
        <v>0.1</v>
      </c>
      <c r="AJ29" s="1">
        <v>0.1</v>
      </c>
      <c r="AK29" s="1">
        <v>0.1</v>
      </c>
      <c r="AL29" s="1">
        <v>0.1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0.1</v>
      </c>
      <c r="AU29" s="1">
        <v>0</v>
      </c>
      <c r="AV29" s="1">
        <v>0</v>
      </c>
      <c r="AW29" t="s">
        <v>3</v>
      </c>
      <c r="AX29">
        <v>10</v>
      </c>
      <c r="AY29">
        <v>2</v>
      </c>
      <c r="AZ29" t="str">
        <f t="shared" si="0"/>
        <v>C</v>
      </c>
      <c r="BB29" s="4" t="e">
        <f t="shared" si="1"/>
        <v>#N/A</v>
      </c>
      <c r="BC29" s="4" t="e">
        <f t="shared" si="2"/>
        <v>#N/A</v>
      </c>
      <c r="BD29" s="4" t="e">
        <f t="shared" si="3"/>
        <v>#N/A</v>
      </c>
      <c r="BE29" s="4" t="e">
        <f t="shared" si="4"/>
        <v>#N/A</v>
      </c>
      <c r="BF29" s="4">
        <f t="shared" si="5"/>
        <v>10</v>
      </c>
      <c r="BG29" s="4">
        <f t="shared" si="6"/>
        <v>2</v>
      </c>
    </row>
    <row r="30" spans="1:68" x14ac:dyDescent="0.25">
      <c r="A30">
        <v>28</v>
      </c>
      <c r="B30" t="s">
        <v>4</v>
      </c>
      <c r="C30" s="1">
        <v>0</v>
      </c>
      <c r="D30" s="1">
        <v>0</v>
      </c>
      <c r="E30" s="1">
        <v>0</v>
      </c>
      <c r="F30" s="1">
        <v>0.1</v>
      </c>
      <c r="G30" s="1">
        <v>0</v>
      </c>
      <c r="H30" s="1">
        <v>0.1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0.133333333333333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0.1</v>
      </c>
      <c r="AA30" s="1">
        <v>0</v>
      </c>
      <c r="AB30" s="1">
        <v>0</v>
      </c>
      <c r="AC30" s="1">
        <v>0</v>
      </c>
      <c r="AD30" s="1">
        <v>4.2328042328042298E-2</v>
      </c>
      <c r="AE30" s="1">
        <v>0.1</v>
      </c>
      <c r="AF30" s="1">
        <v>0.2</v>
      </c>
      <c r="AG30" s="1">
        <v>0.2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3.3333333333333298E-2</v>
      </c>
      <c r="AR30" s="1">
        <v>3.3333333333333298E-2</v>
      </c>
      <c r="AS30" s="1">
        <v>0</v>
      </c>
      <c r="AT30" s="1">
        <v>0</v>
      </c>
      <c r="AU30" s="1">
        <v>0</v>
      </c>
      <c r="AV30" s="1">
        <v>0</v>
      </c>
      <c r="AW30" t="s">
        <v>4</v>
      </c>
      <c r="AX30">
        <v>9</v>
      </c>
      <c r="AY30">
        <v>8</v>
      </c>
      <c r="AZ30" t="str">
        <f t="shared" si="0"/>
        <v>B</v>
      </c>
      <c r="BB30" s="4" t="e">
        <f t="shared" si="1"/>
        <v>#N/A</v>
      </c>
      <c r="BC30" s="4" t="e">
        <f t="shared" si="2"/>
        <v>#N/A</v>
      </c>
      <c r="BD30" s="4">
        <f t="shared" si="3"/>
        <v>9</v>
      </c>
      <c r="BE30" s="4">
        <f t="shared" si="4"/>
        <v>8</v>
      </c>
      <c r="BF30" s="4" t="e">
        <f t="shared" si="5"/>
        <v>#N/A</v>
      </c>
      <c r="BG30" s="4" t="e">
        <f t="shared" si="6"/>
        <v>#N/A</v>
      </c>
    </row>
    <row r="31" spans="1:68" x14ac:dyDescent="0.25">
      <c r="A31">
        <v>29</v>
      </c>
      <c r="B31" t="s">
        <v>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0.25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0.25</v>
      </c>
      <c r="AE31" s="1">
        <v>1.05820105820105E-2</v>
      </c>
      <c r="AF31" s="1">
        <v>0.25</v>
      </c>
      <c r="AG31" s="1">
        <v>0.25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t="s">
        <v>5</v>
      </c>
      <c r="AX31">
        <v>4</v>
      </c>
      <c r="AY31">
        <v>2</v>
      </c>
      <c r="AZ31" t="str">
        <f t="shared" si="0"/>
        <v>C</v>
      </c>
      <c r="BB31" s="4" t="e">
        <f t="shared" si="1"/>
        <v>#N/A</v>
      </c>
      <c r="BC31" s="4" t="e">
        <f t="shared" si="2"/>
        <v>#N/A</v>
      </c>
      <c r="BD31" s="4" t="e">
        <f t="shared" si="3"/>
        <v>#N/A</v>
      </c>
      <c r="BE31" s="4" t="e">
        <f t="shared" si="4"/>
        <v>#N/A</v>
      </c>
      <c r="BF31" s="4">
        <f t="shared" si="5"/>
        <v>4</v>
      </c>
      <c r="BG31" s="4">
        <f t="shared" si="6"/>
        <v>2</v>
      </c>
    </row>
    <row r="32" spans="1:68" x14ac:dyDescent="0.25">
      <c r="A32">
        <v>30</v>
      </c>
      <c r="B32" t="s">
        <v>6</v>
      </c>
      <c r="C32" s="1">
        <v>0</v>
      </c>
      <c r="D32" s="1">
        <v>0</v>
      </c>
      <c r="E32" s="1">
        <v>0</v>
      </c>
      <c r="F32" s="1">
        <v>0.11111111111111099</v>
      </c>
      <c r="G32" s="1">
        <v>0</v>
      </c>
      <c r="H32" s="1">
        <v>0.11111111111111099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0.11111111111111099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0.11111111111111099</v>
      </c>
      <c r="AA32" s="1">
        <v>0</v>
      </c>
      <c r="AB32" s="1">
        <v>0</v>
      </c>
      <c r="AC32" s="1">
        <v>0</v>
      </c>
      <c r="AD32" s="1">
        <v>0.22222222222222199</v>
      </c>
      <c r="AE32" s="1">
        <v>0.11111111111111099</v>
      </c>
      <c r="AF32" s="1">
        <v>1.05820105820105E-2</v>
      </c>
      <c r="AG32" s="1">
        <v>0.22222222222222199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t="s">
        <v>6</v>
      </c>
      <c r="AX32">
        <v>7</v>
      </c>
      <c r="AY32">
        <v>2</v>
      </c>
      <c r="AZ32" t="str">
        <f t="shared" si="0"/>
        <v>C</v>
      </c>
      <c r="BB32" s="4" t="e">
        <f t="shared" si="1"/>
        <v>#N/A</v>
      </c>
      <c r="BC32" s="4" t="e">
        <f t="shared" si="2"/>
        <v>#N/A</v>
      </c>
      <c r="BD32" s="4" t="e">
        <f t="shared" si="3"/>
        <v>#N/A</v>
      </c>
      <c r="BE32" s="4" t="e">
        <f t="shared" si="4"/>
        <v>#N/A</v>
      </c>
      <c r="BF32" s="4">
        <f t="shared" si="5"/>
        <v>7</v>
      </c>
      <c r="BG32" s="4">
        <f t="shared" si="6"/>
        <v>2</v>
      </c>
    </row>
    <row r="33" spans="1:59" x14ac:dyDescent="0.25">
      <c r="A33">
        <v>31</v>
      </c>
      <c r="B33" t="s">
        <v>7</v>
      </c>
      <c r="C33" s="1">
        <v>0</v>
      </c>
      <c r="D33" s="1">
        <v>0</v>
      </c>
      <c r="E33" s="1">
        <v>0</v>
      </c>
      <c r="F33" s="1">
        <v>0.14285714285714199</v>
      </c>
      <c r="G33" s="1">
        <v>0</v>
      </c>
      <c r="H33" s="1">
        <v>0.14285714285714199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7.1428571428571397E-2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0.14285714285714199</v>
      </c>
      <c r="AA33" s="1">
        <v>0</v>
      </c>
      <c r="AB33" s="1">
        <v>0</v>
      </c>
      <c r="AC33" s="1">
        <v>0</v>
      </c>
      <c r="AD33" s="1">
        <v>0.214285714285714</v>
      </c>
      <c r="AE33" s="1">
        <v>7.1428571428571397E-2</v>
      </c>
      <c r="AF33" s="1">
        <v>0.214285714285714</v>
      </c>
      <c r="AG33" s="1">
        <v>1.5873015873015799E-2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t="s">
        <v>7</v>
      </c>
      <c r="AX33">
        <v>7</v>
      </c>
      <c r="AY33">
        <v>3</v>
      </c>
      <c r="AZ33" t="str">
        <f t="shared" si="0"/>
        <v>C</v>
      </c>
      <c r="BB33" s="4" t="e">
        <f t="shared" si="1"/>
        <v>#N/A</v>
      </c>
      <c r="BC33" s="4" t="e">
        <f t="shared" si="2"/>
        <v>#N/A</v>
      </c>
      <c r="BD33" s="4" t="e">
        <f t="shared" si="3"/>
        <v>#N/A</v>
      </c>
      <c r="BE33" s="4" t="e">
        <f t="shared" si="4"/>
        <v>#N/A</v>
      </c>
      <c r="BF33" s="4">
        <f t="shared" si="5"/>
        <v>7</v>
      </c>
      <c r="BG33" s="4">
        <f t="shared" si="6"/>
        <v>3</v>
      </c>
    </row>
    <row r="34" spans="1:59" x14ac:dyDescent="0.25">
      <c r="A34">
        <v>32</v>
      </c>
      <c r="B34" t="s">
        <v>8</v>
      </c>
      <c r="C34" s="1">
        <v>0</v>
      </c>
      <c r="D34" s="1">
        <v>3.7037037037037E-2</v>
      </c>
      <c r="E34" s="1">
        <v>2.4691358024691301E-2</v>
      </c>
      <c r="F34" s="1">
        <v>1.23456790123456E-2</v>
      </c>
      <c r="G34" s="1">
        <v>2.4691358024691301E-2</v>
      </c>
      <c r="H34" s="1">
        <v>1.23456790123456E-2</v>
      </c>
      <c r="I34" s="1">
        <v>0</v>
      </c>
      <c r="J34" s="1">
        <v>0</v>
      </c>
      <c r="K34" s="1">
        <v>1.23456790123456E-2</v>
      </c>
      <c r="L34" s="1">
        <v>0</v>
      </c>
      <c r="M34" s="1">
        <v>0</v>
      </c>
      <c r="N34" s="1">
        <v>3.7037037037037E-2</v>
      </c>
      <c r="O34" s="1">
        <v>0</v>
      </c>
      <c r="P34" s="1">
        <v>1.23456790123456E-2</v>
      </c>
      <c r="Q34" s="1">
        <v>3.7037037037037E-2</v>
      </c>
      <c r="R34" s="1">
        <v>2.4691358024691301E-2</v>
      </c>
      <c r="S34" s="1">
        <v>3.7037037037037E-2</v>
      </c>
      <c r="T34" s="1">
        <v>0</v>
      </c>
      <c r="U34" s="1">
        <v>1.23456790123456E-2</v>
      </c>
      <c r="V34" s="1">
        <v>0</v>
      </c>
      <c r="W34" s="1">
        <v>7.4074074074074001E-2</v>
      </c>
      <c r="X34" s="1">
        <v>1.23456790123456E-2</v>
      </c>
      <c r="Y34" s="1">
        <v>1.23456790123456E-2</v>
      </c>
      <c r="Z34" s="1">
        <v>0</v>
      </c>
      <c r="AA34" s="1">
        <v>0</v>
      </c>
      <c r="AB34" s="1">
        <v>0.13580246913580199</v>
      </c>
      <c r="AC34" s="1">
        <v>1.23456790123456E-2</v>
      </c>
      <c r="AD34" s="1">
        <v>0</v>
      </c>
      <c r="AE34" s="1">
        <v>0</v>
      </c>
      <c r="AF34" s="1">
        <v>0</v>
      </c>
      <c r="AG34" s="1">
        <v>0</v>
      </c>
      <c r="AH34" s="1">
        <v>0.1005291005291</v>
      </c>
      <c r="AI34" s="1">
        <v>0.18518518518518501</v>
      </c>
      <c r="AJ34" s="1">
        <v>0.12345679012345601</v>
      </c>
      <c r="AK34" s="1">
        <v>6.1728395061728301E-2</v>
      </c>
      <c r="AL34" s="1">
        <v>4.9382716049382699E-2</v>
      </c>
      <c r="AM34" s="1">
        <v>3.7037037037037E-2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1.23456790123456E-2</v>
      </c>
      <c r="AU34" s="1">
        <v>0</v>
      </c>
      <c r="AV34" s="1">
        <v>0</v>
      </c>
      <c r="AW34" t="s">
        <v>8</v>
      </c>
      <c r="AX34">
        <v>23</v>
      </c>
      <c r="AY34">
        <v>19</v>
      </c>
      <c r="AZ34" t="str">
        <f t="shared" si="0"/>
        <v>A</v>
      </c>
      <c r="BB34" s="4">
        <f t="shared" si="1"/>
        <v>23</v>
      </c>
      <c r="BC34" s="4">
        <f t="shared" si="2"/>
        <v>19</v>
      </c>
      <c r="BD34" s="4" t="e">
        <f t="shared" si="3"/>
        <v>#N/A</v>
      </c>
      <c r="BE34" s="4" t="e">
        <f t="shared" si="4"/>
        <v>#N/A</v>
      </c>
      <c r="BF34" s="4" t="e">
        <f t="shared" si="5"/>
        <v>#N/A</v>
      </c>
      <c r="BG34" s="4" t="e">
        <f t="shared" si="6"/>
        <v>#N/A</v>
      </c>
    </row>
    <row r="35" spans="1:59" x14ac:dyDescent="0.25">
      <c r="A35">
        <v>33</v>
      </c>
      <c r="B35" t="s">
        <v>9</v>
      </c>
      <c r="C35" s="1">
        <v>0</v>
      </c>
      <c r="D35" s="1">
        <v>0</v>
      </c>
      <c r="E35" s="1">
        <v>3.2786885245901599E-2</v>
      </c>
      <c r="F35" s="1">
        <v>0</v>
      </c>
      <c r="G35" s="1">
        <v>3.2786885245901599E-2</v>
      </c>
      <c r="H35" s="1">
        <v>0</v>
      </c>
      <c r="I35" s="1">
        <v>0</v>
      </c>
      <c r="J35" s="1">
        <v>0</v>
      </c>
      <c r="K35" s="1">
        <v>1.63934426229508E-2</v>
      </c>
      <c r="L35" s="1">
        <v>0</v>
      </c>
      <c r="M35" s="1">
        <v>0</v>
      </c>
      <c r="N35" s="1">
        <v>0</v>
      </c>
      <c r="O35" s="1">
        <v>1.63934426229508E-2</v>
      </c>
      <c r="P35" s="1">
        <v>3.2786885245901599E-2</v>
      </c>
      <c r="Q35" s="1">
        <v>0</v>
      </c>
      <c r="R35" s="1">
        <v>3.2786885245901599E-2</v>
      </c>
      <c r="S35" s="1">
        <v>3.2786885245901599E-2</v>
      </c>
      <c r="T35" s="1">
        <v>0</v>
      </c>
      <c r="U35" s="1">
        <v>0</v>
      </c>
      <c r="V35" s="1">
        <v>0</v>
      </c>
      <c r="W35" s="1">
        <v>4.9180327868852403E-2</v>
      </c>
      <c r="X35" s="1">
        <v>0</v>
      </c>
      <c r="Y35" s="1">
        <v>0</v>
      </c>
      <c r="Z35" s="1">
        <v>0</v>
      </c>
      <c r="AA35" s="1">
        <v>0</v>
      </c>
      <c r="AB35" s="1">
        <v>0.114754098360655</v>
      </c>
      <c r="AC35" s="1">
        <v>3.2786885245901599E-2</v>
      </c>
      <c r="AD35" s="1">
        <v>0</v>
      </c>
      <c r="AE35" s="1">
        <v>0</v>
      </c>
      <c r="AF35" s="1">
        <v>0</v>
      </c>
      <c r="AG35" s="1">
        <v>0</v>
      </c>
      <c r="AH35" s="1">
        <v>0.18032786885245899</v>
      </c>
      <c r="AI35" s="1">
        <v>6.3492063492063405E-2</v>
      </c>
      <c r="AJ35" s="1">
        <v>0.14754098360655701</v>
      </c>
      <c r="AK35" s="1">
        <v>0.114754098360655</v>
      </c>
      <c r="AL35" s="1">
        <v>8.1967213114753995E-2</v>
      </c>
      <c r="AM35" s="1">
        <v>4.9180327868852403E-2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3.2786885245901599E-2</v>
      </c>
      <c r="AU35" s="1">
        <v>0</v>
      </c>
      <c r="AV35" s="1">
        <v>0</v>
      </c>
      <c r="AW35" t="s">
        <v>9</v>
      </c>
      <c r="AX35">
        <v>16</v>
      </c>
      <c r="AY35">
        <v>12</v>
      </c>
      <c r="AZ35" t="str">
        <f t="shared" si="0"/>
        <v>B</v>
      </c>
      <c r="BB35" s="4" t="e">
        <f t="shared" si="1"/>
        <v>#N/A</v>
      </c>
      <c r="BC35" s="4" t="e">
        <f t="shared" si="2"/>
        <v>#N/A</v>
      </c>
      <c r="BD35" s="4">
        <f t="shared" si="3"/>
        <v>16</v>
      </c>
      <c r="BE35" s="4">
        <f t="shared" si="4"/>
        <v>12</v>
      </c>
      <c r="BF35" s="4" t="e">
        <f t="shared" si="5"/>
        <v>#N/A</v>
      </c>
      <c r="BG35" s="4" t="e">
        <f t="shared" si="6"/>
        <v>#N/A</v>
      </c>
    </row>
    <row r="36" spans="1:59" x14ac:dyDescent="0.25">
      <c r="A36">
        <v>34</v>
      </c>
      <c r="B36" t="s">
        <v>10</v>
      </c>
      <c r="C36" s="1">
        <v>0</v>
      </c>
      <c r="D36" s="1">
        <v>0</v>
      </c>
      <c r="E36" s="1">
        <v>1.6260162601626001E-2</v>
      </c>
      <c r="F36" s="1">
        <v>8.1300813008130003E-3</v>
      </c>
      <c r="G36" s="1">
        <v>1.6260162601626001E-2</v>
      </c>
      <c r="H36" s="1">
        <v>8.1300813008130003E-3</v>
      </c>
      <c r="I36" s="1">
        <v>8.1300813008130003E-3</v>
      </c>
      <c r="J36" s="1">
        <v>0</v>
      </c>
      <c r="K36" s="1">
        <v>8.1300813008130003E-3</v>
      </c>
      <c r="L36" s="1">
        <v>0</v>
      </c>
      <c r="M36" s="1">
        <v>0</v>
      </c>
      <c r="N36" s="1">
        <v>0</v>
      </c>
      <c r="O36" s="1">
        <v>2.4390243902439001E-2</v>
      </c>
      <c r="P36" s="1">
        <v>3.2520325203252001E-2</v>
      </c>
      <c r="Q36" s="1">
        <v>8.1300813008130003E-3</v>
      </c>
      <c r="R36" s="1">
        <v>1.6260162601626001E-2</v>
      </c>
      <c r="S36" s="1">
        <v>2.4390243902439001E-2</v>
      </c>
      <c r="T36" s="1">
        <v>0</v>
      </c>
      <c r="U36" s="1">
        <v>8.1300813008130003E-3</v>
      </c>
      <c r="V36" s="1">
        <v>0</v>
      </c>
      <c r="W36" s="1">
        <v>8.1300813008130003E-3</v>
      </c>
      <c r="X36" s="1">
        <v>8.1300813008130003E-3</v>
      </c>
      <c r="Y36" s="1">
        <v>8.1300813008130003E-3</v>
      </c>
      <c r="Z36" s="1">
        <v>0</v>
      </c>
      <c r="AA36" s="1">
        <v>0</v>
      </c>
      <c r="AB36" s="1">
        <v>0.105691056910569</v>
      </c>
      <c r="AC36" s="1">
        <v>7.3170731707316999E-2</v>
      </c>
      <c r="AD36" s="1">
        <v>0</v>
      </c>
      <c r="AE36" s="1">
        <v>0</v>
      </c>
      <c r="AF36" s="1">
        <v>0</v>
      </c>
      <c r="AG36" s="1">
        <v>0</v>
      </c>
      <c r="AH36" s="1">
        <v>0.12195121951219499</v>
      </c>
      <c r="AI36" s="1">
        <v>0.138211382113821</v>
      </c>
      <c r="AJ36" s="1">
        <v>0.105820105820105</v>
      </c>
      <c r="AK36" s="1">
        <v>0.138211382113821</v>
      </c>
      <c r="AL36" s="1">
        <v>9.7560975609756101E-2</v>
      </c>
      <c r="AM36" s="1">
        <v>2.4390243902439001E-2</v>
      </c>
      <c r="AN36" s="1">
        <v>0</v>
      </c>
      <c r="AO36" s="1">
        <v>8.1300813008130003E-3</v>
      </c>
      <c r="AP36" s="1">
        <v>8.1300813008130003E-3</v>
      </c>
      <c r="AQ36" s="1">
        <v>8.1300813008130003E-3</v>
      </c>
      <c r="AR36" s="1">
        <v>0</v>
      </c>
      <c r="AS36" s="1">
        <v>0</v>
      </c>
      <c r="AT36" s="1">
        <v>7.3170731707316999E-2</v>
      </c>
      <c r="AU36" s="1">
        <v>0</v>
      </c>
      <c r="AV36" s="1">
        <v>0</v>
      </c>
      <c r="AW36" t="s">
        <v>10</v>
      </c>
      <c r="AX36">
        <v>26</v>
      </c>
      <c r="AY36">
        <v>20</v>
      </c>
      <c r="AZ36" t="str">
        <f t="shared" si="0"/>
        <v>A</v>
      </c>
      <c r="BB36" s="4">
        <f t="shared" si="1"/>
        <v>26</v>
      </c>
      <c r="BC36" s="4">
        <f t="shared" si="2"/>
        <v>20</v>
      </c>
      <c r="BD36" s="4" t="e">
        <f t="shared" si="3"/>
        <v>#N/A</v>
      </c>
      <c r="BE36" s="4" t="e">
        <f t="shared" si="4"/>
        <v>#N/A</v>
      </c>
      <c r="BF36" s="4" t="e">
        <f t="shared" si="5"/>
        <v>#N/A</v>
      </c>
      <c r="BG36" s="4" t="e">
        <f t="shared" si="6"/>
        <v>#N/A</v>
      </c>
    </row>
    <row r="37" spans="1:59" x14ac:dyDescent="0.25">
      <c r="A37">
        <v>35</v>
      </c>
      <c r="B37" t="s">
        <v>11</v>
      </c>
      <c r="C37" s="1">
        <v>0</v>
      </c>
      <c r="D37" s="1">
        <v>0</v>
      </c>
      <c r="E37" s="1">
        <v>5.7142857142857099E-2</v>
      </c>
      <c r="F37" s="1">
        <v>0</v>
      </c>
      <c r="G37" s="1">
        <v>5.7142857142857099E-2</v>
      </c>
      <c r="H37" s="1">
        <v>0</v>
      </c>
      <c r="I37" s="1">
        <v>0</v>
      </c>
      <c r="J37" s="1">
        <v>0</v>
      </c>
      <c r="K37" s="1">
        <v>1.42857142857142E-2</v>
      </c>
      <c r="L37" s="1">
        <v>0</v>
      </c>
      <c r="M37" s="1">
        <v>1.42857142857142E-2</v>
      </c>
      <c r="N37" s="1">
        <v>0</v>
      </c>
      <c r="O37" s="1">
        <v>1.42857142857142E-2</v>
      </c>
      <c r="P37" s="1">
        <v>4.2857142857142802E-2</v>
      </c>
      <c r="Q37" s="1">
        <v>2.8571428571428501E-2</v>
      </c>
      <c r="R37" s="1">
        <v>5.7142857142857099E-2</v>
      </c>
      <c r="S37" s="1">
        <v>5.7142857142857099E-2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8.5714285714285701E-2</v>
      </c>
      <c r="AC37" s="1">
        <v>1.42857142857142E-2</v>
      </c>
      <c r="AD37" s="1">
        <v>0</v>
      </c>
      <c r="AE37" s="1">
        <v>0</v>
      </c>
      <c r="AF37" s="1">
        <v>0</v>
      </c>
      <c r="AG37" s="1">
        <v>0</v>
      </c>
      <c r="AH37" s="1">
        <v>0.1</v>
      </c>
      <c r="AI37" s="1">
        <v>0.114285714285714</v>
      </c>
      <c r="AJ37" s="1">
        <v>0.128571428571428</v>
      </c>
      <c r="AK37" s="1">
        <v>5.29100529100529E-2</v>
      </c>
      <c r="AL37" s="1">
        <v>8.5714285714285701E-2</v>
      </c>
      <c r="AM37" s="1">
        <v>7.1428571428571397E-2</v>
      </c>
      <c r="AN37" s="1">
        <v>0</v>
      </c>
      <c r="AO37" s="1">
        <v>1.42857142857142E-2</v>
      </c>
      <c r="AP37" s="1">
        <v>1.42857142857142E-2</v>
      </c>
      <c r="AQ37" s="1">
        <v>1.42857142857142E-2</v>
      </c>
      <c r="AR37" s="1">
        <v>0</v>
      </c>
      <c r="AS37" s="1">
        <v>0</v>
      </c>
      <c r="AT37" s="1">
        <v>1.42857142857142E-2</v>
      </c>
      <c r="AU37" s="1">
        <v>0</v>
      </c>
      <c r="AV37" s="1">
        <v>0</v>
      </c>
      <c r="AW37" t="s">
        <v>11</v>
      </c>
      <c r="AX37">
        <v>20</v>
      </c>
      <c r="AY37">
        <v>10</v>
      </c>
      <c r="AZ37" t="str">
        <f t="shared" si="0"/>
        <v>B</v>
      </c>
      <c r="BB37" s="4" t="e">
        <f t="shared" si="1"/>
        <v>#N/A</v>
      </c>
      <c r="BC37" s="4" t="e">
        <f t="shared" si="2"/>
        <v>#N/A</v>
      </c>
      <c r="BD37" s="4">
        <f t="shared" si="3"/>
        <v>20</v>
      </c>
      <c r="BE37" s="4">
        <f t="shared" si="4"/>
        <v>10</v>
      </c>
      <c r="BF37" s="4" t="e">
        <f t="shared" si="5"/>
        <v>#N/A</v>
      </c>
      <c r="BG37" s="4" t="e">
        <f t="shared" si="6"/>
        <v>#N/A</v>
      </c>
    </row>
    <row r="38" spans="1:59" x14ac:dyDescent="0.25">
      <c r="A38">
        <v>36</v>
      </c>
      <c r="B38" t="s">
        <v>12</v>
      </c>
      <c r="C38" s="1">
        <v>0</v>
      </c>
      <c r="D38" s="1">
        <v>0</v>
      </c>
      <c r="E38" s="1">
        <v>7.4074074074074001E-2</v>
      </c>
      <c r="F38" s="1">
        <v>0</v>
      </c>
      <c r="G38" s="1">
        <v>7.4074074074074001E-2</v>
      </c>
      <c r="H38" s="1">
        <v>0</v>
      </c>
      <c r="I38" s="1">
        <v>0</v>
      </c>
      <c r="J38" s="1">
        <v>0</v>
      </c>
      <c r="K38" s="1">
        <v>1.85185185185185E-2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7.4074074074074001E-2</v>
      </c>
      <c r="S38" s="1">
        <v>7.4074074074074001E-2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0.11111111111111099</v>
      </c>
      <c r="AC38" s="1">
        <v>1.85185185185185E-2</v>
      </c>
      <c r="AD38" s="1">
        <v>0</v>
      </c>
      <c r="AE38" s="1">
        <v>0</v>
      </c>
      <c r="AF38" s="1">
        <v>0</v>
      </c>
      <c r="AG38" s="1">
        <v>0</v>
      </c>
      <c r="AH38" s="1">
        <v>0.11111111111111099</v>
      </c>
      <c r="AI38" s="1">
        <v>0.11111111111111099</v>
      </c>
      <c r="AJ38" s="1">
        <v>0.11111111111111099</v>
      </c>
      <c r="AK38" s="1">
        <v>0.11111111111111099</v>
      </c>
      <c r="AL38" s="1">
        <v>3.1746031746031703E-2</v>
      </c>
      <c r="AM38" s="1">
        <v>9.2592592592592504E-2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1.85185185185185E-2</v>
      </c>
      <c r="AU38" s="1">
        <v>0</v>
      </c>
      <c r="AV38" s="1">
        <v>0</v>
      </c>
      <c r="AW38" t="s">
        <v>12</v>
      </c>
      <c r="AX38">
        <v>13</v>
      </c>
      <c r="AY38">
        <v>6</v>
      </c>
      <c r="AZ38" t="str">
        <f t="shared" si="0"/>
        <v>B</v>
      </c>
      <c r="BB38" s="4" t="e">
        <f t="shared" si="1"/>
        <v>#N/A</v>
      </c>
      <c r="BC38" s="4" t="e">
        <f t="shared" si="2"/>
        <v>#N/A</v>
      </c>
      <c r="BD38" s="4">
        <f t="shared" si="3"/>
        <v>13</v>
      </c>
      <c r="BE38" s="4">
        <f t="shared" si="4"/>
        <v>6</v>
      </c>
      <c r="BF38" s="4" t="e">
        <f t="shared" si="5"/>
        <v>#N/A</v>
      </c>
      <c r="BG38" s="4" t="e">
        <f t="shared" si="6"/>
        <v>#N/A</v>
      </c>
    </row>
    <row r="39" spans="1:59" x14ac:dyDescent="0.25">
      <c r="A39">
        <v>37</v>
      </c>
      <c r="B39" t="s">
        <v>13</v>
      </c>
      <c r="C39" s="1">
        <v>0</v>
      </c>
      <c r="D39" s="1">
        <v>0</v>
      </c>
      <c r="E39" s="1">
        <v>7.4074074074074001E-2</v>
      </c>
      <c r="F39" s="1">
        <v>0</v>
      </c>
      <c r="G39" s="1">
        <v>7.4074074074074001E-2</v>
      </c>
      <c r="H39" s="1">
        <v>0</v>
      </c>
      <c r="I39" s="1">
        <v>0</v>
      </c>
      <c r="J39" s="1">
        <v>0</v>
      </c>
      <c r="K39" s="1">
        <v>3.7037037037037E-2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7.4074074074074001E-2</v>
      </c>
      <c r="S39" s="1">
        <v>7.4074074074074001E-2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0.11111111111111099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0.11111111111111099</v>
      </c>
      <c r="AI39" s="1">
        <v>0.11111111111111099</v>
      </c>
      <c r="AJ39" s="1">
        <v>0.11111111111111099</v>
      </c>
      <c r="AK39" s="1">
        <v>0.11111111111111099</v>
      </c>
      <c r="AL39" s="1">
        <v>0.11111111111111099</v>
      </c>
      <c r="AM39" s="1">
        <v>1.5873015873015799E-2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t="s">
        <v>13</v>
      </c>
      <c r="AX39">
        <v>11</v>
      </c>
      <c r="AY39">
        <v>3</v>
      </c>
      <c r="AZ39" t="str">
        <f t="shared" si="0"/>
        <v>C</v>
      </c>
      <c r="BB39" s="4" t="e">
        <f t="shared" si="1"/>
        <v>#N/A</v>
      </c>
      <c r="BC39" s="4" t="e">
        <f t="shared" si="2"/>
        <v>#N/A</v>
      </c>
      <c r="BD39" s="4" t="e">
        <f t="shared" si="3"/>
        <v>#N/A</v>
      </c>
      <c r="BE39" s="4" t="e">
        <f t="shared" si="4"/>
        <v>#N/A</v>
      </c>
      <c r="BF39" s="4">
        <f t="shared" si="5"/>
        <v>11</v>
      </c>
      <c r="BG39" s="4">
        <f t="shared" si="6"/>
        <v>3</v>
      </c>
    </row>
    <row r="40" spans="1:59" x14ac:dyDescent="0.25">
      <c r="A40">
        <v>38</v>
      </c>
      <c r="B40" t="s">
        <v>14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0.5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0.5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1.5873015873015799E-2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t="s">
        <v>14</v>
      </c>
      <c r="AX40">
        <v>2</v>
      </c>
      <c r="AY40">
        <v>3</v>
      </c>
      <c r="AZ40" t="str">
        <f t="shared" si="0"/>
        <v>C</v>
      </c>
      <c r="BB40" s="4" t="e">
        <f t="shared" si="1"/>
        <v>#N/A</v>
      </c>
      <c r="BC40" s="4" t="e">
        <f t="shared" si="2"/>
        <v>#N/A</v>
      </c>
      <c r="BD40" s="4" t="e">
        <f t="shared" si="3"/>
        <v>#N/A</v>
      </c>
      <c r="BE40" s="4" t="e">
        <f t="shared" si="4"/>
        <v>#N/A</v>
      </c>
      <c r="BF40" s="4">
        <f t="shared" si="5"/>
        <v>2</v>
      </c>
      <c r="BG40" s="4">
        <f t="shared" si="6"/>
        <v>3</v>
      </c>
    </row>
    <row r="41" spans="1:59" x14ac:dyDescent="0.25">
      <c r="A41">
        <v>39</v>
      </c>
      <c r="B41" t="s">
        <v>15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0.25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0.25</v>
      </c>
      <c r="AK41" s="1">
        <v>0.25</v>
      </c>
      <c r="AL41" s="1">
        <v>0</v>
      </c>
      <c r="AM41" s="1">
        <v>0</v>
      </c>
      <c r="AN41" s="1">
        <v>0</v>
      </c>
      <c r="AO41" s="1">
        <v>5.2910052910052898E-3</v>
      </c>
      <c r="AP41" s="1">
        <v>0.25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t="s">
        <v>15</v>
      </c>
      <c r="AX41">
        <v>4</v>
      </c>
      <c r="AY41">
        <v>1</v>
      </c>
      <c r="AZ41" t="str">
        <f t="shared" si="0"/>
        <v>C</v>
      </c>
      <c r="BB41" s="4" t="e">
        <f t="shared" si="1"/>
        <v>#N/A</v>
      </c>
      <c r="BC41" s="4" t="e">
        <f t="shared" si="2"/>
        <v>#N/A</v>
      </c>
      <c r="BD41" s="4" t="e">
        <f t="shared" si="3"/>
        <v>#N/A</v>
      </c>
      <c r="BE41" s="4" t="e">
        <f t="shared" si="4"/>
        <v>#N/A</v>
      </c>
      <c r="BF41" s="4">
        <f t="shared" si="5"/>
        <v>4</v>
      </c>
      <c r="BG41" s="4">
        <f t="shared" si="6"/>
        <v>1</v>
      </c>
    </row>
    <row r="42" spans="1:59" x14ac:dyDescent="0.25">
      <c r="A42">
        <v>40</v>
      </c>
      <c r="B42" t="s">
        <v>16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0.25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0.25</v>
      </c>
      <c r="AK42" s="1">
        <v>0.25</v>
      </c>
      <c r="AL42" s="1">
        <v>0</v>
      </c>
      <c r="AM42" s="1">
        <v>0</v>
      </c>
      <c r="AN42" s="1">
        <v>0</v>
      </c>
      <c r="AO42" s="1">
        <v>0.25</v>
      </c>
      <c r="AP42" s="1">
        <v>5.2910052910052898E-3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t="s">
        <v>16</v>
      </c>
      <c r="AX42">
        <v>4</v>
      </c>
      <c r="AY42">
        <v>1</v>
      </c>
      <c r="AZ42" t="str">
        <f t="shared" si="0"/>
        <v>C</v>
      </c>
      <c r="BB42" s="4" t="e">
        <f t="shared" si="1"/>
        <v>#N/A</v>
      </c>
      <c r="BC42" s="4" t="e">
        <f t="shared" si="2"/>
        <v>#N/A</v>
      </c>
      <c r="BD42" s="4" t="e">
        <f t="shared" si="3"/>
        <v>#N/A</v>
      </c>
      <c r="BE42" s="4" t="e">
        <f t="shared" si="4"/>
        <v>#N/A</v>
      </c>
      <c r="BF42" s="4">
        <f t="shared" si="5"/>
        <v>4</v>
      </c>
      <c r="BG42" s="4">
        <f t="shared" si="6"/>
        <v>1</v>
      </c>
    </row>
    <row r="43" spans="1:59" x14ac:dyDescent="0.25">
      <c r="A43">
        <v>41</v>
      </c>
      <c r="B43" t="s">
        <v>17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0.11111111111111099</v>
      </c>
      <c r="J43" s="1">
        <v>0</v>
      </c>
      <c r="K43" s="1">
        <v>0</v>
      </c>
      <c r="L43" s="1">
        <v>0</v>
      </c>
      <c r="M43" s="1">
        <v>0.11111111111111099</v>
      </c>
      <c r="N43" s="1">
        <v>0</v>
      </c>
      <c r="O43" s="1">
        <v>0</v>
      </c>
      <c r="P43" s="1">
        <v>0.11111111111111099</v>
      </c>
      <c r="Q43" s="1">
        <v>0.11111111111111099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0.11111111111111099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0.11111111111111099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0.11111111111111099</v>
      </c>
      <c r="AK43" s="1">
        <v>0.11111111111111099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1.5873015873015799E-2</v>
      </c>
      <c r="AR43" s="1">
        <v>0.11111111111111099</v>
      </c>
      <c r="AS43" s="1">
        <v>0</v>
      </c>
      <c r="AT43" s="1">
        <v>0</v>
      </c>
      <c r="AU43" s="1">
        <v>0</v>
      </c>
      <c r="AV43" s="1">
        <v>0</v>
      </c>
      <c r="AW43" t="s">
        <v>17</v>
      </c>
      <c r="AX43">
        <v>9</v>
      </c>
      <c r="AY43">
        <v>3</v>
      </c>
      <c r="AZ43" t="str">
        <f t="shared" si="0"/>
        <v>C</v>
      </c>
      <c r="BB43" s="4" t="e">
        <f t="shared" si="1"/>
        <v>#N/A</v>
      </c>
      <c r="BC43" s="4" t="e">
        <f t="shared" si="2"/>
        <v>#N/A</v>
      </c>
      <c r="BD43" s="4" t="e">
        <f t="shared" si="3"/>
        <v>#N/A</v>
      </c>
      <c r="BE43" s="4" t="e">
        <f t="shared" si="4"/>
        <v>#N/A</v>
      </c>
      <c r="BF43" s="4">
        <f t="shared" si="5"/>
        <v>9</v>
      </c>
      <c r="BG43" s="4">
        <f t="shared" si="6"/>
        <v>3</v>
      </c>
    </row>
    <row r="44" spans="1:59" x14ac:dyDescent="0.25">
      <c r="A44">
        <v>42</v>
      </c>
      <c r="B44" t="s">
        <v>18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0.2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0.4</v>
      </c>
      <c r="AB44" s="1">
        <v>0</v>
      </c>
      <c r="AC44" s="1">
        <v>0</v>
      </c>
      <c r="AD44" s="1">
        <v>0.2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0.2</v>
      </c>
      <c r="AR44" s="1">
        <v>2.11640211640211E-2</v>
      </c>
      <c r="AS44" s="1">
        <v>0</v>
      </c>
      <c r="AT44" s="1">
        <v>0</v>
      </c>
      <c r="AU44" s="1">
        <v>0</v>
      </c>
      <c r="AV44" s="1">
        <v>0</v>
      </c>
      <c r="AW44" t="s">
        <v>18</v>
      </c>
      <c r="AX44">
        <v>4</v>
      </c>
      <c r="AY44">
        <v>4</v>
      </c>
      <c r="AZ44" t="str">
        <f t="shared" si="0"/>
        <v>C</v>
      </c>
      <c r="BB44" s="4" t="e">
        <f t="shared" si="1"/>
        <v>#N/A</v>
      </c>
      <c r="BC44" s="4" t="e">
        <f t="shared" si="2"/>
        <v>#N/A</v>
      </c>
      <c r="BD44" s="4" t="e">
        <f t="shared" si="3"/>
        <v>#N/A</v>
      </c>
      <c r="BE44" s="4" t="e">
        <f t="shared" si="4"/>
        <v>#N/A</v>
      </c>
      <c r="BF44" s="4">
        <f t="shared" si="5"/>
        <v>4</v>
      </c>
      <c r="BG44" s="4">
        <f t="shared" si="6"/>
        <v>4</v>
      </c>
    </row>
    <row r="45" spans="1:59" x14ac:dyDescent="0.25">
      <c r="A45">
        <v>43</v>
      </c>
      <c r="B45" t="s">
        <v>19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0.33333333333333298</v>
      </c>
      <c r="J45" s="1">
        <v>0</v>
      </c>
      <c r="K45" s="1">
        <v>0</v>
      </c>
      <c r="L45" s="1">
        <v>0</v>
      </c>
      <c r="M45" s="1">
        <v>0</v>
      </c>
      <c r="N45" s="1">
        <v>0.33333333333333298</v>
      </c>
      <c r="O45" s="1">
        <v>0</v>
      </c>
      <c r="P45" s="1">
        <v>0.33333333333333298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1.05820105820105E-2</v>
      </c>
      <c r="AT45" s="1">
        <v>0</v>
      </c>
      <c r="AU45" s="1">
        <v>0</v>
      </c>
      <c r="AV45" s="1">
        <v>0</v>
      </c>
      <c r="AW45" t="s">
        <v>19</v>
      </c>
      <c r="AX45">
        <v>3</v>
      </c>
      <c r="AY45">
        <v>2</v>
      </c>
      <c r="AZ45" t="str">
        <f t="shared" si="0"/>
        <v>C</v>
      </c>
      <c r="BB45" s="4" t="e">
        <f t="shared" si="1"/>
        <v>#N/A</v>
      </c>
      <c r="BC45" s="4" t="e">
        <f t="shared" si="2"/>
        <v>#N/A</v>
      </c>
      <c r="BD45" s="4" t="e">
        <f t="shared" si="3"/>
        <v>#N/A</v>
      </c>
      <c r="BE45" s="4" t="e">
        <f t="shared" si="4"/>
        <v>#N/A</v>
      </c>
      <c r="BF45" s="4">
        <f t="shared" si="5"/>
        <v>3</v>
      </c>
      <c r="BG45" s="4">
        <f t="shared" si="6"/>
        <v>2</v>
      </c>
    </row>
    <row r="46" spans="1:59" x14ac:dyDescent="0.25">
      <c r="A46">
        <v>44</v>
      </c>
      <c r="B46" t="s">
        <v>20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0.14285714285714199</v>
      </c>
      <c r="AC46" s="1">
        <v>0.14285714285714199</v>
      </c>
      <c r="AD46" s="1">
        <v>0</v>
      </c>
      <c r="AE46" s="1">
        <v>0</v>
      </c>
      <c r="AF46" s="1">
        <v>0</v>
      </c>
      <c r="AG46" s="1">
        <v>0</v>
      </c>
      <c r="AH46" s="1">
        <v>0.14285714285714199</v>
      </c>
      <c r="AI46" s="1">
        <v>0.14285714285714199</v>
      </c>
      <c r="AJ46" s="1">
        <v>0.14285714285714199</v>
      </c>
      <c r="AK46" s="1">
        <v>0.14285714285714199</v>
      </c>
      <c r="AL46" s="1">
        <v>0.14285714285714199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5.2910052910052898E-3</v>
      </c>
      <c r="AU46" s="1">
        <v>0</v>
      </c>
      <c r="AV46" s="1">
        <v>0</v>
      </c>
      <c r="AW46" t="s">
        <v>20</v>
      </c>
      <c r="AX46">
        <v>7</v>
      </c>
      <c r="AY46">
        <v>1</v>
      </c>
      <c r="AZ46" t="str">
        <f t="shared" si="0"/>
        <v>C</v>
      </c>
      <c r="BB46" s="4" t="e">
        <f t="shared" si="1"/>
        <v>#N/A</v>
      </c>
      <c r="BC46" s="4" t="e">
        <f t="shared" si="2"/>
        <v>#N/A</v>
      </c>
      <c r="BD46" s="4" t="e">
        <f t="shared" si="3"/>
        <v>#N/A</v>
      </c>
      <c r="BE46" s="4" t="e">
        <f t="shared" si="4"/>
        <v>#N/A</v>
      </c>
      <c r="BF46" s="4">
        <f t="shared" si="5"/>
        <v>7</v>
      </c>
      <c r="BG46" s="4">
        <f t="shared" si="6"/>
        <v>1</v>
      </c>
    </row>
    <row r="47" spans="1:59" x14ac:dyDescent="0.25">
      <c r="A47">
        <v>45</v>
      </c>
      <c r="B47" t="s">
        <v>21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5.2910052910052898E-3</v>
      </c>
      <c r="AV47" s="1">
        <v>0</v>
      </c>
      <c r="AW47" t="s">
        <v>21</v>
      </c>
      <c r="AX47">
        <v>1</v>
      </c>
      <c r="AY47">
        <v>1</v>
      </c>
      <c r="AZ47" t="str">
        <f t="shared" si="0"/>
        <v>C</v>
      </c>
      <c r="BB47" s="4" t="e">
        <f t="shared" si="1"/>
        <v>#N/A</v>
      </c>
      <c r="BC47" s="4" t="e">
        <f t="shared" si="2"/>
        <v>#N/A</v>
      </c>
      <c r="BD47" s="4" t="e">
        <f t="shared" si="3"/>
        <v>#N/A</v>
      </c>
      <c r="BE47" s="4" t="e">
        <f t="shared" si="4"/>
        <v>#N/A</v>
      </c>
      <c r="BF47" s="4">
        <f t="shared" si="5"/>
        <v>1</v>
      </c>
      <c r="BG47" s="4">
        <f t="shared" si="6"/>
        <v>1</v>
      </c>
    </row>
    <row r="48" spans="1:59" x14ac:dyDescent="0.25">
      <c r="A48">
        <v>46</v>
      </c>
      <c r="B48" t="s">
        <v>22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>
        <v>5.2910052910052898E-3</v>
      </c>
      <c r="AW48" t="s">
        <v>22</v>
      </c>
      <c r="AX48">
        <v>0</v>
      </c>
      <c r="AY48">
        <v>1</v>
      </c>
      <c r="AZ48" t="str">
        <f t="shared" si="0"/>
        <v>C</v>
      </c>
      <c r="BB48" s="4" t="e">
        <f t="shared" si="1"/>
        <v>#N/A</v>
      </c>
      <c r="BC48" s="4" t="e">
        <f t="shared" si="2"/>
        <v>#N/A</v>
      </c>
      <c r="BD48" s="4" t="e">
        <f t="shared" si="3"/>
        <v>#N/A</v>
      </c>
      <c r="BE48" s="4" t="e">
        <f t="shared" si="4"/>
        <v>#N/A</v>
      </c>
      <c r="BF48" s="4">
        <f t="shared" si="5"/>
        <v>0</v>
      </c>
      <c r="BG48" s="4">
        <f t="shared" si="6"/>
        <v>1</v>
      </c>
    </row>
    <row r="1048576" spans="67:67" x14ac:dyDescent="0.25">
      <c r="BO1048576" s="6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AfninidadIndices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Francisco Arellano Graell</dc:creator>
  <cp:lastModifiedBy>Jose Francisco Arellano Graell</cp:lastModifiedBy>
  <dcterms:created xsi:type="dcterms:W3CDTF">2019-07-24T13:08:09Z</dcterms:created>
  <dcterms:modified xsi:type="dcterms:W3CDTF">2019-07-24T15:34:47Z</dcterms:modified>
</cp:coreProperties>
</file>