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ellan\PycharmProjects\SkuAfinity\"/>
    </mc:Choice>
  </mc:AlternateContent>
  <bookViews>
    <workbookView xWindow="0" yWindow="0" windowWidth="20490" windowHeight="7755"/>
  </bookViews>
  <sheets>
    <sheet name="AfninidadIndices" sheetId="1" r:id="rId1"/>
  </sheets>
  <calcPr calcId="152511"/>
</workbook>
</file>

<file path=xl/calcChain.xml><?xml version="1.0" encoding="utf-8"?>
<calcChain xmlns="http://schemas.openxmlformats.org/spreadsheetml/2006/main">
  <c r="AK30" i="1" l="1"/>
  <c r="AN30" i="1" s="1"/>
  <c r="AK26" i="1"/>
  <c r="AN26" i="1" s="1"/>
  <c r="AK22" i="1"/>
  <c r="AN22" i="1" s="1"/>
  <c r="AK18" i="1"/>
  <c r="AN18" i="1" s="1"/>
  <c r="AK14" i="1"/>
  <c r="AN14" i="1" s="1"/>
  <c r="AK10" i="1"/>
  <c r="AN10" i="1" s="1"/>
  <c r="AK6" i="1"/>
  <c r="AN6" i="1" s="1"/>
  <c r="AY12" i="1"/>
  <c r="AX12" i="1"/>
  <c r="AX4" i="1"/>
  <c r="AY4" i="1" s="1"/>
  <c r="AW3" i="1"/>
  <c r="AK33" i="1" s="1"/>
  <c r="AU5" i="1"/>
  <c r="AU4" i="1"/>
  <c r="AT5" i="1"/>
  <c r="AT4" i="1"/>
  <c r="AU3" i="1"/>
  <c r="AT3" i="1"/>
  <c r="AR33" i="1" l="1"/>
  <c r="AM33" i="1"/>
  <c r="AO33" i="1"/>
  <c r="AQ33" i="1"/>
  <c r="AN33" i="1"/>
  <c r="AP33" i="1"/>
  <c r="AK3" i="1"/>
  <c r="AK7" i="1"/>
  <c r="AK11" i="1"/>
  <c r="AK15" i="1"/>
  <c r="AK19" i="1"/>
  <c r="AK23" i="1"/>
  <c r="AK27" i="1"/>
  <c r="AK31" i="1"/>
  <c r="AR6" i="1"/>
  <c r="AR10" i="1"/>
  <c r="AR14" i="1"/>
  <c r="AR18" i="1"/>
  <c r="AR22" i="1"/>
  <c r="AR26" i="1"/>
  <c r="AR30" i="1"/>
  <c r="AQ30" i="1"/>
  <c r="AX3" i="1"/>
  <c r="AY3" i="1" s="1"/>
  <c r="AK4" i="1"/>
  <c r="AK8" i="1"/>
  <c r="AK12" i="1"/>
  <c r="AK16" i="1"/>
  <c r="AK20" i="1"/>
  <c r="AK24" i="1"/>
  <c r="AK28" i="1"/>
  <c r="AK32" i="1"/>
  <c r="AO6" i="1"/>
  <c r="AO10" i="1"/>
  <c r="AO14" i="1"/>
  <c r="AO18" i="1"/>
  <c r="AO22" i="1"/>
  <c r="AO26" i="1"/>
  <c r="AO30" i="1"/>
  <c r="AQ6" i="1"/>
  <c r="AQ10" i="1"/>
  <c r="AQ14" i="1"/>
  <c r="AQ18" i="1"/>
  <c r="AQ22" i="1"/>
  <c r="AQ26" i="1"/>
  <c r="AK5" i="1"/>
  <c r="AK9" i="1"/>
  <c r="AK13" i="1"/>
  <c r="AK17" i="1"/>
  <c r="AK21" i="1"/>
  <c r="AK25" i="1"/>
  <c r="AK29" i="1"/>
  <c r="AP6" i="1"/>
  <c r="AP10" i="1"/>
  <c r="AP14" i="1"/>
  <c r="AP18" i="1"/>
  <c r="AP22" i="1"/>
  <c r="AP26" i="1"/>
  <c r="AP30" i="1"/>
  <c r="AM14" i="1"/>
  <c r="AM18" i="1"/>
  <c r="AM22" i="1"/>
  <c r="AM26" i="1"/>
  <c r="AM30" i="1"/>
  <c r="AM6" i="1"/>
  <c r="AM10" i="1"/>
  <c r="AX5" i="1"/>
  <c r="AY5" i="1" s="1"/>
  <c r="AP20" i="1" l="1"/>
  <c r="AM20" i="1"/>
  <c r="AO20" i="1"/>
  <c r="AQ20" i="1"/>
  <c r="AN20" i="1"/>
  <c r="AR20" i="1"/>
  <c r="AR23" i="1"/>
  <c r="AM23" i="1"/>
  <c r="AQ23" i="1"/>
  <c r="AO23" i="1"/>
  <c r="AP23" i="1"/>
  <c r="AN23" i="1"/>
  <c r="AR13" i="1"/>
  <c r="AO13" i="1"/>
  <c r="AQ13" i="1"/>
  <c r="AN13" i="1"/>
  <c r="AP13" i="1"/>
  <c r="AM13" i="1"/>
  <c r="AP32" i="1"/>
  <c r="AQ32" i="1"/>
  <c r="AO32" i="1"/>
  <c r="AN32" i="1"/>
  <c r="AR32" i="1"/>
  <c r="AM32" i="1"/>
  <c r="AP16" i="1"/>
  <c r="AO16" i="1"/>
  <c r="AN16" i="1"/>
  <c r="AQ16" i="1"/>
  <c r="AR16" i="1"/>
  <c r="AM16" i="1"/>
  <c r="AR19" i="1"/>
  <c r="AQ19" i="1"/>
  <c r="AN19" i="1"/>
  <c r="AO19" i="1"/>
  <c r="AP19" i="1"/>
  <c r="AM19" i="1"/>
  <c r="AR3" i="1"/>
  <c r="AN3" i="1"/>
  <c r="AQ3" i="1"/>
  <c r="AM3" i="1"/>
  <c r="AO3" i="1"/>
  <c r="AP3" i="1"/>
  <c r="AP4" i="1"/>
  <c r="AO4" i="1"/>
  <c r="AQ4" i="1"/>
  <c r="AM4" i="1"/>
  <c r="AR4" i="1"/>
  <c r="AN4" i="1"/>
  <c r="AR25" i="1"/>
  <c r="AM25" i="1"/>
  <c r="AO25" i="1"/>
  <c r="AQ25" i="1"/>
  <c r="AN25" i="1"/>
  <c r="AP25" i="1"/>
  <c r="AR9" i="1"/>
  <c r="AO9" i="1"/>
  <c r="AQ9" i="1"/>
  <c r="AM9" i="1"/>
  <c r="AP9" i="1"/>
  <c r="AN9" i="1"/>
  <c r="AP28" i="1"/>
  <c r="AM28" i="1"/>
  <c r="AO28" i="1"/>
  <c r="AQ28" i="1"/>
  <c r="AN28" i="1"/>
  <c r="AR28" i="1"/>
  <c r="AP12" i="1"/>
  <c r="AO12" i="1"/>
  <c r="AQ12" i="1"/>
  <c r="AR12" i="1"/>
  <c r="AN12" i="1"/>
  <c r="AM12" i="1"/>
  <c r="AR31" i="1"/>
  <c r="AM31" i="1"/>
  <c r="AQ31" i="1"/>
  <c r="AO31" i="1"/>
  <c r="AP31" i="1"/>
  <c r="AN31" i="1"/>
  <c r="AR15" i="1"/>
  <c r="AM15" i="1"/>
  <c r="AQ15" i="1"/>
  <c r="AO15" i="1"/>
  <c r="AN15" i="1"/>
  <c r="AP15" i="1"/>
  <c r="AR17" i="1"/>
  <c r="AM17" i="1"/>
  <c r="AO17" i="1"/>
  <c r="AQ17" i="1"/>
  <c r="AP17" i="1"/>
  <c r="AN17" i="1"/>
  <c r="AR7" i="1"/>
  <c r="AQ7" i="1"/>
  <c r="AO7" i="1"/>
  <c r="AP7" i="1"/>
  <c r="AN7" i="1"/>
  <c r="AM7" i="1"/>
  <c r="AR29" i="1"/>
  <c r="AO29" i="1"/>
  <c r="AQ29" i="1"/>
  <c r="AN29" i="1"/>
  <c r="AP29" i="1"/>
  <c r="AM29" i="1"/>
  <c r="AR21" i="1"/>
  <c r="AO21" i="1"/>
  <c r="AQ21" i="1"/>
  <c r="AN21" i="1"/>
  <c r="AP21" i="1"/>
  <c r="AM21" i="1"/>
  <c r="AR5" i="1"/>
  <c r="AN5" i="1"/>
  <c r="AO5" i="1"/>
  <c r="AQ5" i="1"/>
  <c r="AM5" i="1"/>
  <c r="AP5" i="1"/>
  <c r="AP24" i="1"/>
  <c r="AO24" i="1"/>
  <c r="AN24" i="1"/>
  <c r="AQ24" i="1"/>
  <c r="AR24" i="1"/>
  <c r="AM24" i="1"/>
  <c r="AP8" i="1"/>
  <c r="AN8" i="1"/>
  <c r="AO8" i="1"/>
  <c r="AM8" i="1"/>
  <c r="AQ8" i="1"/>
  <c r="AR8" i="1"/>
  <c r="AR27" i="1"/>
  <c r="AQ27" i="1"/>
  <c r="AN27" i="1"/>
  <c r="AO27" i="1"/>
  <c r="AP27" i="1"/>
  <c r="AM27" i="1"/>
  <c r="AR11" i="1"/>
  <c r="AN11" i="1"/>
  <c r="AQ11" i="1"/>
  <c r="AM11" i="1"/>
  <c r="AO11" i="1"/>
  <c r="AP11" i="1"/>
  <c r="AX6" i="1"/>
  <c r="AY6" i="1" s="1"/>
  <c r="AX7" i="1" l="1"/>
  <c r="AY7" i="1" s="1"/>
  <c r="AX8" i="1" l="1"/>
  <c r="AY8" i="1" s="1"/>
  <c r="AX9" i="1" l="1"/>
  <c r="AY9" i="1" s="1"/>
  <c r="AX10" i="1" l="1"/>
  <c r="AY10" i="1" s="1"/>
  <c r="AX11" i="1" l="1"/>
  <c r="AY11" i="1" s="1"/>
</calcChain>
</file>

<file path=xl/sharedStrings.xml><?xml version="1.0" encoding="utf-8"?>
<sst xmlns="http://schemas.openxmlformats.org/spreadsheetml/2006/main" count="78" uniqueCount="29">
  <si>
    <t>ET13250</t>
  </si>
  <si>
    <t>ET14486</t>
  </si>
  <si>
    <t>ET15008</t>
  </si>
  <si>
    <t>ET17434</t>
  </si>
  <si>
    <t>ET17442</t>
  </si>
  <si>
    <t>ET17450</t>
  </si>
  <si>
    <t>ET17566</t>
  </si>
  <si>
    <t>ET17760</t>
  </si>
  <si>
    <t>ET18228</t>
  </si>
  <si>
    <t>ET18406</t>
  </si>
  <si>
    <t>ET47155</t>
  </si>
  <si>
    <t>ET49182</t>
  </si>
  <si>
    <t>ET49190</t>
  </si>
  <si>
    <t>ET8702357</t>
  </si>
  <si>
    <t>ET9156</t>
  </si>
  <si>
    <t>SKU</t>
  </si>
  <si>
    <t>Indice de Afinidad</t>
  </si>
  <si>
    <t>Ventas</t>
  </si>
  <si>
    <t>Estadística</t>
  </si>
  <si>
    <t>Min</t>
  </si>
  <si>
    <t>Promedio</t>
  </si>
  <si>
    <t>Max</t>
  </si>
  <si>
    <t>Ventaa</t>
  </si>
  <si>
    <t>A</t>
  </si>
  <si>
    <t>C</t>
  </si>
  <si>
    <t>B</t>
  </si>
  <si>
    <t>Tipo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</si>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</sst>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Análisis por SKU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AfninidadIndices!$AM$1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61591ED-E76C-4D59-B50B-0D8CE9CBC8BA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AfninidadIndices!$AN$3:$AN$33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AfninidadIndices!$AM$3:$AM$33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AfninidadIndices!$AO$1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ACE6704-C4A8-449E-A378-2EDDBD76E85B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17AB318-300D-48B2-AB16-AFA06339CDD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1382D8E-D308-438B-AFA2-6545B7AA970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60D65E4-DDB0-43C3-8E31-06152BDC8E4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7E5A846C-FC8F-42B2-9EF1-EC218D3ACC0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047548B-6FB4-4161-9B2B-F7E5AAB6095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D6991E0-09F8-4225-BCF1-0CC9175B5B2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AfninidadIndices!$AP$3:$AP$33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</c:v>
                </c:pt>
                <c:pt idx="22">
                  <c:v>3</c:v>
                </c:pt>
                <c:pt idx="23">
                  <c:v>#N/A</c:v>
                </c:pt>
                <c:pt idx="24">
                  <c:v>#N/A</c:v>
                </c:pt>
                <c:pt idx="25">
                  <c:v>3</c:v>
                </c:pt>
                <c:pt idx="26">
                  <c:v>#N/A</c:v>
                </c:pt>
                <c:pt idx="27">
                  <c:v>#N/A</c:v>
                </c:pt>
                <c:pt idx="28">
                  <c:v>3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AfninidadIndices!$AO$3:$AO$33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</c:v>
                </c:pt>
                <c:pt idx="22">
                  <c:v>10</c:v>
                </c:pt>
                <c:pt idx="23">
                  <c:v>#N/A</c:v>
                </c:pt>
                <c:pt idx="24">
                  <c:v>#N/A</c:v>
                </c:pt>
                <c:pt idx="25">
                  <c:v>2</c:v>
                </c:pt>
                <c:pt idx="26">
                  <c:v>#N/A</c:v>
                </c:pt>
                <c:pt idx="27">
                  <c:v>#N/A</c:v>
                </c:pt>
                <c:pt idx="28">
                  <c:v>2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AfninidadIndices!$AQ$1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D64B9FB-C1FD-4214-ADD5-2DFD06391DF4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4AFE14-49C8-4EA4-B274-89B8901108F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951B15A-5C4A-4D1A-8271-85B3AADD9EC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7774EB4-D7F5-4FC6-BBEC-B65565251C6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B391A7D-8C0F-484F-B117-B768FCB7D4E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7084098-04CC-4731-B47D-967835226C4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22F67AB-A459-44E6-9FB2-6C610B4CA99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3C9A8AE-2072-4853-AC6C-7AB9457CE08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1374968-4D9A-436D-BD2D-57DD8049ECC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2CCDDBE-5F8D-474B-AD51-D9231D841A7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6A0D880-8086-495A-B22A-2F74AA214D3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091F831-1247-4965-821A-8529B674170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B2F5DF1-7880-4B9F-A2A4-7FE1A6E8903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65C113D-6DE6-4764-8570-34C48AE955D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A3B285B-507F-4FAD-990C-A00D1AF4159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767B0CC-244A-4649-A454-B4535A3D974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FBD9D78-E319-4BB8-A93E-5E9C7C6BD2D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5056C6A-59C5-4450-AC0A-E47F5583487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1F3CC39-EC3A-4B85-8E7B-AFAB58D6B4D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534C8CA-EA44-4B3F-B189-D1622EC56DF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BCA9AE9-6386-4B3E-AC20-D6084067F91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D4329A5-99F7-49B9-9383-696E11908DB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42E5777-73FC-4212-9E0E-74E0A54746D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AfninidadIndices!$AR$3:$AR$33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#N/A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  <c:pt idx="24">
                  <c:v>1</c:v>
                </c:pt>
                <c:pt idx="25">
                  <c:v>#N/A</c:v>
                </c:pt>
                <c:pt idx="26">
                  <c:v>1</c:v>
                </c:pt>
                <c:pt idx="27">
                  <c:v>2</c:v>
                </c:pt>
                <c:pt idx="28">
                  <c:v>#N/A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AfninidadIndices!$AQ$3:$AQ$33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#N/A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#N/A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#N/A</c:v>
                </c:pt>
                <c:pt idx="22">
                  <c:v>#N/A</c:v>
                </c:pt>
                <c:pt idx="23">
                  <c:v>7</c:v>
                </c:pt>
                <c:pt idx="24">
                  <c:v>7</c:v>
                </c:pt>
                <c:pt idx="25">
                  <c:v>#N/A</c:v>
                </c:pt>
                <c:pt idx="26">
                  <c:v>1</c:v>
                </c:pt>
                <c:pt idx="27">
                  <c:v>4</c:v>
                </c:pt>
                <c:pt idx="28">
                  <c:v>#N/A</c:v>
                </c:pt>
                <c:pt idx="29">
                  <c:v>3</c:v>
                </c:pt>
                <c:pt idx="3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3402832"/>
        <c:axId val="223407728"/>
      </c:scatterChart>
      <c:valAx>
        <c:axId val="2234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3407728"/>
        <c:crosses val="autoZero"/>
        <c:crossBetween val="midCat"/>
      </c:valAx>
      <c:valAx>
        <c:axId val="223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de Afinidad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340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233362</xdr:colOff>
      <xdr:row>14</xdr:row>
      <xdr:rowOff>14286</xdr:rowOff>
    </xdr:from>
    <xdr:to>
      <xdr:col>55</xdr:col>
      <xdr:colOff>371476</xdr:colOff>
      <xdr:row>37</xdr:row>
      <xdr:rowOff>152399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0.80995</cdr:x>
      <cdr:y>0.20548</cdr:y>
    </cdr:from>
    <cdr:to>
      <cdr:x>0.84125</cdr:x>
      <cdr:y>0.29189</cdr:y>
    </cdr:to>
    <cdr:sp macro="" textlink="">
      <cdr:nvSpPr>
        <cdr:cNvPr id="2" name="Flecha abajo 1"/>
        <cdr:cNvSpPr/>
      </cdr:nvSpPr>
      <cdr:spPr>
        <a:xfrm xmlns:a="http://schemas.openxmlformats.org/drawingml/2006/main">
          <a:off x="6900863" y="928689"/>
          <a:ext cx="266700" cy="39052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0.32961</cdr:x>
      <cdr:y>0.52652</cdr:y>
    </cdr:from>
    <cdr:to>
      <cdr:x>0.37544</cdr:x>
      <cdr:y>0.58553</cdr:y>
    </cdr:to>
    <cdr:sp macro="" textlink="">
      <cdr:nvSpPr>
        <cdr:cNvPr id="3" name="Flecha abajo 2"/>
        <cdr:cNvSpPr/>
      </cdr:nvSpPr>
      <cdr:spPr>
        <a:xfrm xmlns:a="http://schemas.openxmlformats.org/drawingml/2006/main" rot="17858637">
          <a:off x="2870200" y="2317751"/>
          <a:ext cx="266700" cy="390525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0.7697</cdr:x>
      <cdr:y>0.28767</cdr:y>
    </cdr:from>
    <cdr:to>
      <cdr:x>0.87703</cdr:x>
      <cdr:y>0.48999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6557963" y="13001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100">
              <a:solidFill>
                <a:schemeClr val="bg1"/>
              </a:solidFill>
            </a:rPr>
            <a:t>No</a:t>
          </a:r>
          <a:r>
            <a:rPr lang="es-CL" sz="1100" baseline="0">
              <a:solidFill>
                <a:schemeClr val="bg1"/>
              </a:solidFill>
            </a:rPr>
            <a:t> consolidar</a:t>
          </a:r>
          <a:endParaRPr lang="es-CL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0.38606</cdr:x>
      <cdr:y>0.54865</cdr:y>
    </cdr:from>
    <cdr:to>
      <cdr:x>0.49339</cdr:x>
      <cdr:y>0.75097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3289300" y="2479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>
              <a:solidFill>
                <a:schemeClr val="bg1"/>
              </a:solidFill>
            </a:rPr>
            <a:t>Consolidar</a:t>
          </a:r>
          <a:r>
            <a:rPr lang="es-CL" sz="1100" baseline="0">
              <a:solidFill>
                <a:schemeClr val="bg1"/>
              </a:solidFill>
            </a:rPr>
            <a:t> o Juntar en Bodega </a:t>
          </a:r>
        </a:p>
        <a:p xmlns:a="http://schemas.openxmlformats.org/drawingml/2006/main">
          <a:r>
            <a:rPr lang="es-CL" sz="1100" baseline="0">
              <a:solidFill>
                <a:schemeClr val="bg1"/>
              </a:solidFill>
            </a:rPr>
            <a:t>con el de máxima afinidad</a:t>
          </a:r>
          <a:endParaRPr lang="es-CL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topLeftCell="AR1" zoomScaleNormal="100" workbookViewId="0">
      <selection activeCell="BE13" sqref="BE13"/>
    </sheetView>
  </sheetViews>
  <sheetFormatPr baseColWidth="10" defaultRowHeight="15" x14ac:dyDescent="0.25"/>
  <cols>
    <col min="35" max="35" width="17.28515625" bestFit="1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M1" t="s">
        <v>23</v>
      </c>
      <c r="AN1" t="s">
        <v>23</v>
      </c>
      <c r="AO1" t="s">
        <v>25</v>
      </c>
      <c r="AP1" t="s">
        <v>25</v>
      </c>
      <c r="AQ1" t="s">
        <v>24</v>
      </c>
      <c r="AR1" t="s">
        <v>24</v>
      </c>
      <c r="AT1" t="s">
        <v>18</v>
      </c>
    </row>
    <row r="2" spans="1:53" x14ac:dyDescent="0.25">
      <c r="A2">
        <v>0</v>
      </c>
      <c r="B2">
        <v>0</v>
      </c>
      <c r="C2">
        <v>445225</v>
      </c>
      <c r="D2">
        <v>450133</v>
      </c>
      <c r="E2">
        <v>450237</v>
      </c>
      <c r="F2">
        <v>450295</v>
      </c>
      <c r="G2">
        <v>450329</v>
      </c>
      <c r="H2">
        <v>450403</v>
      </c>
      <c r="I2">
        <v>450592</v>
      </c>
      <c r="J2">
        <v>450604</v>
      </c>
      <c r="K2">
        <v>450605</v>
      </c>
      <c r="L2">
        <v>450606</v>
      </c>
      <c r="M2">
        <v>450607</v>
      </c>
      <c r="N2">
        <v>450616</v>
      </c>
      <c r="O2">
        <v>450673</v>
      </c>
      <c r="P2">
        <v>450684</v>
      </c>
      <c r="Q2">
        <v>700564</v>
      </c>
      <c r="R2">
        <v>700565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26</v>
      </c>
      <c r="AM2" s="6" t="s">
        <v>28</v>
      </c>
      <c r="AN2" s="7" t="s">
        <v>27</v>
      </c>
      <c r="AO2" s="6" t="s">
        <v>28</v>
      </c>
      <c r="AP2" s="7" t="s">
        <v>27</v>
      </c>
      <c r="AQ2" s="6" t="s">
        <v>28</v>
      </c>
      <c r="AR2" s="7" t="s">
        <v>27</v>
      </c>
      <c r="AT2" t="s">
        <v>16</v>
      </c>
      <c r="AU2" t="s">
        <v>17</v>
      </c>
      <c r="AW2" t="s">
        <v>22</v>
      </c>
    </row>
    <row r="3" spans="1:53" x14ac:dyDescent="0.25">
      <c r="A3">
        <v>1</v>
      </c>
      <c r="B3">
        <v>445225</v>
      </c>
      <c r="C3" s="1">
        <v>2.77777777777777E-2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0.5</v>
      </c>
      <c r="K3">
        <v>0</v>
      </c>
      <c r="L3">
        <v>0</v>
      </c>
      <c r="M3" s="1">
        <v>0.5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445225</v>
      </c>
      <c r="AI3">
        <v>2</v>
      </c>
      <c r="AJ3">
        <v>2</v>
      </c>
      <c r="AK3" t="str">
        <f>VLOOKUP($AJ3,$AW$3:$BA$12,4,0)</f>
        <v>C</v>
      </c>
      <c r="AM3" s="4" t="e">
        <f>+IF($AK3=$AZ$12,$AI3,#N/A)</f>
        <v>#N/A</v>
      </c>
      <c r="AN3" s="5" t="e">
        <f>+IF($AK3=$AZ$12,$AJ3,#N/A)</f>
        <v>#N/A</v>
      </c>
      <c r="AO3" s="4" t="e">
        <f>+IF($AK3=$AZ$11,$AI3,#N/A)</f>
        <v>#N/A</v>
      </c>
      <c r="AP3" s="5" t="e">
        <f>+IF($AK3=$AZ$11,$AJ3,#N/A)</f>
        <v>#N/A</v>
      </c>
      <c r="AQ3" s="4">
        <f>+IF($AK3=$AZ$3,$AI3,#N/A)</f>
        <v>2</v>
      </c>
      <c r="AR3" s="5">
        <f>+IF($AK3=$AZ$3,$AJ3,#N/A)</f>
        <v>2</v>
      </c>
      <c r="AS3" t="s">
        <v>19</v>
      </c>
      <c r="AT3">
        <f>+MIN(AI3:AI33)</f>
        <v>0</v>
      </c>
      <c r="AU3">
        <f>+MIN(AJ3:AJ33)</f>
        <v>1</v>
      </c>
      <c r="AW3">
        <f>+MIN(AJ3:AJ33)</f>
        <v>1</v>
      </c>
      <c r="AX3">
        <f>+COUNTIF($AJ$3:$AJ$33,$AW3)</f>
        <v>10</v>
      </c>
      <c r="AY3" s="1">
        <f>+AX3/SUM($AJ$3:$AJ$33)</f>
        <v>0.1388888888888889</v>
      </c>
      <c r="AZ3" t="s">
        <v>24</v>
      </c>
      <c r="BA3">
        <v>1</v>
      </c>
    </row>
    <row r="4" spans="1:53" x14ac:dyDescent="0.25">
      <c r="A4">
        <v>2</v>
      </c>
      <c r="B4">
        <v>450133</v>
      </c>
      <c r="C4">
        <v>0</v>
      </c>
      <c r="D4">
        <v>2.77777777777777E-2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  <c r="Q4">
        <v>0.2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450133</v>
      </c>
      <c r="AI4">
        <v>5</v>
      </c>
      <c r="AJ4">
        <v>2</v>
      </c>
      <c r="AK4" t="str">
        <f t="shared" ref="AK4:AK33" si="0">VLOOKUP($AJ4,$AW$3:$BA$12,4,0)</f>
        <v>C</v>
      </c>
      <c r="AM4" s="4" t="e">
        <f t="shared" ref="AM4:AM33" si="1">+IF($AK4=$AZ$12,$AI4,#N/A)</f>
        <v>#N/A</v>
      </c>
      <c r="AN4" s="5" t="e">
        <f t="shared" ref="AN4:AN33" si="2">+IF($AK4=$AZ$12,$AJ4,#N/A)</f>
        <v>#N/A</v>
      </c>
      <c r="AO4" s="4" t="e">
        <f t="shared" ref="AO4:AO33" si="3">+IF($AK4=$AZ$11,$AI4,#N/A)</f>
        <v>#N/A</v>
      </c>
      <c r="AP4" s="5" t="e">
        <f t="shared" ref="AP4:AP33" si="4">+IF($AK4=$AZ$11,$AJ4,#N/A)</f>
        <v>#N/A</v>
      </c>
      <c r="AQ4" s="4">
        <f t="shared" ref="AQ4:AQ33" si="5">+IF($AK4=$AZ$3,$AI4,#N/A)</f>
        <v>5</v>
      </c>
      <c r="AR4" s="5">
        <f t="shared" ref="AR4:AR33" si="6">+IF($AK4=$AZ$3,$AJ4,#N/A)</f>
        <v>2</v>
      </c>
      <c r="AS4" t="s">
        <v>20</v>
      </c>
      <c r="AT4">
        <f>+AVERAGE(AI3:AI33)</f>
        <v>4.709677419354839</v>
      </c>
      <c r="AU4">
        <f>+AVERAGE(AJ3:AJ33)</f>
        <v>2.3225806451612905</v>
      </c>
      <c r="AW4">
        <v>2</v>
      </c>
      <c r="AX4">
        <f t="shared" ref="AX4:AX12" si="7">+COUNTIF($AJ$3:$AJ$33,$AW4)</f>
        <v>13</v>
      </c>
      <c r="AY4" s="1">
        <f t="shared" ref="AY4:AY12" si="8">+AX4/SUM($AJ$3:$AJ$33)</f>
        <v>0.18055555555555555</v>
      </c>
      <c r="AZ4" t="s">
        <v>24</v>
      </c>
      <c r="BA4">
        <v>1</v>
      </c>
    </row>
    <row r="5" spans="1:53" x14ac:dyDescent="0.25">
      <c r="A5">
        <v>3</v>
      </c>
      <c r="B5">
        <v>450237</v>
      </c>
      <c r="C5">
        <v>0</v>
      </c>
      <c r="D5">
        <v>0.15384615384615299</v>
      </c>
      <c r="E5">
        <v>4.1666666666666602E-2</v>
      </c>
      <c r="F5">
        <v>0</v>
      </c>
      <c r="G5">
        <v>7.69230769230769E-2</v>
      </c>
      <c r="H5">
        <v>0</v>
      </c>
      <c r="I5">
        <v>7.69230769230769E-2</v>
      </c>
      <c r="J5">
        <v>0</v>
      </c>
      <c r="K5">
        <v>0</v>
      </c>
      <c r="L5">
        <v>0</v>
      </c>
      <c r="M5">
        <v>0</v>
      </c>
      <c r="N5">
        <v>0</v>
      </c>
      <c r="O5">
        <v>0.15384615384615299</v>
      </c>
      <c r="P5">
        <v>0.15384615384615299</v>
      </c>
      <c r="Q5">
        <v>0.15384615384615299</v>
      </c>
      <c r="R5">
        <v>0.15384615384615299</v>
      </c>
      <c r="S5">
        <v>0</v>
      </c>
      <c r="T5">
        <v>0</v>
      </c>
      <c r="U5">
        <v>7.69230769230769E-2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">
        <v>450237</v>
      </c>
      <c r="AI5" s="3">
        <v>8</v>
      </c>
      <c r="AJ5" s="3">
        <v>3</v>
      </c>
      <c r="AK5" t="str">
        <f t="shared" si="0"/>
        <v>B</v>
      </c>
      <c r="AL5" s="3"/>
      <c r="AM5" s="4" t="e">
        <f t="shared" si="1"/>
        <v>#N/A</v>
      </c>
      <c r="AN5" s="5" t="e">
        <f t="shared" si="2"/>
        <v>#N/A</v>
      </c>
      <c r="AO5" s="4">
        <f t="shared" si="3"/>
        <v>8</v>
      </c>
      <c r="AP5" s="5">
        <f t="shared" si="4"/>
        <v>3</v>
      </c>
      <c r="AQ5" s="4" t="e">
        <f t="shared" si="5"/>
        <v>#N/A</v>
      </c>
      <c r="AR5" s="5" t="e">
        <f t="shared" si="6"/>
        <v>#N/A</v>
      </c>
      <c r="AS5" t="s">
        <v>21</v>
      </c>
      <c r="AT5">
        <f>+MAX(AI3:AI33)</f>
        <v>11</v>
      </c>
      <c r="AU5">
        <f>+MAX(AJ3:AJ33)</f>
        <v>10</v>
      </c>
      <c r="AW5">
        <v>3</v>
      </c>
      <c r="AX5">
        <f t="shared" si="7"/>
        <v>5</v>
      </c>
      <c r="AY5" s="1">
        <f t="shared" si="8"/>
        <v>6.9444444444444448E-2</v>
      </c>
      <c r="AZ5" t="s">
        <v>25</v>
      </c>
      <c r="BA5">
        <v>2</v>
      </c>
    </row>
    <row r="6" spans="1:53" x14ac:dyDescent="0.25">
      <c r="A6">
        <v>4</v>
      </c>
      <c r="B6">
        <v>450295</v>
      </c>
      <c r="C6">
        <v>0</v>
      </c>
      <c r="D6">
        <v>0</v>
      </c>
      <c r="E6">
        <v>0</v>
      </c>
      <c r="F6">
        <v>2.77777777777777E-2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450295</v>
      </c>
      <c r="AI6">
        <v>1</v>
      </c>
      <c r="AJ6">
        <v>2</v>
      </c>
      <c r="AK6" t="str">
        <f t="shared" si="0"/>
        <v>C</v>
      </c>
      <c r="AM6" s="4" t="e">
        <f t="shared" si="1"/>
        <v>#N/A</v>
      </c>
      <c r="AN6" s="5" t="e">
        <f t="shared" si="2"/>
        <v>#N/A</v>
      </c>
      <c r="AO6" s="4" t="e">
        <f t="shared" si="3"/>
        <v>#N/A</v>
      </c>
      <c r="AP6" s="5" t="e">
        <f t="shared" si="4"/>
        <v>#N/A</v>
      </c>
      <c r="AQ6" s="4">
        <f t="shared" si="5"/>
        <v>1</v>
      </c>
      <c r="AR6" s="5">
        <f t="shared" si="6"/>
        <v>2</v>
      </c>
      <c r="AW6">
        <v>4</v>
      </c>
      <c r="AX6">
        <f t="shared" si="7"/>
        <v>0</v>
      </c>
      <c r="AY6" s="1">
        <f t="shared" si="8"/>
        <v>0</v>
      </c>
      <c r="AZ6" t="s">
        <v>25</v>
      </c>
      <c r="BA6">
        <v>2</v>
      </c>
    </row>
    <row r="7" spans="1:53" x14ac:dyDescent="0.25">
      <c r="A7">
        <v>5</v>
      </c>
      <c r="B7">
        <v>450329</v>
      </c>
      <c r="C7">
        <v>0</v>
      </c>
      <c r="D7">
        <v>0</v>
      </c>
      <c r="E7">
        <v>0.25</v>
      </c>
      <c r="F7">
        <v>0</v>
      </c>
      <c r="G7">
        <v>2.77777777777777E-2</v>
      </c>
      <c r="H7">
        <v>0</v>
      </c>
      <c r="I7">
        <v>0.25</v>
      </c>
      <c r="J7">
        <v>0</v>
      </c>
      <c r="K7">
        <v>0</v>
      </c>
      <c r="L7">
        <v>0.25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0.25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450329</v>
      </c>
      <c r="AI7">
        <v>4</v>
      </c>
      <c r="AJ7">
        <v>2</v>
      </c>
      <c r="AK7" t="str">
        <f t="shared" si="0"/>
        <v>C</v>
      </c>
      <c r="AM7" s="4" t="e">
        <f t="shared" si="1"/>
        <v>#N/A</v>
      </c>
      <c r="AN7" s="5" t="e">
        <f t="shared" si="2"/>
        <v>#N/A</v>
      </c>
      <c r="AO7" s="4" t="e">
        <f t="shared" si="3"/>
        <v>#N/A</v>
      </c>
      <c r="AP7" s="5" t="e">
        <f t="shared" si="4"/>
        <v>#N/A</v>
      </c>
      <c r="AQ7" s="4">
        <f t="shared" si="5"/>
        <v>4</v>
      </c>
      <c r="AR7" s="5">
        <f t="shared" si="6"/>
        <v>2</v>
      </c>
      <c r="AW7">
        <v>5</v>
      </c>
      <c r="AX7">
        <f t="shared" si="7"/>
        <v>1</v>
      </c>
      <c r="AY7" s="1">
        <f t="shared" si="8"/>
        <v>1.3888888888888888E-2</v>
      </c>
      <c r="AZ7" t="s">
        <v>25</v>
      </c>
      <c r="BA7">
        <v>2</v>
      </c>
    </row>
    <row r="8" spans="1:53" x14ac:dyDescent="0.25">
      <c r="A8">
        <v>6</v>
      </c>
      <c r="B8">
        <v>450403</v>
      </c>
      <c r="C8">
        <v>0</v>
      </c>
      <c r="D8">
        <v>0</v>
      </c>
      <c r="E8">
        <v>0</v>
      </c>
      <c r="F8">
        <v>0</v>
      </c>
      <c r="G8">
        <v>0</v>
      </c>
      <c r="H8">
        <v>1.38888888888888E-2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0.14285714285714199</v>
      </c>
      <c r="U8">
        <v>0</v>
      </c>
      <c r="V8">
        <v>0.14285714285714199</v>
      </c>
      <c r="W8">
        <v>0.14285714285714199</v>
      </c>
      <c r="X8">
        <v>0.14285714285714199</v>
      </c>
      <c r="Y8">
        <v>0.14285714285714199</v>
      </c>
      <c r="Z8">
        <v>0.14285714285714199</v>
      </c>
      <c r="AA8">
        <v>0.14285714285714199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450403</v>
      </c>
      <c r="AI8">
        <v>7</v>
      </c>
      <c r="AJ8">
        <v>1</v>
      </c>
      <c r="AK8" t="str">
        <f t="shared" si="0"/>
        <v>C</v>
      </c>
      <c r="AM8" s="4" t="e">
        <f t="shared" si="1"/>
        <v>#N/A</v>
      </c>
      <c r="AN8" s="5" t="e">
        <f t="shared" si="2"/>
        <v>#N/A</v>
      </c>
      <c r="AO8" s="4" t="e">
        <f t="shared" si="3"/>
        <v>#N/A</v>
      </c>
      <c r="AP8" s="5" t="e">
        <f t="shared" si="4"/>
        <v>#N/A</v>
      </c>
      <c r="AQ8" s="4">
        <f t="shared" si="5"/>
        <v>7</v>
      </c>
      <c r="AR8" s="5">
        <f t="shared" si="6"/>
        <v>1</v>
      </c>
      <c r="AW8">
        <v>6</v>
      </c>
      <c r="AX8">
        <f t="shared" si="7"/>
        <v>1</v>
      </c>
      <c r="AY8" s="1">
        <f t="shared" si="8"/>
        <v>1.3888888888888888E-2</v>
      </c>
      <c r="AZ8" t="s">
        <v>25</v>
      </c>
      <c r="BA8">
        <v>2</v>
      </c>
    </row>
    <row r="9" spans="1:53" x14ac:dyDescent="0.25">
      <c r="A9">
        <v>7</v>
      </c>
      <c r="B9">
        <v>450592</v>
      </c>
      <c r="C9">
        <v>0</v>
      </c>
      <c r="D9">
        <v>0</v>
      </c>
      <c r="E9">
        <v>0.33333333333333298</v>
      </c>
      <c r="F9">
        <v>0</v>
      </c>
      <c r="G9">
        <v>0.33333333333333298</v>
      </c>
      <c r="H9">
        <v>0</v>
      </c>
      <c r="I9">
        <v>2.77777777777777E-2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0.33333333333333298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450592</v>
      </c>
      <c r="AI9">
        <v>3</v>
      </c>
      <c r="AJ9">
        <v>2</v>
      </c>
      <c r="AK9" t="str">
        <f t="shared" si="0"/>
        <v>C</v>
      </c>
      <c r="AM9" s="4" t="e">
        <f t="shared" si="1"/>
        <v>#N/A</v>
      </c>
      <c r="AN9" s="5" t="e">
        <f t="shared" si="2"/>
        <v>#N/A</v>
      </c>
      <c r="AO9" s="4" t="e">
        <f t="shared" si="3"/>
        <v>#N/A</v>
      </c>
      <c r="AP9" s="5" t="e">
        <f t="shared" si="4"/>
        <v>#N/A</v>
      </c>
      <c r="AQ9" s="4">
        <f t="shared" si="5"/>
        <v>3</v>
      </c>
      <c r="AR9" s="5">
        <f t="shared" si="6"/>
        <v>2</v>
      </c>
      <c r="AW9">
        <v>7</v>
      </c>
      <c r="AX9">
        <f t="shared" si="7"/>
        <v>0</v>
      </c>
      <c r="AY9" s="1">
        <f t="shared" si="8"/>
        <v>0</v>
      </c>
      <c r="AZ9" t="s">
        <v>25</v>
      </c>
      <c r="BA9">
        <v>2</v>
      </c>
    </row>
    <row r="10" spans="1:53" x14ac:dyDescent="0.25">
      <c r="A10">
        <v>8</v>
      </c>
      <c r="B10">
        <v>450604</v>
      </c>
      <c r="C10">
        <v>0.25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2.77777777777777E-2</v>
      </c>
      <c r="K10">
        <v>0</v>
      </c>
      <c r="L10">
        <v>0.25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0.25</v>
      </c>
      <c r="AG10">
        <v>0</v>
      </c>
      <c r="AH10">
        <v>450604</v>
      </c>
      <c r="AI10">
        <v>4</v>
      </c>
      <c r="AJ10">
        <v>2</v>
      </c>
      <c r="AK10" t="str">
        <f t="shared" si="0"/>
        <v>C</v>
      </c>
      <c r="AM10" s="4" t="e">
        <f t="shared" si="1"/>
        <v>#N/A</v>
      </c>
      <c r="AN10" s="5" t="e">
        <f t="shared" si="2"/>
        <v>#N/A</v>
      </c>
      <c r="AO10" s="4" t="e">
        <f t="shared" si="3"/>
        <v>#N/A</v>
      </c>
      <c r="AP10" s="5" t="e">
        <f t="shared" si="4"/>
        <v>#N/A</v>
      </c>
      <c r="AQ10" s="4">
        <f t="shared" si="5"/>
        <v>4</v>
      </c>
      <c r="AR10" s="5">
        <f t="shared" si="6"/>
        <v>2</v>
      </c>
      <c r="AW10">
        <v>8</v>
      </c>
      <c r="AX10">
        <f t="shared" si="7"/>
        <v>0</v>
      </c>
      <c r="AY10" s="1">
        <f t="shared" si="8"/>
        <v>0</v>
      </c>
      <c r="AZ10" t="s">
        <v>25</v>
      </c>
      <c r="BA10">
        <v>2</v>
      </c>
    </row>
    <row r="11" spans="1:53" x14ac:dyDescent="0.25">
      <c r="A11">
        <v>9</v>
      </c>
      <c r="B11">
        <v>450605</v>
      </c>
      <c r="K11">
        <v>1.38888888888888E-2</v>
      </c>
      <c r="AH11">
        <v>450605</v>
      </c>
      <c r="AI11">
        <v>0</v>
      </c>
      <c r="AJ11">
        <v>1</v>
      </c>
      <c r="AK11" t="str">
        <f t="shared" si="0"/>
        <v>C</v>
      </c>
      <c r="AM11" s="4" t="e">
        <f t="shared" si="1"/>
        <v>#N/A</v>
      </c>
      <c r="AN11" s="5" t="e">
        <f t="shared" si="2"/>
        <v>#N/A</v>
      </c>
      <c r="AO11" s="4" t="e">
        <f t="shared" si="3"/>
        <v>#N/A</v>
      </c>
      <c r="AP11" s="5" t="e">
        <f t="shared" si="4"/>
        <v>#N/A</v>
      </c>
      <c r="AQ11" s="4">
        <f t="shared" si="5"/>
        <v>0</v>
      </c>
      <c r="AR11" s="5">
        <f t="shared" si="6"/>
        <v>1</v>
      </c>
      <c r="AW11">
        <v>9</v>
      </c>
      <c r="AX11">
        <f t="shared" si="7"/>
        <v>0</v>
      </c>
      <c r="AY11" s="1">
        <f t="shared" si="8"/>
        <v>0</v>
      </c>
      <c r="AZ11" t="s">
        <v>25</v>
      </c>
      <c r="BA11">
        <v>2</v>
      </c>
    </row>
    <row r="12" spans="1:53" x14ac:dyDescent="0.25">
      <c r="A12">
        <v>10</v>
      </c>
      <c r="B12">
        <v>450606</v>
      </c>
      <c r="C12">
        <v>0</v>
      </c>
      <c r="D12">
        <v>0</v>
      </c>
      <c r="E12">
        <v>0</v>
      </c>
      <c r="F12">
        <v>0</v>
      </c>
      <c r="G12">
        <v>8.3333333333333301E-2</v>
      </c>
      <c r="H12">
        <v>0</v>
      </c>
      <c r="I12">
        <v>0</v>
      </c>
      <c r="J12">
        <v>8.3333333333333301E-2</v>
      </c>
      <c r="K12">
        <v>0</v>
      </c>
      <c r="L12">
        <v>0.13888888888888801</v>
      </c>
      <c r="M12">
        <v>8.3333333333333301E-2</v>
      </c>
      <c r="N12">
        <v>0</v>
      </c>
      <c r="O12">
        <v>0</v>
      </c>
      <c r="P12">
        <v>0</v>
      </c>
      <c r="Q12">
        <v>0</v>
      </c>
      <c r="R12">
        <v>0</v>
      </c>
      <c r="S12">
        <v>8.3333333333333301E-2</v>
      </c>
      <c r="T12">
        <v>0</v>
      </c>
      <c r="U12">
        <v>0</v>
      </c>
      <c r="V12">
        <v>0</v>
      </c>
      <c r="W12">
        <v>8.3333333333333301E-2</v>
      </c>
      <c r="X12">
        <v>8.3333333333333301E-2</v>
      </c>
      <c r="Y12">
        <v>0.16666666666666599</v>
      </c>
      <c r="Z12">
        <v>0</v>
      </c>
      <c r="AA12">
        <v>0</v>
      </c>
      <c r="AB12">
        <v>8.3333333333333301E-2</v>
      </c>
      <c r="AC12">
        <v>0</v>
      </c>
      <c r="AD12">
        <v>8.3333333333333301E-2</v>
      </c>
      <c r="AE12">
        <v>8.3333333333333301E-2</v>
      </c>
      <c r="AF12">
        <v>8.3333333333333301E-2</v>
      </c>
      <c r="AG12">
        <v>0</v>
      </c>
      <c r="AH12" s="2">
        <v>450606</v>
      </c>
      <c r="AI12" s="2">
        <v>11</v>
      </c>
      <c r="AJ12" s="2">
        <v>10</v>
      </c>
      <c r="AK12" t="str">
        <f t="shared" si="0"/>
        <v>A</v>
      </c>
      <c r="AL12" s="2"/>
      <c r="AM12" s="4">
        <f t="shared" si="1"/>
        <v>11</v>
      </c>
      <c r="AN12" s="5">
        <f t="shared" si="2"/>
        <v>10</v>
      </c>
      <c r="AO12" s="4" t="e">
        <f t="shared" si="3"/>
        <v>#N/A</v>
      </c>
      <c r="AP12" s="5" t="e">
        <f t="shared" si="4"/>
        <v>#N/A</v>
      </c>
      <c r="AQ12" s="4" t="e">
        <f t="shared" si="5"/>
        <v>#N/A</v>
      </c>
      <c r="AR12" s="5" t="e">
        <f t="shared" si="6"/>
        <v>#N/A</v>
      </c>
      <c r="AW12">
        <v>10</v>
      </c>
      <c r="AX12">
        <f t="shared" si="7"/>
        <v>1</v>
      </c>
      <c r="AY12" s="1">
        <f t="shared" si="8"/>
        <v>1.3888888888888888E-2</v>
      </c>
      <c r="AZ12" t="s">
        <v>23</v>
      </c>
      <c r="BA12">
        <v>3</v>
      </c>
    </row>
    <row r="13" spans="1:53" x14ac:dyDescent="0.25">
      <c r="A13">
        <v>11</v>
      </c>
      <c r="B13">
        <v>450607</v>
      </c>
      <c r="C13">
        <v>0.14285714285714199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0.14285714285714199</v>
      </c>
      <c r="K13">
        <v>0</v>
      </c>
      <c r="L13">
        <v>0.14285714285714199</v>
      </c>
      <c r="M13">
        <v>8.3333333333333301E-2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0.14285714285714199</v>
      </c>
      <c r="Z13">
        <v>0</v>
      </c>
      <c r="AA13">
        <v>0</v>
      </c>
      <c r="AB13">
        <v>0</v>
      </c>
      <c r="AC13">
        <v>0.28571428571428498</v>
      </c>
      <c r="AD13">
        <v>0.14285714285714199</v>
      </c>
      <c r="AE13">
        <v>0</v>
      </c>
      <c r="AF13">
        <v>0</v>
      </c>
      <c r="AG13">
        <v>0</v>
      </c>
      <c r="AH13" s="3">
        <v>450607</v>
      </c>
      <c r="AI13" s="3">
        <v>6</v>
      </c>
      <c r="AJ13" s="3">
        <v>6</v>
      </c>
      <c r="AK13" t="str">
        <f t="shared" si="0"/>
        <v>B</v>
      </c>
      <c r="AL13" s="3"/>
      <c r="AM13" s="4" t="e">
        <f>+IF($AK13=$AZ$12,$AI13,#N/A)</f>
        <v>#N/A</v>
      </c>
      <c r="AN13" s="5" t="e">
        <f t="shared" si="2"/>
        <v>#N/A</v>
      </c>
      <c r="AO13" s="4">
        <f t="shared" si="3"/>
        <v>6</v>
      </c>
      <c r="AP13" s="5">
        <f t="shared" si="4"/>
        <v>6</v>
      </c>
      <c r="AQ13" s="4" t="e">
        <f t="shared" si="5"/>
        <v>#N/A</v>
      </c>
      <c r="AR13" s="5" t="e">
        <f t="shared" si="6"/>
        <v>#N/A</v>
      </c>
    </row>
    <row r="14" spans="1:53" x14ac:dyDescent="0.25">
      <c r="A14">
        <v>12</v>
      </c>
      <c r="B14">
        <v>450616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2.77777777777777E-2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450616</v>
      </c>
      <c r="AI14">
        <v>1</v>
      </c>
      <c r="AJ14">
        <v>2</v>
      </c>
      <c r="AK14" t="str">
        <f t="shared" si="0"/>
        <v>C</v>
      </c>
      <c r="AM14" s="4" t="e">
        <f t="shared" si="1"/>
        <v>#N/A</v>
      </c>
      <c r="AN14" s="5" t="e">
        <f t="shared" si="2"/>
        <v>#N/A</v>
      </c>
      <c r="AO14" s="4" t="e">
        <f t="shared" si="3"/>
        <v>#N/A</v>
      </c>
      <c r="AP14" s="5" t="e">
        <f t="shared" si="4"/>
        <v>#N/A</v>
      </c>
      <c r="AQ14" s="4">
        <f t="shared" si="5"/>
        <v>1</v>
      </c>
      <c r="AR14" s="5">
        <f t="shared" si="6"/>
        <v>2</v>
      </c>
    </row>
    <row r="15" spans="1:53" x14ac:dyDescent="0.25">
      <c r="A15">
        <v>13</v>
      </c>
      <c r="B15">
        <v>450673</v>
      </c>
      <c r="C15">
        <v>0</v>
      </c>
      <c r="D15">
        <v>0.2</v>
      </c>
      <c r="E15">
        <v>0.2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1.38888888888888E-2</v>
      </c>
      <c r="P15">
        <v>0.2</v>
      </c>
      <c r="Q15">
        <v>0.2</v>
      </c>
      <c r="R15">
        <v>0.2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450673</v>
      </c>
      <c r="AI15">
        <v>5</v>
      </c>
      <c r="AJ15">
        <v>1</v>
      </c>
      <c r="AK15" t="str">
        <f t="shared" si="0"/>
        <v>C</v>
      </c>
      <c r="AM15" s="4" t="e">
        <f t="shared" si="1"/>
        <v>#N/A</v>
      </c>
      <c r="AN15" s="5" t="e">
        <f t="shared" si="2"/>
        <v>#N/A</v>
      </c>
      <c r="AO15" s="4" t="e">
        <f t="shared" si="3"/>
        <v>#N/A</v>
      </c>
      <c r="AP15" s="5" t="e">
        <f t="shared" si="4"/>
        <v>#N/A</v>
      </c>
      <c r="AQ15" s="4">
        <f t="shared" si="5"/>
        <v>5</v>
      </c>
      <c r="AR15" s="5">
        <f t="shared" si="6"/>
        <v>1</v>
      </c>
    </row>
    <row r="16" spans="1:53" x14ac:dyDescent="0.25">
      <c r="A16">
        <v>14</v>
      </c>
      <c r="B16">
        <v>450684</v>
      </c>
      <c r="C16">
        <v>0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1.38888888888888E-2</v>
      </c>
      <c r="Q16">
        <v>0.2</v>
      </c>
      <c r="R16">
        <v>0.2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450684</v>
      </c>
      <c r="AI16">
        <v>5</v>
      </c>
      <c r="AJ16">
        <v>1</v>
      </c>
      <c r="AK16" t="str">
        <f t="shared" si="0"/>
        <v>C</v>
      </c>
      <c r="AM16" s="4" t="e">
        <f t="shared" si="1"/>
        <v>#N/A</v>
      </c>
      <c r="AN16" s="5" t="e">
        <f t="shared" si="2"/>
        <v>#N/A</v>
      </c>
      <c r="AO16" s="4" t="e">
        <f t="shared" si="3"/>
        <v>#N/A</v>
      </c>
      <c r="AP16" s="5" t="e">
        <f t="shared" si="4"/>
        <v>#N/A</v>
      </c>
      <c r="AQ16" s="4">
        <f t="shared" si="5"/>
        <v>5</v>
      </c>
      <c r="AR16" s="5">
        <f t="shared" si="6"/>
        <v>1</v>
      </c>
    </row>
    <row r="17" spans="1:44" x14ac:dyDescent="0.25">
      <c r="A17">
        <v>15</v>
      </c>
      <c r="B17">
        <v>700564</v>
      </c>
      <c r="C17">
        <v>0</v>
      </c>
      <c r="D17">
        <v>0.2</v>
      </c>
      <c r="E17">
        <v>0.2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0.2</v>
      </c>
      <c r="Q17">
        <v>2.77777777777777E-2</v>
      </c>
      <c r="R17">
        <v>0.2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700564</v>
      </c>
      <c r="AI17">
        <v>5</v>
      </c>
      <c r="AJ17">
        <v>2</v>
      </c>
      <c r="AK17" t="str">
        <f t="shared" si="0"/>
        <v>C</v>
      </c>
      <c r="AM17" s="4" t="e">
        <f t="shared" si="1"/>
        <v>#N/A</v>
      </c>
      <c r="AN17" s="5" t="e">
        <f t="shared" si="2"/>
        <v>#N/A</v>
      </c>
      <c r="AO17" s="4" t="e">
        <f t="shared" si="3"/>
        <v>#N/A</v>
      </c>
      <c r="AP17" s="5" t="e">
        <f t="shared" si="4"/>
        <v>#N/A</v>
      </c>
      <c r="AQ17" s="4">
        <f t="shared" si="5"/>
        <v>5</v>
      </c>
      <c r="AR17" s="5">
        <f t="shared" si="6"/>
        <v>2</v>
      </c>
    </row>
    <row r="18" spans="1:44" x14ac:dyDescent="0.25">
      <c r="A18">
        <v>16</v>
      </c>
      <c r="B18">
        <v>700565</v>
      </c>
      <c r="C18">
        <v>0</v>
      </c>
      <c r="D18">
        <v>0.2</v>
      </c>
      <c r="E18">
        <v>0.2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0.2</v>
      </c>
      <c r="P18">
        <v>0.2</v>
      </c>
      <c r="Q18">
        <v>0.2</v>
      </c>
      <c r="R18">
        <v>2.77777777777777E-2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700565</v>
      </c>
      <c r="AI18">
        <v>5</v>
      </c>
      <c r="AJ18">
        <v>2</v>
      </c>
      <c r="AK18" t="str">
        <f t="shared" si="0"/>
        <v>C</v>
      </c>
      <c r="AM18" s="4" t="e">
        <f t="shared" si="1"/>
        <v>#N/A</v>
      </c>
      <c r="AN18" s="5" t="e">
        <f t="shared" si="2"/>
        <v>#N/A</v>
      </c>
      <c r="AO18" s="4" t="e">
        <f t="shared" si="3"/>
        <v>#N/A</v>
      </c>
      <c r="AP18" s="5" t="e">
        <f t="shared" si="4"/>
        <v>#N/A</v>
      </c>
      <c r="AQ18" s="4">
        <f t="shared" si="5"/>
        <v>5</v>
      </c>
      <c r="AR18" s="5">
        <f t="shared" si="6"/>
        <v>2</v>
      </c>
    </row>
    <row r="19" spans="1:44" x14ac:dyDescent="0.25">
      <c r="A19">
        <v>17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0.33333333333333298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4.1666666666666602E-2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0.33333333333333298</v>
      </c>
      <c r="AC19">
        <v>0</v>
      </c>
      <c r="AD19">
        <v>0</v>
      </c>
      <c r="AE19">
        <v>0.33333333333333298</v>
      </c>
      <c r="AF19">
        <v>0</v>
      </c>
      <c r="AG19">
        <v>0</v>
      </c>
      <c r="AH19" s="3" t="s">
        <v>0</v>
      </c>
      <c r="AI19" s="3">
        <v>3</v>
      </c>
      <c r="AJ19" s="3">
        <v>3</v>
      </c>
      <c r="AK19" t="str">
        <f t="shared" si="0"/>
        <v>B</v>
      </c>
      <c r="AL19" s="3"/>
      <c r="AM19" s="4" t="e">
        <f t="shared" si="1"/>
        <v>#N/A</v>
      </c>
      <c r="AN19" s="5" t="e">
        <f t="shared" si="2"/>
        <v>#N/A</v>
      </c>
      <c r="AO19" s="4">
        <f t="shared" si="3"/>
        <v>3</v>
      </c>
      <c r="AP19" s="5">
        <f t="shared" si="4"/>
        <v>3</v>
      </c>
      <c r="AQ19" s="4" t="e">
        <f t="shared" si="5"/>
        <v>#N/A</v>
      </c>
      <c r="AR19" s="5" t="e">
        <f t="shared" si="6"/>
        <v>#N/A</v>
      </c>
    </row>
    <row r="20" spans="1:44" x14ac:dyDescent="0.25">
      <c r="A20">
        <v>18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0.14285714285714199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1.38888888888888E-2</v>
      </c>
      <c r="U20">
        <v>0</v>
      </c>
      <c r="V20">
        <v>0.14285714285714199</v>
      </c>
      <c r="W20">
        <v>0.14285714285714199</v>
      </c>
      <c r="X20">
        <v>0.14285714285714199</v>
      </c>
      <c r="Y20">
        <v>0.14285714285714199</v>
      </c>
      <c r="Z20">
        <v>0.14285714285714199</v>
      </c>
      <c r="AA20">
        <v>0.14285714285714199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</v>
      </c>
      <c r="AI20">
        <v>7</v>
      </c>
      <c r="AJ20">
        <v>1</v>
      </c>
      <c r="AK20" t="str">
        <f t="shared" si="0"/>
        <v>C</v>
      </c>
      <c r="AM20" s="4" t="e">
        <f t="shared" si="1"/>
        <v>#N/A</v>
      </c>
      <c r="AN20" s="5" t="e">
        <f t="shared" si="2"/>
        <v>#N/A</v>
      </c>
      <c r="AO20" s="4" t="e">
        <f t="shared" si="3"/>
        <v>#N/A</v>
      </c>
      <c r="AP20" s="5" t="e">
        <f t="shared" si="4"/>
        <v>#N/A</v>
      </c>
      <c r="AQ20" s="4">
        <f t="shared" si="5"/>
        <v>7</v>
      </c>
      <c r="AR20" s="5">
        <f t="shared" si="6"/>
        <v>1</v>
      </c>
    </row>
    <row r="21" spans="1:44" x14ac:dyDescent="0.25">
      <c r="A21">
        <v>19</v>
      </c>
      <c r="B21" t="s">
        <v>2</v>
      </c>
      <c r="C21">
        <v>0</v>
      </c>
      <c r="D21">
        <v>0</v>
      </c>
      <c r="E21">
        <v>0.33333333333333298</v>
      </c>
      <c r="F21">
        <v>0</v>
      </c>
      <c r="G21">
        <v>0.33333333333333298</v>
      </c>
      <c r="H21">
        <v>0</v>
      </c>
      <c r="I21">
        <v>0.33333333333333298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2.77777777777777E-2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2</v>
      </c>
      <c r="AI21">
        <v>3</v>
      </c>
      <c r="AJ21">
        <v>2</v>
      </c>
      <c r="AK21" t="str">
        <f t="shared" si="0"/>
        <v>C</v>
      </c>
      <c r="AM21" s="4" t="e">
        <f t="shared" si="1"/>
        <v>#N/A</v>
      </c>
      <c r="AN21" s="5" t="e">
        <f t="shared" si="2"/>
        <v>#N/A</v>
      </c>
      <c r="AO21" s="4" t="e">
        <f t="shared" si="3"/>
        <v>#N/A</v>
      </c>
      <c r="AP21" s="5" t="e">
        <f t="shared" si="4"/>
        <v>#N/A</v>
      </c>
      <c r="AQ21" s="4">
        <f t="shared" si="5"/>
        <v>3</v>
      </c>
      <c r="AR21" s="5">
        <f t="shared" si="6"/>
        <v>2</v>
      </c>
    </row>
    <row r="22" spans="1:44" x14ac:dyDescent="0.25">
      <c r="A22">
        <v>20</v>
      </c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0.14285714285714199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0.14285714285714199</v>
      </c>
      <c r="U22">
        <v>0</v>
      </c>
      <c r="V22">
        <v>1.38888888888888E-2</v>
      </c>
      <c r="W22">
        <v>0.14285714285714199</v>
      </c>
      <c r="X22">
        <v>0.14285714285714199</v>
      </c>
      <c r="Y22">
        <v>0.14285714285714199</v>
      </c>
      <c r="Z22">
        <v>0.14285714285714199</v>
      </c>
      <c r="AA22">
        <v>0.14285714285714199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</v>
      </c>
      <c r="AI22">
        <v>7</v>
      </c>
      <c r="AJ22">
        <v>1</v>
      </c>
      <c r="AK22" t="str">
        <f t="shared" si="0"/>
        <v>C</v>
      </c>
      <c r="AM22" s="4" t="e">
        <f t="shared" si="1"/>
        <v>#N/A</v>
      </c>
      <c r="AN22" s="5" t="e">
        <f t="shared" si="2"/>
        <v>#N/A</v>
      </c>
      <c r="AO22" s="4" t="e">
        <f t="shared" si="3"/>
        <v>#N/A</v>
      </c>
      <c r="AP22" s="5" t="e">
        <f t="shared" si="4"/>
        <v>#N/A</v>
      </c>
      <c r="AQ22" s="4">
        <f t="shared" si="5"/>
        <v>7</v>
      </c>
      <c r="AR22" s="5">
        <f t="shared" si="6"/>
        <v>1</v>
      </c>
    </row>
    <row r="23" spans="1:44" x14ac:dyDescent="0.25">
      <c r="A23">
        <v>21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0.1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</v>
      </c>
      <c r="U23">
        <v>0</v>
      </c>
      <c r="V23">
        <v>0.1</v>
      </c>
      <c r="W23">
        <v>2.77777777777777E-2</v>
      </c>
      <c r="X23">
        <v>0.2</v>
      </c>
      <c r="Y23">
        <v>0.2</v>
      </c>
      <c r="Z23">
        <v>0.1</v>
      </c>
      <c r="AA23">
        <v>0.1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4</v>
      </c>
      <c r="AI23">
        <v>8</v>
      </c>
      <c r="AJ23">
        <v>2</v>
      </c>
      <c r="AK23" t="str">
        <f t="shared" si="0"/>
        <v>C</v>
      </c>
      <c r="AM23" s="4" t="e">
        <f t="shared" si="1"/>
        <v>#N/A</v>
      </c>
      <c r="AN23" s="5" t="e">
        <f t="shared" si="2"/>
        <v>#N/A</v>
      </c>
      <c r="AO23" s="4" t="e">
        <f t="shared" si="3"/>
        <v>#N/A</v>
      </c>
      <c r="AP23" s="5" t="e">
        <f t="shared" si="4"/>
        <v>#N/A</v>
      </c>
      <c r="AQ23" s="4">
        <f t="shared" si="5"/>
        <v>8</v>
      </c>
      <c r="AR23" s="5">
        <f t="shared" si="6"/>
        <v>2</v>
      </c>
    </row>
    <row r="24" spans="1:44" x14ac:dyDescent="0.25">
      <c r="A24">
        <v>22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5.8823529411764698E-2</v>
      </c>
      <c r="I24">
        <v>0</v>
      </c>
      <c r="J24">
        <v>0</v>
      </c>
      <c r="K24">
        <v>0</v>
      </c>
      <c r="L24">
        <v>0.17647058823529399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5.8823529411764698E-2</v>
      </c>
      <c r="U24">
        <v>0</v>
      </c>
      <c r="V24">
        <v>5.8823529411764698E-2</v>
      </c>
      <c r="W24">
        <v>0.23529411764705799</v>
      </c>
      <c r="X24">
        <v>6.9444444444444406E-2</v>
      </c>
      <c r="Y24">
        <v>0.23529411764705799</v>
      </c>
      <c r="Z24">
        <v>5.8823529411764698E-2</v>
      </c>
      <c r="AA24">
        <v>5.8823529411764698E-2</v>
      </c>
      <c r="AB24">
        <v>0</v>
      </c>
      <c r="AC24">
        <v>0</v>
      </c>
      <c r="AD24">
        <v>5.8823529411764698E-2</v>
      </c>
      <c r="AE24">
        <v>0</v>
      </c>
      <c r="AF24">
        <v>0</v>
      </c>
      <c r="AG24">
        <v>0</v>
      </c>
      <c r="AH24" s="3" t="s">
        <v>5</v>
      </c>
      <c r="AI24" s="3">
        <v>9</v>
      </c>
      <c r="AJ24" s="3">
        <v>5</v>
      </c>
      <c r="AK24" t="str">
        <f t="shared" si="0"/>
        <v>B</v>
      </c>
      <c r="AL24" s="3"/>
      <c r="AM24" s="4" t="e">
        <f t="shared" si="1"/>
        <v>#N/A</v>
      </c>
      <c r="AN24" s="5" t="e">
        <f t="shared" si="2"/>
        <v>#N/A</v>
      </c>
      <c r="AO24" s="4">
        <f t="shared" si="3"/>
        <v>9</v>
      </c>
      <c r="AP24" s="5">
        <f t="shared" si="4"/>
        <v>5</v>
      </c>
      <c r="AQ24" s="4" t="e">
        <f t="shared" si="5"/>
        <v>#N/A</v>
      </c>
      <c r="AR24" s="5" t="e">
        <f t="shared" si="6"/>
        <v>#N/A</v>
      </c>
    </row>
    <row r="25" spans="1:44" x14ac:dyDescent="0.25">
      <c r="A25">
        <v>23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7.69230769230769E-2</v>
      </c>
      <c r="I25">
        <v>0</v>
      </c>
      <c r="J25">
        <v>0</v>
      </c>
      <c r="K25">
        <v>0</v>
      </c>
      <c r="L25">
        <v>0.15384615384615299</v>
      </c>
      <c r="M25">
        <v>7.69230769230769E-2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7.69230769230769E-2</v>
      </c>
      <c r="U25">
        <v>0</v>
      </c>
      <c r="V25">
        <v>7.69230769230769E-2</v>
      </c>
      <c r="W25">
        <v>0.15384615384615299</v>
      </c>
      <c r="X25">
        <v>0.15384615384615299</v>
      </c>
      <c r="Y25">
        <v>4.1666666666666602E-2</v>
      </c>
      <c r="Z25">
        <v>7.69230769230769E-2</v>
      </c>
      <c r="AA25">
        <v>7.69230769230769E-2</v>
      </c>
      <c r="AB25">
        <v>0</v>
      </c>
      <c r="AC25">
        <v>0</v>
      </c>
      <c r="AD25">
        <v>7.69230769230769E-2</v>
      </c>
      <c r="AE25">
        <v>0</v>
      </c>
      <c r="AF25">
        <v>0</v>
      </c>
      <c r="AG25">
        <v>0</v>
      </c>
      <c r="AH25" s="3" t="s">
        <v>6</v>
      </c>
      <c r="AI25" s="3">
        <v>10</v>
      </c>
      <c r="AJ25" s="3">
        <v>3</v>
      </c>
      <c r="AK25" t="str">
        <f t="shared" si="0"/>
        <v>B</v>
      </c>
      <c r="AL25" s="3"/>
      <c r="AM25" s="4" t="e">
        <f t="shared" si="1"/>
        <v>#N/A</v>
      </c>
      <c r="AN25" s="5" t="e">
        <f t="shared" si="2"/>
        <v>#N/A</v>
      </c>
      <c r="AO25" s="4">
        <f t="shared" si="3"/>
        <v>10</v>
      </c>
      <c r="AP25" s="5">
        <f t="shared" si="4"/>
        <v>3</v>
      </c>
      <c r="AQ25" s="4" t="e">
        <f t="shared" si="5"/>
        <v>#N/A</v>
      </c>
      <c r="AR25" s="5" t="e">
        <f t="shared" si="6"/>
        <v>#N/A</v>
      </c>
    </row>
    <row r="26" spans="1:44" x14ac:dyDescent="0.25">
      <c r="A26">
        <v>24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0.14285714285714199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0.14285714285714199</v>
      </c>
      <c r="U26">
        <v>0</v>
      </c>
      <c r="V26">
        <v>0.14285714285714199</v>
      </c>
      <c r="W26">
        <v>0.14285714285714199</v>
      </c>
      <c r="X26">
        <v>0.14285714285714199</v>
      </c>
      <c r="Y26">
        <v>0.14285714285714199</v>
      </c>
      <c r="Z26">
        <v>1.38888888888888E-2</v>
      </c>
      <c r="AA26">
        <v>0.14285714285714199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</v>
      </c>
      <c r="AI26">
        <v>7</v>
      </c>
      <c r="AJ26">
        <v>1</v>
      </c>
      <c r="AK26" t="str">
        <f t="shared" si="0"/>
        <v>C</v>
      </c>
      <c r="AM26" s="4" t="e">
        <f t="shared" si="1"/>
        <v>#N/A</v>
      </c>
      <c r="AN26" s="5" t="e">
        <f t="shared" si="2"/>
        <v>#N/A</v>
      </c>
      <c r="AO26" s="4" t="e">
        <f t="shared" si="3"/>
        <v>#N/A</v>
      </c>
      <c r="AP26" s="5" t="e">
        <f t="shared" si="4"/>
        <v>#N/A</v>
      </c>
      <c r="AQ26" s="4">
        <f t="shared" si="5"/>
        <v>7</v>
      </c>
      <c r="AR26" s="5">
        <f t="shared" si="6"/>
        <v>1</v>
      </c>
    </row>
    <row r="27" spans="1:44" x14ac:dyDescent="0.25">
      <c r="A27">
        <v>25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0.14285714285714199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0.14285714285714199</v>
      </c>
      <c r="U27">
        <v>0</v>
      </c>
      <c r="V27">
        <v>0.14285714285714199</v>
      </c>
      <c r="W27">
        <v>0.14285714285714199</v>
      </c>
      <c r="X27">
        <v>0.14285714285714199</v>
      </c>
      <c r="Y27">
        <v>0.14285714285714199</v>
      </c>
      <c r="Z27">
        <v>0.14285714285714199</v>
      </c>
      <c r="AA27">
        <v>1.38888888888888E-2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8</v>
      </c>
      <c r="AI27">
        <v>7</v>
      </c>
      <c r="AJ27">
        <v>1</v>
      </c>
      <c r="AK27" t="str">
        <f t="shared" si="0"/>
        <v>C</v>
      </c>
      <c r="AM27" s="4" t="e">
        <f t="shared" si="1"/>
        <v>#N/A</v>
      </c>
      <c r="AN27" s="5" t="e">
        <f t="shared" si="2"/>
        <v>#N/A</v>
      </c>
      <c r="AO27" s="4" t="e">
        <f t="shared" si="3"/>
        <v>#N/A</v>
      </c>
      <c r="AP27" s="5" t="e">
        <f t="shared" si="4"/>
        <v>#N/A</v>
      </c>
      <c r="AQ27" s="4">
        <f t="shared" si="5"/>
        <v>7</v>
      </c>
      <c r="AR27" s="5">
        <f t="shared" si="6"/>
        <v>1</v>
      </c>
    </row>
    <row r="28" spans="1:44" x14ac:dyDescent="0.25">
      <c r="A28">
        <v>26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4.1666666666666602E-2</v>
      </c>
      <c r="AC28">
        <v>0</v>
      </c>
      <c r="AD28">
        <v>0</v>
      </c>
      <c r="AE28">
        <v>0</v>
      </c>
      <c r="AF28">
        <v>0</v>
      </c>
      <c r="AG28">
        <v>0</v>
      </c>
      <c r="AH28" s="3" t="s">
        <v>9</v>
      </c>
      <c r="AI28" s="3">
        <v>2</v>
      </c>
      <c r="AJ28" s="3">
        <v>3</v>
      </c>
      <c r="AK28" t="str">
        <f t="shared" si="0"/>
        <v>B</v>
      </c>
      <c r="AL28" s="3"/>
      <c r="AM28" s="4" t="e">
        <f t="shared" si="1"/>
        <v>#N/A</v>
      </c>
      <c r="AN28" s="5" t="e">
        <f t="shared" si="2"/>
        <v>#N/A</v>
      </c>
      <c r="AO28" s="4">
        <f t="shared" si="3"/>
        <v>2</v>
      </c>
      <c r="AP28" s="5">
        <f t="shared" si="4"/>
        <v>3</v>
      </c>
      <c r="AQ28" s="4" t="e">
        <f t="shared" si="5"/>
        <v>#N/A</v>
      </c>
      <c r="AR28" s="5" t="e">
        <f t="shared" si="6"/>
        <v>#N/A</v>
      </c>
    </row>
    <row r="29" spans="1:44" x14ac:dyDescent="0.25">
      <c r="A29">
        <v>27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1.38888888888888E-2</v>
      </c>
      <c r="AD29">
        <v>0</v>
      </c>
      <c r="AE29">
        <v>0</v>
      </c>
      <c r="AF29">
        <v>0</v>
      </c>
      <c r="AG29">
        <v>0</v>
      </c>
      <c r="AH29" t="s">
        <v>10</v>
      </c>
      <c r="AI29">
        <v>1</v>
      </c>
      <c r="AJ29">
        <v>1</v>
      </c>
      <c r="AK29" t="str">
        <f t="shared" si="0"/>
        <v>C</v>
      </c>
      <c r="AM29" s="4" t="e">
        <f t="shared" si="1"/>
        <v>#N/A</v>
      </c>
      <c r="AN29" s="5" t="e">
        <f t="shared" si="2"/>
        <v>#N/A</v>
      </c>
      <c r="AO29" s="4" t="e">
        <f t="shared" si="3"/>
        <v>#N/A</v>
      </c>
      <c r="AP29" s="5" t="e">
        <f t="shared" si="4"/>
        <v>#N/A</v>
      </c>
      <c r="AQ29" s="4">
        <f t="shared" si="5"/>
        <v>1</v>
      </c>
      <c r="AR29" s="5">
        <f t="shared" si="6"/>
        <v>1</v>
      </c>
    </row>
    <row r="30" spans="1:44" x14ac:dyDescent="0.25">
      <c r="A30">
        <v>28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0.25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0.25</v>
      </c>
      <c r="Y30">
        <v>0.25</v>
      </c>
      <c r="Z30">
        <v>0</v>
      </c>
      <c r="AA30">
        <v>0</v>
      </c>
      <c r="AB30">
        <v>0</v>
      </c>
      <c r="AC30">
        <v>0</v>
      </c>
      <c r="AD30">
        <v>2.77777777777777E-2</v>
      </c>
      <c r="AE30">
        <v>0</v>
      </c>
      <c r="AF30">
        <v>0</v>
      </c>
      <c r="AG30">
        <v>0</v>
      </c>
      <c r="AH30" t="s">
        <v>11</v>
      </c>
      <c r="AI30">
        <v>4</v>
      </c>
      <c r="AJ30">
        <v>2</v>
      </c>
      <c r="AK30" t="str">
        <f t="shared" si="0"/>
        <v>C</v>
      </c>
      <c r="AM30" s="4" t="e">
        <f t="shared" si="1"/>
        <v>#N/A</v>
      </c>
      <c r="AN30" s="5" t="e">
        <f t="shared" si="2"/>
        <v>#N/A</v>
      </c>
      <c r="AO30" s="4" t="e">
        <f t="shared" si="3"/>
        <v>#N/A</v>
      </c>
      <c r="AP30" s="5" t="e">
        <f t="shared" si="4"/>
        <v>#N/A</v>
      </c>
      <c r="AQ30" s="4">
        <f t="shared" si="5"/>
        <v>4</v>
      </c>
      <c r="AR30" s="5">
        <f t="shared" si="6"/>
        <v>2</v>
      </c>
    </row>
    <row r="31" spans="1:44" x14ac:dyDescent="0.25">
      <c r="A31">
        <v>29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0.33333333333333298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0.66666666666666596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4.1666666666666602E-2</v>
      </c>
      <c r="AF31">
        <v>0</v>
      </c>
      <c r="AG31">
        <v>0</v>
      </c>
      <c r="AH31" s="3" t="s">
        <v>12</v>
      </c>
      <c r="AI31" s="3">
        <v>2</v>
      </c>
      <c r="AJ31" s="3">
        <v>3</v>
      </c>
      <c r="AK31" t="str">
        <f t="shared" si="0"/>
        <v>B</v>
      </c>
      <c r="AL31" s="3"/>
      <c r="AM31" s="4" t="e">
        <f t="shared" si="1"/>
        <v>#N/A</v>
      </c>
      <c r="AN31" s="5" t="e">
        <f t="shared" si="2"/>
        <v>#N/A</v>
      </c>
      <c r="AO31" s="4">
        <f t="shared" si="3"/>
        <v>2</v>
      </c>
      <c r="AP31" s="5">
        <f t="shared" si="4"/>
        <v>3</v>
      </c>
      <c r="AQ31" s="4" t="e">
        <f t="shared" si="5"/>
        <v>#N/A</v>
      </c>
      <c r="AR31" s="5" t="e">
        <f t="shared" si="6"/>
        <v>#N/A</v>
      </c>
    </row>
    <row r="32" spans="1:44" x14ac:dyDescent="0.25">
      <c r="A32">
        <v>30</v>
      </c>
      <c r="B32" t="s">
        <v>13</v>
      </c>
      <c r="C32">
        <v>0</v>
      </c>
      <c r="D32">
        <v>0</v>
      </c>
      <c r="E32">
        <v>0</v>
      </c>
      <c r="F32">
        <v>0.33333333333333298</v>
      </c>
      <c r="G32">
        <v>0</v>
      </c>
      <c r="H32">
        <v>0</v>
      </c>
      <c r="I32">
        <v>0</v>
      </c>
      <c r="J32">
        <v>0.33333333333333298</v>
      </c>
      <c r="K32">
        <v>0</v>
      </c>
      <c r="L32">
        <v>0.33333333333333298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2.77777777777777E-2</v>
      </c>
      <c r="AG32">
        <v>0</v>
      </c>
      <c r="AH32" t="s">
        <v>13</v>
      </c>
      <c r="AI32">
        <v>3</v>
      </c>
      <c r="AJ32">
        <v>2</v>
      </c>
      <c r="AK32" t="str">
        <f t="shared" si="0"/>
        <v>C</v>
      </c>
      <c r="AM32" s="4" t="e">
        <f t="shared" si="1"/>
        <v>#N/A</v>
      </c>
      <c r="AN32" s="5" t="e">
        <f t="shared" si="2"/>
        <v>#N/A</v>
      </c>
      <c r="AO32" s="4" t="e">
        <f t="shared" si="3"/>
        <v>#N/A</v>
      </c>
      <c r="AP32" s="5" t="e">
        <f t="shared" si="4"/>
        <v>#N/A</v>
      </c>
      <c r="AQ32" s="4">
        <f t="shared" si="5"/>
        <v>3</v>
      </c>
      <c r="AR32" s="5">
        <f t="shared" si="6"/>
        <v>2</v>
      </c>
    </row>
    <row r="33" spans="1:44" x14ac:dyDescent="0.25">
      <c r="A33">
        <v>31</v>
      </c>
      <c r="B33" t="s">
        <v>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1.38888888888888E-2</v>
      </c>
      <c r="AH33" t="s">
        <v>14</v>
      </c>
      <c r="AI33">
        <v>1</v>
      </c>
      <c r="AJ33">
        <v>1</v>
      </c>
      <c r="AK33" t="str">
        <f t="shared" si="0"/>
        <v>C</v>
      </c>
      <c r="AM33" s="4" t="e">
        <f t="shared" si="1"/>
        <v>#N/A</v>
      </c>
      <c r="AN33" s="5" t="e">
        <f t="shared" si="2"/>
        <v>#N/A</v>
      </c>
      <c r="AO33" s="4" t="e">
        <f t="shared" si="3"/>
        <v>#N/A</v>
      </c>
      <c r="AP33" s="5" t="e">
        <f t="shared" si="4"/>
        <v>#N/A</v>
      </c>
      <c r="AQ33" s="4">
        <f t="shared" si="5"/>
        <v>1</v>
      </c>
      <c r="AR33" s="5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AfninidadIndices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Arellano Graell</dc:creator>
  <cp:lastModifiedBy>Jose Francisco Arellano Graell</cp:lastModifiedBy>
  <dcterms:created xsi:type="dcterms:W3CDTF">2019-07-23T23:55:08Z</dcterms:created>
  <dcterms:modified xsi:type="dcterms:W3CDTF">2019-07-24T13:29:34Z</dcterms:modified>
</cp:coreProperties>
</file>