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8400" windowHeight="20320" tabRatio="500" activeTab="1"/>
  </bookViews>
  <sheets>
    <sheet name="Sheet1" sheetId="1" r:id="rId1"/>
    <sheet name="Sheet1 (2)" sheetId="2" r:id="rId2"/>
  </sheets>
  <definedNames>
    <definedName name="_xlnm.Print_Area" localSheetId="0">Sheet1!$C$3:$P$37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24" i="2" l="1"/>
  <c r="H24" i="2"/>
  <c r="G24" i="2"/>
  <c r="X23" i="2"/>
  <c r="H23" i="2"/>
  <c r="G23" i="2"/>
  <c r="X22" i="2"/>
  <c r="H22" i="2"/>
  <c r="G22" i="2"/>
  <c r="X21" i="2"/>
  <c r="H21" i="2"/>
  <c r="G21" i="2"/>
  <c r="H18" i="2"/>
  <c r="G18" i="2"/>
  <c r="H17" i="2"/>
  <c r="G17" i="2"/>
  <c r="H16" i="2"/>
  <c r="G16" i="2"/>
  <c r="X18" i="2"/>
  <c r="X17" i="2"/>
  <c r="X16" i="2"/>
  <c r="X10" i="2"/>
  <c r="X9" i="2"/>
  <c r="X8" i="2"/>
  <c r="X7" i="2"/>
  <c r="X15" i="2"/>
  <c r="X14" i="2"/>
  <c r="X13" i="2"/>
  <c r="X12" i="2"/>
  <c r="X11" i="2"/>
  <c r="G10" i="2"/>
  <c r="G9" i="2"/>
  <c r="G8" i="2"/>
  <c r="G7" i="2"/>
  <c r="G15" i="2"/>
  <c r="G14" i="2"/>
  <c r="G13" i="2"/>
  <c r="G12" i="2"/>
  <c r="G11" i="2"/>
  <c r="G6" i="2"/>
  <c r="H10" i="2"/>
  <c r="H9" i="2"/>
  <c r="H8" i="2"/>
  <c r="H7" i="2"/>
  <c r="H15" i="2"/>
  <c r="H14" i="2"/>
  <c r="H13" i="2"/>
  <c r="H12" i="2"/>
  <c r="H11" i="2"/>
  <c r="H6" i="2"/>
  <c r="X6" i="2"/>
</calcChain>
</file>

<file path=xl/sharedStrings.xml><?xml version="1.0" encoding="utf-8"?>
<sst xmlns="http://schemas.openxmlformats.org/spreadsheetml/2006/main" count="182" uniqueCount="63">
  <si>
    <t>COMMENT</t>
  </si>
  <si>
    <t>Time 7Hz</t>
  </si>
  <si>
    <t>Time 40Hz</t>
  </si>
  <si>
    <t>np 7Hz</t>
  </si>
  <si>
    <t>np 40Hz</t>
  </si>
  <si>
    <t>mx_scat_dp</t>
  </si>
  <si>
    <t>bg_scat</t>
  </si>
  <si>
    <t>prob_scat</t>
  </si>
  <si>
    <t>dsmin</t>
  </si>
  <si>
    <t>dsmax</t>
  </si>
  <si>
    <t>npow</t>
  </si>
  <si>
    <t>vel_perturb</t>
  </si>
  <si>
    <t>dQdfstyle</t>
  </si>
  <si>
    <t>Source Type</t>
  </si>
  <si>
    <t>rP</t>
  </si>
  <si>
    <t>rSV</t>
  </si>
  <si>
    <t>rSG</t>
  </si>
  <si>
    <t>Depth 1</t>
  </si>
  <si>
    <t>Depth 2</t>
  </si>
  <si>
    <t>Depth 3</t>
  </si>
  <si>
    <t>P:SV:SH</t>
  </si>
  <si>
    <t>model_name</t>
  </si>
  <si>
    <t>1Hz</t>
  </si>
  <si>
    <t>7Hz</t>
  </si>
  <si>
    <t>40Hz</t>
  </si>
  <si>
    <t>Machine</t>
  </si>
  <si>
    <t>s/p</t>
  </si>
  <si>
    <t>num_phonon</t>
  </si>
  <si>
    <t>clusters</t>
  </si>
  <si>
    <t>iter 7Hz</t>
  </si>
  <si>
    <t>iter 40Hz</t>
  </si>
  <si>
    <t>PSPACE</t>
  </si>
  <si>
    <t>Baseline model</t>
  </si>
  <si>
    <t>Baseline model + crust</t>
  </si>
  <si>
    <t>Baseline model + crust + vlvl</t>
  </si>
  <si>
    <t>Baseline model + gradient in crust</t>
  </si>
  <si>
    <t>Baseline model with dQdfStyle = 1</t>
  </si>
  <si>
    <t>Baseline model with dQdfStyle = 2</t>
  </si>
  <si>
    <t>Baseline model with dQdfStyle = 3</t>
  </si>
  <si>
    <t>Thin SL, strong impedance</t>
  </si>
  <si>
    <t>Thick SL, weak impedance</t>
  </si>
  <si>
    <t>Thin SL, weak impedance</t>
  </si>
  <si>
    <t>Thick SL, strong impedance</t>
  </si>
  <si>
    <t>Baseline</t>
  </si>
  <si>
    <t>Baseline model + liquid core (300)</t>
  </si>
  <si>
    <t>Baseline model + solid core (300)</t>
  </si>
  <si>
    <t>Baseline model with Qi = 2000</t>
  </si>
  <si>
    <t>Baseline model with Qi = 6500</t>
  </si>
  <si>
    <t xml:space="preserve"> </t>
  </si>
  <si>
    <t>SCRIPT?</t>
  </si>
  <si>
    <t>x</t>
  </si>
  <si>
    <t>Bgscat = 0.01</t>
  </si>
  <si>
    <t>CSIMPLEMOON_basic</t>
  </si>
  <si>
    <t>CSIMPLEMOON_crust</t>
  </si>
  <si>
    <t>CSIMPLEMOON_vlvl</t>
  </si>
  <si>
    <t>CSIMPLEMOON_score300</t>
  </si>
  <si>
    <t>CSIMPLEMOON_lcore300</t>
  </si>
  <si>
    <t>CSIMPLEMOON_Q2000</t>
  </si>
  <si>
    <t>CSIMPLEMOON_Q6500</t>
  </si>
  <si>
    <t>CVPREM_001</t>
  </si>
  <si>
    <t>cees</t>
  </si>
  <si>
    <t>PSVPREM</t>
  </si>
  <si>
    <t>001b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</si>
</sst>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2" tint="-0.499984740745262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64" fontId="0" fillId="0" borderId="0" xfId="0" applyNumberFormat="1"/>
    <xf numFmtId="11" fontId="0" fillId="0" borderId="0" xfId="0" applyNumberFormat="1" applyAlignment="1">
      <alignment horizontal="center"/>
    </xf>
    <xf numFmtId="11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right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H32"/>
  <sheetViews>
    <sheetView workbookViewId="0">
      <selection activeCell="C3" sqref="C3:P37"/>
    </sheetView>
  </sheetViews>
  <sheetFormatPr baseColWidth="10" defaultRowHeight="15" x14ac:dyDescent="0"/>
  <cols>
    <col min="3" max="3" width="10.83203125" style="8"/>
    <col min="4" max="4" width="43.5" customWidth="1"/>
    <col min="5" max="5" width="10.33203125" bestFit="1" customWidth="1"/>
    <col min="6" max="6" width="11.6640625" bestFit="1" customWidth="1"/>
    <col min="7" max="7" width="8.1640625" bestFit="1" customWidth="1"/>
    <col min="8" max="8" width="9.33203125" bestFit="1" customWidth="1"/>
    <col min="9" max="9" width="13.33203125" bestFit="1" customWidth="1"/>
    <col min="10" max="10" width="9.1640625" bestFit="1" customWidth="1"/>
    <col min="11" max="11" width="11.1640625" bestFit="1" customWidth="1"/>
    <col min="12" max="12" width="7" bestFit="1" customWidth="1"/>
    <col min="13" max="13" width="7.5" bestFit="1" customWidth="1"/>
    <col min="14" max="14" width="6.33203125" bestFit="1" customWidth="1"/>
    <col min="15" max="15" width="12.5" bestFit="1" customWidth="1"/>
    <col min="16" max="16" width="10.5" bestFit="1" customWidth="1"/>
    <col min="17" max="17" width="13.33203125" bestFit="1" customWidth="1"/>
    <col min="18" max="18" width="3.1640625" bestFit="1" customWidth="1"/>
    <col min="19" max="20" width="4.6640625" bestFit="1" customWidth="1"/>
    <col min="21" max="23" width="9" bestFit="1" customWidth="1"/>
    <col min="24" max="24" width="8.83203125" bestFit="1" customWidth="1"/>
    <col min="25" max="25" width="13.5" bestFit="1" customWidth="1"/>
    <col min="26" max="27" width="5" bestFit="1" customWidth="1"/>
    <col min="28" max="28" width="6.33203125" bestFit="1" customWidth="1"/>
    <col min="29" max="29" width="9" bestFit="1" customWidth="1"/>
    <col min="30" max="30" width="4.5" bestFit="1" customWidth="1"/>
    <col min="31" max="31" width="13.83203125" bestFit="1" customWidth="1"/>
    <col min="32" max="32" width="8.83203125" bestFit="1" customWidth="1"/>
    <col min="33" max="33" width="9" bestFit="1" customWidth="1"/>
    <col min="34" max="34" width="10.33203125" bestFit="1" customWidth="1"/>
  </cols>
  <sheetData>
    <row r="1" spans="1:34"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1"/>
      <c r="S1" s="1"/>
      <c r="T1" s="1"/>
      <c r="X1" s="1"/>
      <c r="Z1" s="1"/>
      <c r="AA1" s="1"/>
      <c r="AB1" s="1"/>
      <c r="AC1" s="1"/>
      <c r="AD1" s="1"/>
      <c r="AE1" s="1"/>
      <c r="AF1" s="1"/>
      <c r="AG1" s="1"/>
    </row>
    <row r="2" spans="1:34"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1"/>
      <c r="S2" s="1"/>
      <c r="T2" s="1"/>
      <c r="X2" s="1"/>
      <c r="Z2" s="1"/>
      <c r="AA2" s="1"/>
      <c r="AB2" s="1"/>
      <c r="AC2" s="1"/>
      <c r="AD2" s="1"/>
      <c r="AE2" s="1"/>
      <c r="AF2" s="1"/>
      <c r="AG2" s="1"/>
    </row>
    <row r="3" spans="1:34">
      <c r="A3" t="s">
        <v>49</v>
      </c>
      <c r="D3" s="2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3" t="s">
        <v>13</v>
      </c>
      <c r="R3" s="1" t="s">
        <v>14</v>
      </c>
      <c r="S3" s="1" t="s">
        <v>15</v>
      </c>
      <c r="T3" s="1" t="s">
        <v>16</v>
      </c>
      <c r="U3" t="s">
        <v>17</v>
      </c>
      <c r="V3" s="1" t="s">
        <v>18</v>
      </c>
      <c r="W3" s="1" t="s">
        <v>19</v>
      </c>
      <c r="X3" s="1" t="s">
        <v>20</v>
      </c>
      <c r="Y3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</row>
    <row r="4" spans="1:34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"/>
      <c r="R4" s="1"/>
      <c r="S4" s="1"/>
      <c r="T4" s="1"/>
      <c r="X4" s="1"/>
      <c r="Z4" s="1"/>
      <c r="AA4" s="1"/>
      <c r="AB4" s="1"/>
      <c r="AC4" s="1"/>
      <c r="AD4" s="1"/>
      <c r="AE4" s="1"/>
      <c r="AF4" s="1"/>
      <c r="AG4" s="1"/>
    </row>
    <row r="5" spans="1:34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/>
      <c r="R5" s="1"/>
      <c r="S5" s="1"/>
      <c r="T5" s="1"/>
      <c r="X5" s="1"/>
      <c r="Z5" s="1"/>
      <c r="AA5" s="1"/>
      <c r="AB5" s="1"/>
      <c r="AC5" s="1"/>
      <c r="AD5" s="1"/>
      <c r="AE5" s="1"/>
      <c r="AF5" s="1"/>
      <c r="AG5" s="1"/>
    </row>
    <row r="6" spans="1:34">
      <c r="A6" t="s">
        <v>50</v>
      </c>
      <c r="B6" t="s">
        <v>31</v>
      </c>
      <c r="C6" s="8">
        <v>1</v>
      </c>
      <c r="D6" s="2" t="s">
        <v>32</v>
      </c>
      <c r="E6" s="1"/>
      <c r="F6" s="1"/>
      <c r="G6" s="1"/>
      <c r="H6" s="1"/>
      <c r="I6" s="1">
        <v>30</v>
      </c>
      <c r="J6" s="1"/>
      <c r="K6" s="1">
        <v>1</v>
      </c>
      <c r="L6" s="1">
        <v>0.5</v>
      </c>
      <c r="M6" s="1">
        <v>10</v>
      </c>
      <c r="N6" s="1">
        <v>-0.5</v>
      </c>
      <c r="O6" s="1">
        <v>0.75</v>
      </c>
      <c r="P6" s="1">
        <v>1</v>
      </c>
      <c r="Q6" s="3"/>
      <c r="R6" s="1"/>
      <c r="S6" s="1"/>
      <c r="T6" s="1"/>
      <c r="X6" s="1"/>
      <c r="Z6" s="1"/>
      <c r="AA6" s="1"/>
      <c r="AB6" s="1"/>
      <c r="AC6" s="1"/>
      <c r="AD6" s="1"/>
      <c r="AE6" s="1"/>
      <c r="AF6" s="1"/>
      <c r="AG6" s="1"/>
    </row>
    <row r="7" spans="1:34">
      <c r="A7" t="s">
        <v>50</v>
      </c>
      <c r="C7" s="8">
        <v>21</v>
      </c>
      <c r="D7" s="2" t="s">
        <v>33</v>
      </c>
      <c r="E7" s="1"/>
      <c r="F7" s="1"/>
      <c r="G7" s="1"/>
      <c r="H7" s="1"/>
      <c r="I7" s="1">
        <v>30</v>
      </c>
      <c r="J7" s="1"/>
      <c r="K7" s="1">
        <v>1</v>
      </c>
      <c r="L7" s="1"/>
      <c r="M7" s="1"/>
      <c r="N7" s="1"/>
      <c r="O7" s="1">
        <v>0.75</v>
      </c>
      <c r="P7" s="1">
        <v>1</v>
      </c>
      <c r="Q7" s="3"/>
      <c r="R7" s="1"/>
      <c r="S7" s="1"/>
      <c r="T7" s="1"/>
      <c r="X7" s="1"/>
      <c r="Z7" s="1"/>
      <c r="AA7" s="1"/>
      <c r="AB7" s="1"/>
      <c r="AC7" s="1"/>
      <c r="AD7" s="1"/>
      <c r="AE7" s="1"/>
      <c r="AF7" s="1"/>
      <c r="AG7" s="1"/>
    </row>
    <row r="8" spans="1:34">
      <c r="A8" t="s">
        <v>50</v>
      </c>
      <c r="C8" s="8">
        <v>22</v>
      </c>
      <c r="D8" s="2" t="s">
        <v>34</v>
      </c>
      <c r="E8" s="1"/>
      <c r="F8" s="1"/>
      <c r="G8" s="1"/>
      <c r="H8" s="1"/>
      <c r="I8" s="1">
        <v>30</v>
      </c>
      <c r="J8" s="1"/>
      <c r="K8" s="1">
        <v>1</v>
      </c>
      <c r="L8" s="1"/>
      <c r="M8" s="1"/>
      <c r="N8" s="1"/>
      <c r="O8" s="1">
        <v>0.75</v>
      </c>
      <c r="P8" s="1">
        <v>1</v>
      </c>
      <c r="Q8" s="3"/>
      <c r="R8" s="1"/>
      <c r="S8" s="1"/>
      <c r="T8" s="1"/>
      <c r="X8" s="1"/>
      <c r="Z8" s="1"/>
      <c r="AA8" s="1"/>
      <c r="AB8" s="1"/>
      <c r="AC8" s="1"/>
      <c r="AD8" s="1"/>
      <c r="AE8" s="1"/>
      <c r="AF8" s="1"/>
      <c r="AG8" s="1"/>
    </row>
    <row r="9" spans="1:34">
      <c r="C9" s="8">
        <v>23</v>
      </c>
      <c r="D9" s="2" t="s">
        <v>35</v>
      </c>
      <c r="E9" s="1"/>
      <c r="F9" s="1"/>
      <c r="G9" s="1"/>
      <c r="H9" s="1"/>
      <c r="I9" s="1">
        <v>30</v>
      </c>
      <c r="J9" s="1"/>
      <c r="K9" s="1">
        <v>1</v>
      </c>
      <c r="L9" s="1"/>
      <c r="M9" s="1"/>
      <c r="N9" s="1"/>
      <c r="O9" s="1">
        <v>0.75</v>
      </c>
      <c r="P9" s="1">
        <v>1</v>
      </c>
      <c r="Q9" s="3"/>
      <c r="R9" s="1"/>
      <c r="S9" s="1"/>
      <c r="T9" s="1"/>
      <c r="X9" s="1"/>
      <c r="Z9" s="1"/>
      <c r="AA9" s="1"/>
      <c r="AB9" s="1"/>
      <c r="AC9" s="1"/>
      <c r="AD9" s="1"/>
      <c r="AE9" s="1"/>
      <c r="AF9" s="1"/>
      <c r="AG9" s="1"/>
    </row>
    <row r="10" spans="1:34">
      <c r="A10" t="s">
        <v>50</v>
      </c>
      <c r="C10" s="8">
        <v>24</v>
      </c>
      <c r="D10" s="2" t="s">
        <v>44</v>
      </c>
      <c r="I10" s="1">
        <v>30</v>
      </c>
      <c r="J10" s="1"/>
      <c r="K10" s="1">
        <v>1</v>
      </c>
      <c r="L10" s="1"/>
      <c r="M10" s="1"/>
      <c r="N10" s="1"/>
      <c r="O10" s="1">
        <v>0.75</v>
      </c>
      <c r="P10" s="1">
        <v>1</v>
      </c>
    </row>
    <row r="11" spans="1:34">
      <c r="A11" t="s">
        <v>50</v>
      </c>
      <c r="C11" s="8">
        <v>25</v>
      </c>
      <c r="D11" s="2" t="s">
        <v>45</v>
      </c>
      <c r="I11" s="1">
        <v>30</v>
      </c>
      <c r="J11" s="1"/>
      <c r="K11" s="1">
        <v>1</v>
      </c>
      <c r="L11" s="1"/>
      <c r="M11" s="1"/>
      <c r="N11" s="1"/>
      <c r="O11" s="1">
        <v>0.75</v>
      </c>
      <c r="P11" s="1">
        <v>1</v>
      </c>
    </row>
    <row r="12" spans="1:34">
      <c r="P12" s="1"/>
    </row>
    <row r="14" spans="1:34">
      <c r="C14" s="8">
        <v>1</v>
      </c>
      <c r="D14" s="2" t="s">
        <v>36</v>
      </c>
      <c r="E14">
        <v>7200</v>
      </c>
      <c r="F14">
        <v>4500</v>
      </c>
      <c r="I14" s="1">
        <v>30</v>
      </c>
      <c r="K14" s="1">
        <v>1</v>
      </c>
      <c r="O14" s="1">
        <v>0.75</v>
      </c>
      <c r="P14">
        <v>1</v>
      </c>
    </row>
    <row r="15" spans="1:34">
      <c r="A15" t="s">
        <v>50</v>
      </c>
      <c r="C15" s="8">
        <v>32</v>
      </c>
      <c r="D15" s="2" t="s">
        <v>37</v>
      </c>
      <c r="E15">
        <v>7200</v>
      </c>
      <c r="F15">
        <v>4500</v>
      </c>
      <c r="I15" s="1">
        <v>30</v>
      </c>
      <c r="K15" s="1">
        <v>1</v>
      </c>
      <c r="O15" s="1">
        <v>0.75</v>
      </c>
      <c r="P15">
        <v>2</v>
      </c>
    </row>
    <row r="16" spans="1:34" s="5" customFormat="1">
      <c r="C16" s="8">
        <v>33</v>
      </c>
      <c r="D16" s="6" t="s">
        <v>38</v>
      </c>
      <c r="E16" s="5">
        <v>7200</v>
      </c>
      <c r="F16" s="5">
        <v>4500</v>
      </c>
      <c r="I16" s="7">
        <v>30</v>
      </c>
      <c r="K16" s="7">
        <v>1</v>
      </c>
      <c r="O16" s="7">
        <v>0.75</v>
      </c>
      <c r="P16" s="5">
        <v>3</v>
      </c>
    </row>
    <row r="19" spans="1:16">
      <c r="C19" s="8">
        <v>1</v>
      </c>
      <c r="D19" s="2" t="s">
        <v>32</v>
      </c>
      <c r="I19" s="1">
        <v>30</v>
      </c>
      <c r="K19" s="1" t="s">
        <v>48</v>
      </c>
      <c r="O19" s="1">
        <v>0.75</v>
      </c>
      <c r="P19">
        <v>1</v>
      </c>
    </row>
    <row r="20" spans="1:16">
      <c r="A20" t="s">
        <v>50</v>
      </c>
      <c r="C20" s="8">
        <v>11</v>
      </c>
      <c r="D20" s="2" t="s">
        <v>39</v>
      </c>
      <c r="I20" s="1">
        <v>5</v>
      </c>
      <c r="K20" s="1">
        <v>1</v>
      </c>
      <c r="O20" s="1">
        <v>0.95</v>
      </c>
      <c r="P20">
        <v>1</v>
      </c>
    </row>
    <row r="21" spans="1:16">
      <c r="A21" t="s">
        <v>50</v>
      </c>
      <c r="C21" s="8">
        <v>12</v>
      </c>
      <c r="D21" s="2" t="s">
        <v>40</v>
      </c>
      <c r="I21" s="1">
        <v>60</v>
      </c>
      <c r="K21" s="1">
        <v>1</v>
      </c>
      <c r="O21" s="1">
        <v>0.25</v>
      </c>
      <c r="P21">
        <v>1</v>
      </c>
    </row>
    <row r="22" spans="1:16">
      <c r="A22" t="s">
        <v>50</v>
      </c>
      <c r="C22" s="8">
        <v>13</v>
      </c>
      <c r="D22" s="2" t="s">
        <v>41</v>
      </c>
      <c r="I22" s="1">
        <v>5</v>
      </c>
      <c r="O22" s="1">
        <v>0.25</v>
      </c>
      <c r="P22">
        <v>1</v>
      </c>
    </row>
    <row r="23" spans="1:16">
      <c r="A23" t="s">
        <v>50</v>
      </c>
      <c r="C23" s="8">
        <v>14</v>
      </c>
      <c r="D23" s="2" t="s">
        <v>42</v>
      </c>
      <c r="I23" s="1">
        <v>60</v>
      </c>
      <c r="O23" s="1">
        <v>0.95</v>
      </c>
      <c r="P23">
        <v>1</v>
      </c>
    </row>
    <row r="26" spans="1:16">
      <c r="C26" s="8">
        <v>1</v>
      </c>
      <c r="D26" s="2" t="s">
        <v>43</v>
      </c>
    </row>
    <row r="27" spans="1:16">
      <c r="A27" t="s">
        <v>50</v>
      </c>
      <c r="C27" s="8">
        <v>41</v>
      </c>
      <c r="D27" s="2" t="s">
        <v>46</v>
      </c>
      <c r="P27">
        <v>1</v>
      </c>
    </row>
    <row r="28" spans="1:16">
      <c r="A28" t="s">
        <v>50</v>
      </c>
      <c r="C28" s="8">
        <v>42</v>
      </c>
      <c r="D28" s="4" t="s">
        <v>47</v>
      </c>
      <c r="P28">
        <v>1</v>
      </c>
    </row>
    <row r="31" spans="1:16">
      <c r="C31" s="8">
        <v>1</v>
      </c>
      <c r="D31" s="2" t="s">
        <v>32</v>
      </c>
    </row>
    <row r="32" spans="1:16">
      <c r="C32" s="8">
        <v>51</v>
      </c>
      <c r="D32" t="s">
        <v>51</v>
      </c>
    </row>
  </sheetData>
  <phoneticPr fontId="5" type="noConversion"/>
  <pageMargins left="0.75000000000000011" right="0.75000000000000011" top="1" bottom="1" header="0.5" footer="0.5"/>
  <pageSetup scale="66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tabSelected="1" topLeftCell="A2" workbookViewId="0">
      <selection activeCell="P27" sqref="A27:P27"/>
    </sheetView>
  </sheetViews>
  <sheetFormatPr baseColWidth="10" defaultRowHeight="15" x14ac:dyDescent="0"/>
  <cols>
    <col min="3" max="3" width="10.83203125" style="8"/>
    <col min="4" max="4" width="43.5" customWidth="1"/>
    <col min="5" max="5" width="10.33203125" bestFit="1" customWidth="1"/>
    <col min="6" max="6" width="11.6640625" bestFit="1" customWidth="1"/>
    <col min="7" max="7" width="8.83203125" bestFit="1" customWidth="1"/>
    <col min="8" max="8" width="9.33203125" bestFit="1" customWidth="1"/>
    <col min="9" max="9" width="13.33203125" bestFit="1" customWidth="1"/>
    <col min="10" max="10" width="9.1640625" bestFit="1" customWidth="1"/>
    <col min="11" max="11" width="11.1640625" bestFit="1" customWidth="1"/>
    <col min="12" max="12" width="7" bestFit="1" customWidth="1"/>
    <col min="13" max="13" width="7.5" bestFit="1" customWidth="1"/>
    <col min="14" max="14" width="6.33203125" bestFit="1" customWidth="1"/>
    <col min="15" max="15" width="12.5" bestFit="1" customWidth="1"/>
    <col min="16" max="16" width="10.5" bestFit="1" customWidth="1"/>
    <col min="17" max="17" width="13.33203125" bestFit="1" customWidth="1"/>
    <col min="18" max="18" width="3.1640625" bestFit="1" customWidth="1"/>
    <col min="19" max="20" width="4.6640625" bestFit="1" customWidth="1"/>
    <col min="21" max="23" width="9" bestFit="1" customWidth="1"/>
    <col min="24" max="24" width="8.83203125" bestFit="1" customWidth="1"/>
    <col min="25" max="25" width="22.5" customWidth="1"/>
    <col min="26" max="27" width="5" bestFit="1" customWidth="1"/>
    <col min="28" max="28" width="8.83203125" bestFit="1" customWidth="1"/>
    <col min="29" max="29" width="9" bestFit="1" customWidth="1"/>
    <col min="30" max="30" width="4.5" bestFit="1" customWidth="1"/>
    <col min="31" max="31" width="13.83203125" bestFit="1" customWidth="1"/>
    <col min="32" max="32" width="8.83203125" bestFit="1" customWidth="1"/>
    <col min="33" max="33" width="9" bestFit="1" customWidth="1"/>
    <col min="34" max="34" width="10.33203125" bestFit="1" customWidth="1"/>
  </cols>
  <sheetData>
    <row r="1" spans="1:34"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1"/>
      <c r="S1" s="1"/>
      <c r="T1" s="1"/>
      <c r="X1" s="1"/>
      <c r="Z1" s="1"/>
      <c r="AA1" s="1"/>
      <c r="AB1" s="1"/>
      <c r="AC1" s="1"/>
      <c r="AD1" s="1"/>
      <c r="AE1" s="1"/>
      <c r="AF1" s="1"/>
      <c r="AG1" s="1"/>
    </row>
    <row r="2" spans="1:34"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1"/>
      <c r="S2" s="1"/>
      <c r="T2" s="1"/>
      <c r="X2" s="1"/>
      <c r="Z2" s="1"/>
      <c r="AA2" s="1"/>
      <c r="AB2" s="1"/>
      <c r="AC2" s="1"/>
      <c r="AD2" s="1"/>
      <c r="AE2" s="1"/>
      <c r="AF2" s="1"/>
      <c r="AG2" s="1"/>
    </row>
    <row r="3" spans="1:34">
      <c r="A3" t="s">
        <v>49</v>
      </c>
      <c r="D3" s="2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3" t="s">
        <v>13</v>
      </c>
      <c r="R3" s="1" t="s">
        <v>14</v>
      </c>
      <c r="S3" s="1" t="s">
        <v>15</v>
      </c>
      <c r="T3" s="1" t="s">
        <v>16</v>
      </c>
      <c r="U3" t="s">
        <v>17</v>
      </c>
      <c r="V3" s="1" t="s">
        <v>18</v>
      </c>
      <c r="W3" s="1" t="s">
        <v>19</v>
      </c>
      <c r="X3" s="1" t="s">
        <v>20</v>
      </c>
      <c r="Y3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</row>
    <row r="4" spans="1:34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"/>
      <c r="R4" s="1"/>
      <c r="S4" s="1"/>
      <c r="T4" s="1"/>
      <c r="X4" s="1"/>
      <c r="Z4" s="1"/>
      <c r="AA4" s="1"/>
      <c r="AB4" s="1"/>
      <c r="AC4" s="1"/>
      <c r="AD4" s="1"/>
      <c r="AE4" s="1"/>
      <c r="AF4" s="1"/>
      <c r="AG4" s="1"/>
    </row>
    <row r="5" spans="1:34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/>
      <c r="R5" s="1"/>
      <c r="S5" s="1"/>
      <c r="T5" s="1"/>
      <c r="X5" s="1"/>
      <c r="Z5" s="1"/>
      <c r="AA5" s="1"/>
      <c r="AB5" s="1"/>
      <c r="AC5" s="1"/>
      <c r="AD5" s="1"/>
      <c r="AE5" s="1"/>
      <c r="AF5" s="1"/>
      <c r="AG5" s="1"/>
    </row>
    <row r="6" spans="1:34">
      <c r="A6" t="s">
        <v>50</v>
      </c>
      <c r="B6" t="s">
        <v>31</v>
      </c>
      <c r="C6" s="8">
        <v>1</v>
      </c>
      <c r="D6" s="2" t="s">
        <v>32</v>
      </c>
      <c r="E6" s="1">
        <v>0</v>
      </c>
      <c r="F6">
        <v>4500</v>
      </c>
      <c r="G6" s="9">
        <f>AE6*AF6*AG6</f>
        <v>0</v>
      </c>
      <c r="H6" s="9">
        <f>AH6*AF6*AE6</f>
        <v>1600000000</v>
      </c>
      <c r="I6" s="1">
        <v>30</v>
      </c>
      <c r="J6" s="1">
        <v>0</v>
      </c>
      <c r="K6" s="1">
        <v>1</v>
      </c>
      <c r="L6" s="1">
        <v>0.5</v>
      </c>
      <c r="M6" s="1">
        <v>10</v>
      </c>
      <c r="N6" s="1">
        <v>-0.5</v>
      </c>
      <c r="O6" s="1">
        <v>0.75</v>
      </c>
      <c r="P6" s="1">
        <v>1</v>
      </c>
      <c r="Q6" s="3">
        <v>3</v>
      </c>
      <c r="R6" s="1">
        <v>1</v>
      </c>
      <c r="S6" s="1">
        <v>10</v>
      </c>
      <c r="T6" s="1">
        <v>10</v>
      </c>
      <c r="U6" s="1">
        <v>0.01</v>
      </c>
      <c r="V6" s="1">
        <v>30</v>
      </c>
      <c r="W6" s="1">
        <v>1000</v>
      </c>
      <c r="X6" s="1" t="str">
        <f>"1:10:10"</f>
        <v>1:10:10</v>
      </c>
      <c r="Y6" t="s">
        <v>52</v>
      </c>
      <c r="Z6" s="1"/>
      <c r="AA6" s="1"/>
      <c r="AB6" s="9" t="s">
        <v>50</v>
      </c>
      <c r="AC6" s="1"/>
      <c r="AD6" s="1"/>
      <c r="AE6" s="9">
        <v>20000000</v>
      </c>
      <c r="AF6" s="1">
        <v>16</v>
      </c>
      <c r="AG6" s="1"/>
      <c r="AH6">
        <v>5</v>
      </c>
    </row>
    <row r="7" spans="1:34">
      <c r="A7" t="s">
        <v>50</v>
      </c>
      <c r="B7" t="s">
        <v>31</v>
      </c>
      <c r="C7" s="8">
        <v>11</v>
      </c>
      <c r="D7" s="2" t="s">
        <v>39</v>
      </c>
      <c r="E7" s="1">
        <v>0</v>
      </c>
      <c r="F7">
        <v>4500</v>
      </c>
      <c r="G7" s="9">
        <f>AE7*AF7*AG7</f>
        <v>0</v>
      </c>
      <c r="H7" s="9">
        <f>AH7*AF7*AE7</f>
        <v>1600000000</v>
      </c>
      <c r="I7" s="1">
        <v>5</v>
      </c>
      <c r="J7" s="1">
        <v>0</v>
      </c>
      <c r="K7" s="1">
        <v>1</v>
      </c>
      <c r="L7" s="1">
        <v>0.5</v>
      </c>
      <c r="M7" s="1">
        <v>10</v>
      </c>
      <c r="N7" s="1">
        <v>-0.5</v>
      </c>
      <c r="O7" s="1">
        <v>0.95</v>
      </c>
      <c r="P7" s="1">
        <v>1</v>
      </c>
      <c r="Q7" s="3">
        <v>3</v>
      </c>
      <c r="R7" s="1">
        <v>1</v>
      </c>
      <c r="S7" s="1">
        <v>10</v>
      </c>
      <c r="T7" s="1">
        <v>10</v>
      </c>
      <c r="U7" s="1">
        <v>0.01</v>
      </c>
      <c r="V7" s="1">
        <v>30</v>
      </c>
      <c r="W7" s="1">
        <v>1000</v>
      </c>
      <c r="X7" s="1" t="str">
        <f>"1:10:10"</f>
        <v>1:10:10</v>
      </c>
      <c r="Y7" t="s">
        <v>52</v>
      </c>
      <c r="AB7" s="1" t="s">
        <v>50</v>
      </c>
      <c r="AE7" s="9">
        <v>20000000</v>
      </c>
      <c r="AF7" s="1">
        <v>16</v>
      </c>
      <c r="AG7" s="1"/>
      <c r="AH7">
        <v>5</v>
      </c>
    </row>
    <row r="8" spans="1:34">
      <c r="A8" t="s">
        <v>50</v>
      </c>
      <c r="B8" t="s">
        <v>31</v>
      </c>
      <c r="C8" s="8">
        <v>12</v>
      </c>
      <c r="D8" s="2" t="s">
        <v>40</v>
      </c>
      <c r="E8" s="1">
        <v>0</v>
      </c>
      <c r="F8">
        <v>4500</v>
      </c>
      <c r="G8" s="9">
        <f>AE8*AF8*AG8</f>
        <v>0</v>
      </c>
      <c r="H8" s="9">
        <f>AH8*AF8*AE8</f>
        <v>1600000000</v>
      </c>
      <c r="I8" s="1">
        <v>60</v>
      </c>
      <c r="J8" s="1">
        <v>0</v>
      </c>
      <c r="K8" s="1">
        <v>1</v>
      </c>
      <c r="L8" s="1">
        <v>0.5</v>
      </c>
      <c r="M8" s="1">
        <v>10</v>
      </c>
      <c r="N8" s="1">
        <v>-0.5</v>
      </c>
      <c r="O8" s="1">
        <v>0.25</v>
      </c>
      <c r="P8" s="1">
        <v>1</v>
      </c>
      <c r="Q8" s="3">
        <v>3</v>
      </c>
      <c r="R8" s="1">
        <v>1</v>
      </c>
      <c r="S8" s="1">
        <v>10</v>
      </c>
      <c r="T8" s="1">
        <v>10</v>
      </c>
      <c r="U8" s="1">
        <v>0.01</v>
      </c>
      <c r="V8" s="1">
        <v>30</v>
      </c>
      <c r="W8" s="1">
        <v>1000</v>
      </c>
      <c r="X8" s="1" t="str">
        <f>"1:10:10"</f>
        <v>1:10:10</v>
      </c>
      <c r="Y8" t="s">
        <v>52</v>
      </c>
      <c r="AB8" s="1" t="s">
        <v>50</v>
      </c>
      <c r="AE8" s="9">
        <v>20000000</v>
      </c>
      <c r="AF8" s="1">
        <v>16</v>
      </c>
      <c r="AG8" s="1"/>
      <c r="AH8">
        <v>5</v>
      </c>
    </row>
    <row r="9" spans="1:34">
      <c r="A9" t="s">
        <v>50</v>
      </c>
      <c r="B9" t="s">
        <v>31</v>
      </c>
      <c r="C9" s="8">
        <v>13</v>
      </c>
      <c r="D9" s="2" t="s">
        <v>41</v>
      </c>
      <c r="E9" s="1">
        <v>0</v>
      </c>
      <c r="F9">
        <v>4500</v>
      </c>
      <c r="G9" s="9">
        <f>AE9*AF9*AG9</f>
        <v>0</v>
      </c>
      <c r="H9" s="9">
        <f>AH9*AF9*AE9</f>
        <v>1600000000</v>
      </c>
      <c r="I9" s="1">
        <v>5</v>
      </c>
      <c r="J9" s="1">
        <v>0</v>
      </c>
      <c r="K9" s="1">
        <v>1</v>
      </c>
      <c r="L9" s="1">
        <v>0.5</v>
      </c>
      <c r="M9" s="1">
        <v>10</v>
      </c>
      <c r="N9" s="1">
        <v>-0.5</v>
      </c>
      <c r="O9" s="1">
        <v>0.25</v>
      </c>
      <c r="P9" s="1">
        <v>1</v>
      </c>
      <c r="Q9" s="3">
        <v>3</v>
      </c>
      <c r="R9" s="1">
        <v>1</v>
      </c>
      <c r="S9" s="1">
        <v>10</v>
      </c>
      <c r="T9" s="1">
        <v>10</v>
      </c>
      <c r="U9" s="1">
        <v>0.01</v>
      </c>
      <c r="V9" s="1">
        <v>30</v>
      </c>
      <c r="W9" s="1">
        <v>1000</v>
      </c>
      <c r="X9" s="1" t="str">
        <f>"1:10:10"</f>
        <v>1:10:10</v>
      </c>
      <c r="Y9" t="s">
        <v>52</v>
      </c>
      <c r="AB9" s="1" t="s">
        <v>50</v>
      </c>
      <c r="AE9" s="9">
        <v>20000000</v>
      </c>
      <c r="AF9" s="1">
        <v>16</v>
      </c>
      <c r="AG9" s="1"/>
      <c r="AH9">
        <v>5</v>
      </c>
    </row>
    <row r="10" spans="1:34">
      <c r="A10" t="s">
        <v>50</v>
      </c>
      <c r="B10" t="s">
        <v>31</v>
      </c>
      <c r="C10" s="8">
        <v>14</v>
      </c>
      <c r="D10" s="2" t="s">
        <v>42</v>
      </c>
      <c r="E10" s="1">
        <v>0</v>
      </c>
      <c r="F10">
        <v>4500</v>
      </c>
      <c r="G10" s="9">
        <f>AE10*AF10*AG10</f>
        <v>0</v>
      </c>
      <c r="H10" s="9">
        <f>AH10*AF10*AE10</f>
        <v>1600000000</v>
      </c>
      <c r="I10" s="1">
        <v>60</v>
      </c>
      <c r="J10" s="1">
        <v>0</v>
      </c>
      <c r="K10" s="1">
        <v>1</v>
      </c>
      <c r="L10" s="1">
        <v>0.5</v>
      </c>
      <c r="M10" s="1">
        <v>10</v>
      </c>
      <c r="N10" s="1">
        <v>-0.5</v>
      </c>
      <c r="O10" s="1">
        <v>0.95</v>
      </c>
      <c r="P10" s="1">
        <v>1</v>
      </c>
      <c r="Q10" s="3">
        <v>3</v>
      </c>
      <c r="R10" s="1">
        <v>1</v>
      </c>
      <c r="S10" s="1">
        <v>10</v>
      </c>
      <c r="T10" s="1">
        <v>10</v>
      </c>
      <c r="U10" s="1">
        <v>0.01</v>
      </c>
      <c r="V10" s="1">
        <v>30</v>
      </c>
      <c r="W10" s="1">
        <v>1000</v>
      </c>
      <c r="X10" s="1" t="str">
        <f>"1:10:10"</f>
        <v>1:10:10</v>
      </c>
      <c r="Y10" t="s">
        <v>52</v>
      </c>
      <c r="AB10" s="1" t="s">
        <v>50</v>
      </c>
      <c r="AE10" s="9">
        <v>20000000</v>
      </c>
      <c r="AF10" s="1">
        <v>16</v>
      </c>
      <c r="AG10" s="1"/>
      <c r="AH10">
        <v>5</v>
      </c>
    </row>
    <row r="11" spans="1:34">
      <c r="A11" t="s">
        <v>50</v>
      </c>
      <c r="B11" t="s">
        <v>31</v>
      </c>
      <c r="C11" s="8">
        <v>21</v>
      </c>
      <c r="D11" s="2" t="s">
        <v>33</v>
      </c>
      <c r="E11" s="1">
        <v>0</v>
      </c>
      <c r="F11">
        <v>4500</v>
      </c>
      <c r="G11" s="9">
        <f>AE11*AF11*AG11</f>
        <v>0</v>
      </c>
      <c r="H11" s="9">
        <f>AH11*AF11*AE11</f>
        <v>1600000000</v>
      </c>
      <c r="I11" s="1">
        <v>30</v>
      </c>
      <c r="J11" s="1">
        <v>0</v>
      </c>
      <c r="K11" s="1">
        <v>1</v>
      </c>
      <c r="L11" s="1">
        <v>0.5</v>
      </c>
      <c r="M11" s="1">
        <v>10</v>
      </c>
      <c r="N11" s="1">
        <v>-0.5</v>
      </c>
      <c r="O11" s="1">
        <v>0.75</v>
      </c>
      <c r="P11" s="1">
        <v>1</v>
      </c>
      <c r="Q11" s="3">
        <v>3</v>
      </c>
      <c r="R11" s="1">
        <v>1</v>
      </c>
      <c r="S11" s="1">
        <v>10</v>
      </c>
      <c r="T11" s="1">
        <v>10</v>
      </c>
      <c r="U11" s="1">
        <v>0.01</v>
      </c>
      <c r="V11" s="1">
        <v>30</v>
      </c>
      <c r="W11" s="1">
        <v>1000</v>
      </c>
      <c r="X11" s="1" t="str">
        <f>"1:10:10"</f>
        <v>1:10:10</v>
      </c>
      <c r="Y11" t="s">
        <v>53</v>
      </c>
      <c r="Z11" s="1"/>
      <c r="AA11" s="1"/>
      <c r="AB11" s="1" t="s">
        <v>50</v>
      </c>
      <c r="AC11" s="1"/>
      <c r="AD11" s="1"/>
      <c r="AE11" s="9">
        <v>20000000</v>
      </c>
      <c r="AF11" s="1">
        <v>16</v>
      </c>
      <c r="AG11" s="1"/>
      <c r="AH11">
        <v>5</v>
      </c>
    </row>
    <row r="12" spans="1:34">
      <c r="A12" t="s">
        <v>50</v>
      </c>
      <c r="B12" t="s">
        <v>31</v>
      </c>
      <c r="C12" s="8">
        <v>22</v>
      </c>
      <c r="D12" s="2" t="s">
        <v>34</v>
      </c>
      <c r="E12" s="1">
        <v>0</v>
      </c>
      <c r="F12">
        <v>4500</v>
      </c>
      <c r="G12" s="9">
        <f>AE12*AF12*AG12</f>
        <v>0</v>
      </c>
      <c r="H12" s="9">
        <f>AH12*AF12*AE12</f>
        <v>1600000000</v>
      </c>
      <c r="I12" s="1">
        <v>30</v>
      </c>
      <c r="J12" s="1">
        <v>0</v>
      </c>
      <c r="K12" s="1">
        <v>1</v>
      </c>
      <c r="L12" s="1">
        <v>0.5</v>
      </c>
      <c r="M12" s="1">
        <v>10</v>
      </c>
      <c r="N12" s="1">
        <v>-0.5</v>
      </c>
      <c r="O12" s="1">
        <v>0.75</v>
      </c>
      <c r="P12" s="1">
        <v>1</v>
      </c>
      <c r="Q12" s="3">
        <v>3</v>
      </c>
      <c r="R12" s="1">
        <v>1</v>
      </c>
      <c r="S12" s="1">
        <v>10</v>
      </c>
      <c r="T12" s="1">
        <v>10</v>
      </c>
      <c r="U12" s="1">
        <v>0.01</v>
      </c>
      <c r="V12" s="1">
        <v>30</v>
      </c>
      <c r="W12" s="1">
        <v>1000</v>
      </c>
      <c r="X12" s="1" t="str">
        <f>"1:10:10"</f>
        <v>1:10:10</v>
      </c>
      <c r="Y12" t="s">
        <v>54</v>
      </c>
      <c r="Z12" s="1"/>
      <c r="AA12" s="1"/>
      <c r="AB12" s="1" t="s">
        <v>50</v>
      </c>
      <c r="AC12" s="1"/>
      <c r="AD12" s="1"/>
      <c r="AE12" s="9">
        <v>20000000</v>
      </c>
      <c r="AF12" s="1">
        <v>16</v>
      </c>
      <c r="AG12" s="1"/>
      <c r="AH12">
        <v>5</v>
      </c>
    </row>
    <row r="13" spans="1:34">
      <c r="A13" t="s">
        <v>50</v>
      </c>
      <c r="B13" t="s">
        <v>31</v>
      </c>
      <c r="C13" s="8">
        <v>24</v>
      </c>
      <c r="D13" s="2" t="s">
        <v>44</v>
      </c>
      <c r="E13" s="1">
        <v>0</v>
      </c>
      <c r="F13">
        <v>4500</v>
      </c>
      <c r="G13" s="9">
        <f>AE13*AF13*AG13</f>
        <v>0</v>
      </c>
      <c r="H13" s="9">
        <f>AH13*AF13*AE13</f>
        <v>1600000000</v>
      </c>
      <c r="I13" s="1">
        <v>30</v>
      </c>
      <c r="J13" s="1">
        <v>0</v>
      </c>
      <c r="K13" s="1">
        <v>1</v>
      </c>
      <c r="L13" s="1">
        <v>0.5</v>
      </c>
      <c r="M13" s="1">
        <v>10</v>
      </c>
      <c r="N13" s="1">
        <v>-0.5</v>
      </c>
      <c r="O13" s="1">
        <v>0.75</v>
      </c>
      <c r="P13" s="1">
        <v>1</v>
      </c>
      <c r="Q13" s="3">
        <v>3</v>
      </c>
      <c r="R13" s="1">
        <v>1</v>
      </c>
      <c r="S13" s="1">
        <v>10</v>
      </c>
      <c r="T13" s="1">
        <v>10</v>
      </c>
      <c r="U13" s="1">
        <v>0.01</v>
      </c>
      <c r="V13" s="1">
        <v>30</v>
      </c>
      <c r="W13" s="1">
        <v>1000</v>
      </c>
      <c r="X13" s="1" t="str">
        <f>"1:10:10"</f>
        <v>1:10:10</v>
      </c>
      <c r="Y13" t="s">
        <v>56</v>
      </c>
      <c r="AB13" s="1" t="s">
        <v>50</v>
      </c>
      <c r="AE13" s="9">
        <v>20000000</v>
      </c>
      <c r="AF13" s="1">
        <v>16</v>
      </c>
      <c r="AG13" s="1"/>
      <c r="AH13">
        <v>5</v>
      </c>
    </row>
    <row r="14" spans="1:34">
      <c r="A14" t="s">
        <v>50</v>
      </c>
      <c r="B14" t="s">
        <v>31</v>
      </c>
      <c r="C14" s="8">
        <v>25</v>
      </c>
      <c r="D14" s="2" t="s">
        <v>45</v>
      </c>
      <c r="E14" s="1">
        <v>0</v>
      </c>
      <c r="F14">
        <v>4500</v>
      </c>
      <c r="G14" s="9">
        <f>AE14*AF14*AG14</f>
        <v>0</v>
      </c>
      <c r="H14" s="9">
        <f>AH14*AF14*AE14</f>
        <v>1600000000</v>
      </c>
      <c r="I14" s="1">
        <v>30</v>
      </c>
      <c r="J14" s="1">
        <v>0</v>
      </c>
      <c r="K14" s="1">
        <v>1</v>
      </c>
      <c r="L14" s="1">
        <v>0.5</v>
      </c>
      <c r="M14" s="1">
        <v>10</v>
      </c>
      <c r="N14" s="1">
        <v>-0.5</v>
      </c>
      <c r="O14" s="1">
        <v>0.75</v>
      </c>
      <c r="P14" s="1">
        <v>1</v>
      </c>
      <c r="Q14" s="3">
        <v>3</v>
      </c>
      <c r="R14" s="1">
        <v>1</v>
      </c>
      <c r="S14" s="1">
        <v>10</v>
      </c>
      <c r="T14" s="1">
        <v>10</v>
      </c>
      <c r="U14" s="1">
        <v>0.01</v>
      </c>
      <c r="V14" s="1">
        <v>30</v>
      </c>
      <c r="W14" s="1">
        <v>1000</v>
      </c>
      <c r="X14" s="1" t="str">
        <f>"1:10:10"</f>
        <v>1:10:10</v>
      </c>
      <c r="Y14" t="s">
        <v>55</v>
      </c>
      <c r="AB14" s="1" t="s">
        <v>50</v>
      </c>
      <c r="AE14" s="9">
        <v>20000000</v>
      </c>
      <c r="AF14" s="1">
        <v>16</v>
      </c>
      <c r="AG14" s="1"/>
      <c r="AH14">
        <v>5</v>
      </c>
    </row>
    <row r="15" spans="1:34">
      <c r="A15" t="s">
        <v>50</v>
      </c>
      <c r="B15" t="s">
        <v>31</v>
      </c>
      <c r="C15" s="8">
        <v>32</v>
      </c>
      <c r="D15" s="2" t="s">
        <v>37</v>
      </c>
      <c r="E15" s="1">
        <v>0</v>
      </c>
      <c r="F15">
        <v>4500</v>
      </c>
      <c r="G15" s="9">
        <f>AE15*AF15*AG15</f>
        <v>0</v>
      </c>
      <c r="H15" s="9">
        <f>AH15*AF15*AE15</f>
        <v>1600000000</v>
      </c>
      <c r="I15" s="1">
        <v>30</v>
      </c>
      <c r="J15" s="1">
        <v>0</v>
      </c>
      <c r="K15" s="1">
        <v>1</v>
      </c>
      <c r="L15" s="1">
        <v>0.5</v>
      </c>
      <c r="M15" s="1">
        <v>10</v>
      </c>
      <c r="N15" s="1">
        <v>-0.5</v>
      </c>
      <c r="O15" s="1">
        <v>0.75</v>
      </c>
      <c r="P15" s="1">
        <v>2</v>
      </c>
      <c r="Q15" s="3">
        <v>3</v>
      </c>
      <c r="R15" s="1">
        <v>1</v>
      </c>
      <c r="S15" s="1">
        <v>10</v>
      </c>
      <c r="T15" s="1">
        <v>10</v>
      </c>
      <c r="U15" s="1">
        <v>0.01</v>
      </c>
      <c r="V15" s="1">
        <v>30</v>
      </c>
      <c r="W15" s="1">
        <v>1000</v>
      </c>
      <c r="X15" s="1" t="str">
        <f>"1:10:10"</f>
        <v>1:10:10</v>
      </c>
      <c r="Y15" t="s">
        <v>52</v>
      </c>
      <c r="AB15" s="1" t="s">
        <v>50</v>
      </c>
      <c r="AE15" s="9">
        <v>20000000</v>
      </c>
      <c r="AF15" s="1">
        <v>16</v>
      </c>
      <c r="AG15" s="1"/>
      <c r="AH15">
        <v>5</v>
      </c>
    </row>
    <row r="16" spans="1:34">
      <c r="A16" t="s">
        <v>50</v>
      </c>
      <c r="B16" t="s">
        <v>31</v>
      </c>
      <c r="C16" s="8">
        <v>41</v>
      </c>
      <c r="D16" s="2" t="s">
        <v>46</v>
      </c>
      <c r="E16" s="1">
        <v>0</v>
      </c>
      <c r="F16">
        <v>4500</v>
      </c>
      <c r="G16" s="9">
        <f>AE16*AF16*AG16</f>
        <v>0</v>
      </c>
      <c r="H16" s="9">
        <f>AH16*AF16*AE16</f>
        <v>1600000000</v>
      </c>
      <c r="I16" s="1">
        <v>30</v>
      </c>
      <c r="J16" s="1">
        <v>0</v>
      </c>
      <c r="K16" s="1">
        <v>1</v>
      </c>
      <c r="L16" s="1">
        <v>0.5</v>
      </c>
      <c r="M16" s="1">
        <v>10</v>
      </c>
      <c r="N16" s="1">
        <v>-0.5</v>
      </c>
      <c r="O16" s="1">
        <v>0.75</v>
      </c>
      <c r="P16" s="1">
        <v>1</v>
      </c>
      <c r="Q16" s="3">
        <v>3</v>
      </c>
      <c r="R16" s="1">
        <v>1</v>
      </c>
      <c r="S16" s="1">
        <v>10</v>
      </c>
      <c r="T16" s="1">
        <v>10</v>
      </c>
      <c r="U16" s="1">
        <v>0.01</v>
      </c>
      <c r="V16" s="1">
        <v>30</v>
      </c>
      <c r="W16" s="1">
        <v>1000</v>
      </c>
      <c r="X16" s="1" t="str">
        <f>"1:10:10"</f>
        <v>1:10:10</v>
      </c>
      <c r="Y16" t="s">
        <v>57</v>
      </c>
      <c r="AB16" s="1" t="s">
        <v>50</v>
      </c>
      <c r="AE16" s="9">
        <v>20000000</v>
      </c>
      <c r="AF16" s="1">
        <v>16</v>
      </c>
      <c r="AG16" s="1"/>
      <c r="AH16">
        <v>5</v>
      </c>
    </row>
    <row r="17" spans="1:34">
      <c r="A17" t="s">
        <v>50</v>
      </c>
      <c r="B17" t="s">
        <v>31</v>
      </c>
      <c r="C17" s="8">
        <v>42</v>
      </c>
      <c r="D17" s="4" t="s">
        <v>47</v>
      </c>
      <c r="E17" s="1">
        <v>0</v>
      </c>
      <c r="F17">
        <v>4500</v>
      </c>
      <c r="G17" s="9">
        <f>AE17*AF17*AG17</f>
        <v>0</v>
      </c>
      <c r="H17" s="9">
        <f>AH17*AF17*AE17</f>
        <v>1600000000</v>
      </c>
      <c r="I17" s="1">
        <v>30</v>
      </c>
      <c r="J17" s="1">
        <v>0</v>
      </c>
      <c r="K17" s="1">
        <v>1</v>
      </c>
      <c r="L17" s="1">
        <v>0.5</v>
      </c>
      <c r="M17" s="1">
        <v>10</v>
      </c>
      <c r="N17" s="1">
        <v>-0.5</v>
      </c>
      <c r="O17" s="1">
        <v>0.75</v>
      </c>
      <c r="P17" s="1">
        <v>1</v>
      </c>
      <c r="Q17" s="3">
        <v>3</v>
      </c>
      <c r="R17" s="1">
        <v>1</v>
      </c>
      <c r="S17" s="1">
        <v>10</v>
      </c>
      <c r="T17" s="1">
        <v>10</v>
      </c>
      <c r="U17" s="1">
        <v>0.01</v>
      </c>
      <c r="V17" s="1">
        <v>30</v>
      </c>
      <c r="W17" s="1">
        <v>1000</v>
      </c>
      <c r="X17" s="1" t="str">
        <f>"1:10:10"</f>
        <v>1:10:10</v>
      </c>
      <c r="Y17" t="s">
        <v>58</v>
      </c>
      <c r="AB17" s="1" t="s">
        <v>50</v>
      </c>
      <c r="AE17" s="9">
        <v>20000000</v>
      </c>
      <c r="AF17" s="1">
        <v>16</v>
      </c>
      <c r="AG17" s="1"/>
      <c r="AH17">
        <v>5</v>
      </c>
    </row>
    <row r="18" spans="1:34">
      <c r="B18" t="s">
        <v>31</v>
      </c>
      <c r="C18" s="8">
        <v>51</v>
      </c>
      <c r="D18" t="s">
        <v>51</v>
      </c>
      <c r="E18" s="1">
        <v>0</v>
      </c>
      <c r="F18">
        <v>4500</v>
      </c>
      <c r="G18" s="9">
        <f>AE18*AF18*AG18</f>
        <v>0</v>
      </c>
      <c r="H18" s="9">
        <f>AH18*AF18*AE18</f>
        <v>1600000000</v>
      </c>
      <c r="I18" s="1">
        <v>30</v>
      </c>
      <c r="J18" s="1">
        <v>0.01</v>
      </c>
      <c r="K18" s="1">
        <v>1</v>
      </c>
      <c r="L18" s="1">
        <v>0.5</v>
      </c>
      <c r="M18" s="1">
        <v>10</v>
      </c>
      <c r="N18" s="1">
        <v>-0.5</v>
      </c>
      <c r="O18" s="1">
        <v>0.75</v>
      </c>
      <c r="P18" s="1">
        <v>1</v>
      </c>
      <c r="Q18" s="3">
        <v>3</v>
      </c>
      <c r="R18" s="1">
        <v>1</v>
      </c>
      <c r="S18" s="1">
        <v>10</v>
      </c>
      <c r="T18" s="1">
        <v>10</v>
      </c>
      <c r="U18" s="1">
        <v>0.01</v>
      </c>
      <c r="V18" s="1">
        <v>30</v>
      </c>
      <c r="W18" s="1">
        <v>1000</v>
      </c>
      <c r="X18" s="1" t="str">
        <f>"1:10:10"</f>
        <v>1:10:10</v>
      </c>
      <c r="Y18" t="s">
        <v>52</v>
      </c>
      <c r="AB18" s="1" t="s">
        <v>50</v>
      </c>
      <c r="AE18" s="9">
        <v>20000000</v>
      </c>
      <c r="AF18" s="1">
        <v>16</v>
      </c>
      <c r="AG18" s="1"/>
      <c r="AH18">
        <v>5</v>
      </c>
    </row>
    <row r="21" spans="1:34">
      <c r="B21" t="s">
        <v>61</v>
      </c>
      <c r="C21" s="8">
        <v>1</v>
      </c>
      <c r="E21" s="1">
        <v>7200</v>
      </c>
      <c r="F21" s="1">
        <v>4500</v>
      </c>
      <c r="G21" s="10">
        <f>PRODUCT(AE21:AG21)</f>
        <v>2400000000</v>
      </c>
      <c r="H21" s="10">
        <f>PRODUCT(AE21,AF21,AH21)</f>
        <v>2400000000</v>
      </c>
      <c r="I21" s="1">
        <v>30</v>
      </c>
      <c r="J21" s="1">
        <v>0</v>
      </c>
      <c r="K21" s="1">
        <v>1</v>
      </c>
      <c r="L21" s="1">
        <v>0.05</v>
      </c>
      <c r="M21" s="1">
        <v>10</v>
      </c>
      <c r="N21" s="1">
        <v>-0.5</v>
      </c>
      <c r="O21" s="1">
        <v>0.75</v>
      </c>
      <c r="P21" s="1">
        <v>3</v>
      </c>
      <c r="Q21" s="3">
        <v>3</v>
      </c>
      <c r="R21" s="1">
        <v>1</v>
      </c>
      <c r="S21" s="1">
        <v>10</v>
      </c>
      <c r="T21" s="1">
        <v>10</v>
      </c>
      <c r="U21" s="1">
        <v>0.01</v>
      </c>
      <c r="V21" s="1">
        <v>50</v>
      </c>
      <c r="W21" s="1">
        <v>1000</v>
      </c>
      <c r="X21" s="1" t="str">
        <f>"1:10:10"</f>
        <v>1:10:10</v>
      </c>
      <c r="Y21" t="s">
        <v>59</v>
      </c>
      <c r="Z21" s="1"/>
      <c r="AA21" s="1" t="s">
        <v>50</v>
      </c>
      <c r="AB21" s="1" t="s">
        <v>50</v>
      </c>
      <c r="AC21" s="1" t="s">
        <v>60</v>
      </c>
      <c r="AD21" s="1"/>
      <c r="AE21" s="9">
        <v>30000000</v>
      </c>
      <c r="AF21" s="1">
        <v>16</v>
      </c>
      <c r="AG21" s="1">
        <v>5</v>
      </c>
      <c r="AH21" s="1">
        <v>5</v>
      </c>
    </row>
    <row r="22" spans="1:34">
      <c r="B22" t="s">
        <v>61</v>
      </c>
      <c r="C22" s="11" t="s">
        <v>62</v>
      </c>
      <c r="E22" s="1">
        <v>7200</v>
      </c>
      <c r="F22" s="1">
        <v>4500</v>
      </c>
      <c r="G22" s="10">
        <f>PRODUCT(AE22:AG22)</f>
        <v>2400000000</v>
      </c>
      <c r="H22" s="10">
        <f>PRODUCT(AE22,AF22,AH22)</f>
        <v>2400000000</v>
      </c>
      <c r="I22" s="1">
        <v>30</v>
      </c>
      <c r="J22" s="1">
        <v>0</v>
      </c>
      <c r="K22" s="1">
        <v>1</v>
      </c>
      <c r="L22" s="1">
        <v>0.05</v>
      </c>
      <c r="M22" s="1">
        <v>10</v>
      </c>
      <c r="N22" s="1">
        <v>-0.5</v>
      </c>
      <c r="O22" s="1">
        <v>0.75</v>
      </c>
      <c r="P22" s="1">
        <v>3</v>
      </c>
      <c r="Q22" s="3">
        <v>3</v>
      </c>
      <c r="R22" s="1">
        <v>1</v>
      </c>
      <c r="S22" s="1">
        <v>10</v>
      </c>
      <c r="T22" s="1">
        <v>10</v>
      </c>
      <c r="U22" s="1">
        <v>20</v>
      </c>
      <c r="V22" s="1">
        <v>150</v>
      </c>
      <c r="W22" s="1">
        <v>800</v>
      </c>
      <c r="X22" s="1" t="str">
        <f>"1:10:10"</f>
        <v>1:10:10</v>
      </c>
      <c r="Y22" t="s">
        <v>59</v>
      </c>
      <c r="Z22" s="1"/>
      <c r="AA22" s="1" t="s">
        <v>50</v>
      </c>
      <c r="AB22" s="1" t="s">
        <v>50</v>
      </c>
      <c r="AC22" s="1" t="s">
        <v>60</v>
      </c>
      <c r="AD22" s="1"/>
      <c r="AE22" s="9">
        <v>30000000</v>
      </c>
      <c r="AF22" s="1">
        <v>16</v>
      </c>
      <c r="AG22" s="1">
        <v>5</v>
      </c>
      <c r="AH22" s="1">
        <v>5</v>
      </c>
    </row>
    <row r="23" spans="1:34">
      <c r="B23" t="s">
        <v>61</v>
      </c>
      <c r="C23" s="8">
        <v>2</v>
      </c>
      <c r="E23" s="1">
        <v>7200</v>
      </c>
      <c r="F23" s="1">
        <v>4500</v>
      </c>
      <c r="G23" s="10">
        <f>PRODUCT(AE23:AG23)</f>
        <v>2400000000</v>
      </c>
      <c r="H23" s="10">
        <f>PRODUCT(AE23,AF23,AH23)</f>
        <v>2400000000</v>
      </c>
      <c r="I23" s="1">
        <v>30</v>
      </c>
      <c r="J23" s="1">
        <v>0.01</v>
      </c>
      <c r="K23" s="1">
        <v>1</v>
      </c>
      <c r="L23" s="1">
        <v>0.05</v>
      </c>
      <c r="M23" s="1">
        <v>10</v>
      </c>
      <c r="N23" s="1">
        <v>-0.5</v>
      </c>
      <c r="O23" s="1">
        <v>0.75</v>
      </c>
      <c r="P23" s="1">
        <v>3</v>
      </c>
      <c r="Q23" s="3">
        <v>3</v>
      </c>
      <c r="R23" s="1">
        <v>1</v>
      </c>
      <c r="S23" s="1">
        <v>10</v>
      </c>
      <c r="T23" s="1">
        <v>10</v>
      </c>
      <c r="U23" s="1">
        <v>0.01</v>
      </c>
      <c r="V23" s="1">
        <v>50</v>
      </c>
      <c r="W23" s="1">
        <v>1000</v>
      </c>
      <c r="X23" s="1" t="str">
        <f>"1:10:10"</f>
        <v>1:10:10</v>
      </c>
      <c r="Y23" t="s">
        <v>59</v>
      </c>
      <c r="Z23" s="1"/>
      <c r="AA23" s="1" t="s">
        <v>50</v>
      </c>
      <c r="AB23" s="1" t="s">
        <v>50</v>
      </c>
      <c r="AC23" s="1" t="s">
        <v>60</v>
      </c>
      <c r="AD23" s="1"/>
      <c r="AE23" s="9">
        <v>30000000</v>
      </c>
      <c r="AF23" s="1">
        <v>16</v>
      </c>
      <c r="AG23" s="1">
        <v>5</v>
      </c>
      <c r="AH23" s="1">
        <v>5</v>
      </c>
    </row>
    <row r="24" spans="1:34">
      <c r="B24" t="s">
        <v>61</v>
      </c>
      <c r="C24" s="8">
        <v>3</v>
      </c>
      <c r="E24" s="1">
        <v>7200</v>
      </c>
      <c r="F24" s="1">
        <v>4500</v>
      </c>
      <c r="G24" s="10">
        <f>PRODUCT(AE24:AG24)</f>
        <v>2400000000</v>
      </c>
      <c r="H24" s="10">
        <f>PRODUCT(AE24,AF24,AH24)</f>
        <v>2400000000</v>
      </c>
      <c r="I24" s="1">
        <v>5</v>
      </c>
      <c r="J24" s="1">
        <v>0</v>
      </c>
      <c r="K24" s="1">
        <v>1</v>
      </c>
      <c r="L24" s="1">
        <v>0.05</v>
      </c>
      <c r="M24" s="1">
        <v>10</v>
      </c>
      <c r="N24" s="1">
        <v>-0.5</v>
      </c>
      <c r="O24" s="1">
        <v>0.75</v>
      </c>
      <c r="P24" s="1">
        <v>3</v>
      </c>
      <c r="Q24" s="3">
        <v>3</v>
      </c>
      <c r="R24" s="1">
        <v>1</v>
      </c>
      <c r="S24" s="1">
        <v>10</v>
      </c>
      <c r="T24" s="1">
        <v>10</v>
      </c>
      <c r="U24" s="1">
        <v>0.01</v>
      </c>
      <c r="V24" s="1">
        <v>50</v>
      </c>
      <c r="W24" s="1">
        <v>1000</v>
      </c>
      <c r="X24" s="1" t="str">
        <f>"1:10:10"</f>
        <v>1:10:10</v>
      </c>
      <c r="Y24" t="s">
        <v>59</v>
      </c>
      <c r="Z24" s="1"/>
      <c r="AA24" s="1" t="s">
        <v>50</v>
      </c>
      <c r="AB24" s="1" t="s">
        <v>50</v>
      </c>
      <c r="AC24" s="1" t="s">
        <v>60</v>
      </c>
      <c r="AD24" s="1"/>
      <c r="AE24" s="9">
        <v>30000000</v>
      </c>
      <c r="AF24" s="1">
        <v>16</v>
      </c>
      <c r="AG24" s="1">
        <v>5</v>
      </c>
      <c r="AH24" s="1">
        <v>5</v>
      </c>
    </row>
    <row r="26" spans="1:34">
      <c r="C26" s="8">
        <v>4</v>
      </c>
      <c r="I26" s="1">
        <v>30</v>
      </c>
      <c r="J26" s="1">
        <v>0.05</v>
      </c>
      <c r="P26" s="1">
        <v>4</v>
      </c>
    </row>
    <row r="27" spans="1:34">
      <c r="I27" s="1"/>
      <c r="J27" s="1"/>
      <c r="P27" s="1"/>
    </row>
    <row r="28" spans="1:34">
      <c r="C28" s="8">
        <v>11</v>
      </c>
      <c r="I28" s="1">
        <v>15</v>
      </c>
      <c r="O28">
        <v>0.95</v>
      </c>
      <c r="P28" s="1">
        <v>4</v>
      </c>
    </row>
    <row r="29" spans="1:34">
      <c r="C29" s="8">
        <v>12</v>
      </c>
      <c r="I29" s="1">
        <v>15</v>
      </c>
      <c r="O29">
        <v>0.25</v>
      </c>
      <c r="P29" s="1">
        <v>4</v>
      </c>
    </row>
    <row r="30" spans="1:34">
      <c r="C30" s="8">
        <v>13</v>
      </c>
      <c r="I30" s="1">
        <v>15</v>
      </c>
      <c r="O30">
        <v>0.6</v>
      </c>
      <c r="P30" s="1">
        <v>4</v>
      </c>
    </row>
    <row r="31" spans="1:34">
      <c r="C31" s="8">
        <v>31</v>
      </c>
      <c r="I31" s="1">
        <v>30</v>
      </c>
      <c r="O31">
        <v>0.95</v>
      </c>
      <c r="P31" s="1">
        <v>4</v>
      </c>
    </row>
    <row r="32" spans="1:34">
      <c r="C32" s="8">
        <v>32</v>
      </c>
      <c r="I32" s="1">
        <v>30</v>
      </c>
      <c r="O32">
        <v>0.6</v>
      </c>
      <c r="P32" s="1">
        <v>4</v>
      </c>
    </row>
    <row r="33" spans="3:16">
      <c r="C33" s="8">
        <v>33</v>
      </c>
      <c r="I33" s="1">
        <v>30</v>
      </c>
      <c r="O33">
        <v>0.25</v>
      </c>
      <c r="P33" s="1">
        <v>4</v>
      </c>
    </row>
    <row r="34" spans="3:16">
      <c r="C34" s="8">
        <v>41</v>
      </c>
      <c r="I34" s="1">
        <v>40</v>
      </c>
      <c r="O34">
        <v>0.95</v>
      </c>
      <c r="P34" s="1">
        <v>4</v>
      </c>
    </row>
    <row r="35" spans="3:16">
      <c r="C35" s="8">
        <v>42</v>
      </c>
      <c r="I35" s="1">
        <v>40</v>
      </c>
      <c r="O35">
        <v>0.6</v>
      </c>
      <c r="P35" s="1">
        <v>4</v>
      </c>
    </row>
    <row r="36" spans="3:16">
      <c r="C36" s="8">
        <v>43</v>
      </c>
      <c r="I36" s="1">
        <v>40</v>
      </c>
      <c r="O36">
        <v>0.25</v>
      </c>
      <c r="P36" s="1">
        <v>4</v>
      </c>
    </row>
    <row r="42" spans="3:16">
      <c r="N42" s="1"/>
    </row>
    <row r="43" spans="3:16">
      <c r="N43" s="1"/>
    </row>
    <row r="44" spans="3:16">
      <c r="N44" s="1"/>
    </row>
    <row r="45" spans="3:16">
      <c r="N45" s="1"/>
    </row>
    <row r="46" spans="3:16">
      <c r="N46" s="1"/>
    </row>
    <row r="47" spans="3:16">
      <c r="N47" s="1"/>
    </row>
    <row r="48" spans="3:16">
      <c r="N48" s="1"/>
    </row>
    <row r="49" spans="14:14">
      <c r="N49" s="1"/>
    </row>
    <row r="50" spans="14:14">
      <c r="N50" s="1"/>
    </row>
  </sheetData>
  <sortState ref="A6:AH18">
    <sortCondition ref="C6:C1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Blanchette-Guertin</dc:creator>
  <cp:lastModifiedBy>Jean-Francois Blanchette-Guertin</cp:lastModifiedBy>
  <cp:lastPrinted>2014-01-06T23:29:48Z</cp:lastPrinted>
  <dcterms:created xsi:type="dcterms:W3CDTF">2013-12-17T19:50:33Z</dcterms:created>
  <dcterms:modified xsi:type="dcterms:W3CDTF">2014-01-15T04:13:55Z</dcterms:modified>
</cp:coreProperties>
</file>