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thm\Documents\GitHub\m3dd\reports\"/>
    </mc:Choice>
  </mc:AlternateContent>
  <xr:revisionPtr revIDLastSave="0" documentId="13_ncr:1_{13A79056-E535-42D8-B126-F4C66B580C6A}" xr6:coauthVersionLast="47" xr6:coauthVersionMax="47" xr10:uidLastSave="{00000000-0000-0000-0000-000000000000}"/>
  <bookViews>
    <workbookView xWindow="-120" yWindow="-120" windowWidth="29040" windowHeight="15840" xr2:uid="{14DD9909-DE9B-4EAC-8FCC-33ABA9CD3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L10" i="1"/>
  <c r="J10" i="1"/>
  <c r="R6" i="1"/>
  <c r="R5" i="1"/>
  <c r="R4" i="1"/>
  <c r="L6" i="1"/>
  <c r="L5" i="1"/>
  <c r="L4" i="1"/>
  <c r="E7" i="1"/>
  <c r="F5" i="1"/>
  <c r="F6" i="1"/>
  <c r="F4" i="1"/>
  <c r="Q3" i="1"/>
  <c r="Q4" i="1" s="1"/>
  <c r="K3" i="1"/>
  <c r="K4" i="1" s="1"/>
  <c r="E3" i="1"/>
  <c r="E4" i="1" s="1"/>
  <c r="E5" i="1" l="1"/>
  <c r="E6" i="1"/>
  <c r="K5" i="1"/>
  <c r="K6" i="1"/>
  <c r="K7" i="1" s="1"/>
  <c r="Q5" i="1"/>
  <c r="Q6" i="1"/>
  <c r="Q7" i="1" s="1"/>
</calcChain>
</file>

<file path=xl/sharedStrings.xml><?xml version="1.0" encoding="utf-8"?>
<sst xmlns="http://schemas.openxmlformats.org/spreadsheetml/2006/main" count="45" uniqueCount="33">
  <si>
    <t>Variable</t>
  </si>
  <si>
    <t>T_i</t>
  </si>
  <si>
    <t>T_o</t>
  </si>
  <si>
    <t>Height</t>
  </si>
  <si>
    <t>Width</t>
  </si>
  <si>
    <t>Length</t>
  </si>
  <si>
    <t>h_o</t>
  </si>
  <si>
    <t>h_i</t>
  </si>
  <si>
    <t>Left/Right Wall</t>
  </si>
  <si>
    <t>A_LR</t>
  </si>
  <si>
    <t>A_FB</t>
  </si>
  <si>
    <t>A_TB</t>
  </si>
  <si>
    <t>k_foam</t>
  </si>
  <si>
    <t>K_fiberglass</t>
  </si>
  <si>
    <t>K_wood</t>
  </si>
  <si>
    <t>R_i</t>
  </si>
  <si>
    <t>R_wall</t>
  </si>
  <si>
    <t>R_o</t>
  </si>
  <si>
    <t>Front/Back Wall</t>
  </si>
  <si>
    <t>Top/Bottom Wall</t>
  </si>
  <si>
    <t>*t</t>
  </si>
  <si>
    <t>R_LR</t>
  </si>
  <si>
    <t xml:space="preserve">  X 2</t>
  </si>
  <si>
    <t xml:space="preserve"> + 71.934243t</t>
  </si>
  <si>
    <t xml:space="preserve"> + 87.0998668t</t>
  </si>
  <si>
    <t xml:space="preserve"> + 222.019268t</t>
  </si>
  <si>
    <t>R_FB</t>
  </si>
  <si>
    <t>R_TB</t>
  </si>
  <si>
    <t>R_total</t>
  </si>
  <si>
    <t>+</t>
  </si>
  <si>
    <t>1.546273 + 381.0533781 * t</t>
  </si>
  <si>
    <t>Q</t>
  </si>
  <si>
    <t>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</si>
</sst>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E070-6625-458C-BCD2-AE94A63C7371}">
  <dimension ref="A1:S29"/>
  <sheetViews>
    <sheetView tabSelected="1" workbookViewId="0">
      <selection activeCell="E15" sqref="E15"/>
    </sheetView>
  </sheetViews>
  <sheetFormatPr defaultRowHeight="15" x14ac:dyDescent="0.25"/>
  <cols>
    <col min="1" max="1" width="11.7109375" bestFit="1" customWidth="1"/>
    <col min="6" max="6" width="12.140625" bestFit="1" customWidth="1"/>
    <col min="7" max="7" width="11.140625" customWidth="1"/>
    <col min="12" max="12" width="13.28515625" bestFit="1" customWidth="1"/>
    <col min="13" max="13" width="11.140625" customWidth="1"/>
    <col min="18" max="18" width="13.28515625" bestFit="1" customWidth="1"/>
    <col min="19" max="19" width="11.140625" customWidth="1"/>
  </cols>
  <sheetData>
    <row r="1" spans="1:19" x14ac:dyDescent="0.25">
      <c r="A1" t="s">
        <v>0</v>
      </c>
    </row>
    <row r="2" spans="1:19" x14ac:dyDescent="0.25">
      <c r="A2" t="s">
        <v>1</v>
      </c>
      <c r="B2">
        <v>80</v>
      </c>
      <c r="D2" s="2" t="s">
        <v>8</v>
      </c>
      <c r="E2" s="2"/>
      <c r="F2" s="2"/>
      <c r="G2" s="1"/>
      <c r="H2" s="1"/>
      <c r="J2" s="2" t="s">
        <v>18</v>
      </c>
      <c r="K2" s="2"/>
      <c r="L2" s="2"/>
      <c r="M2" s="1"/>
      <c r="N2" s="1"/>
      <c r="P2" s="2" t="s">
        <v>19</v>
      </c>
      <c r="Q2" s="2"/>
      <c r="R2" s="2"/>
      <c r="S2" s="1"/>
    </row>
    <row r="3" spans="1:19" x14ac:dyDescent="0.25">
      <c r="A3" t="s">
        <v>2</v>
      </c>
      <c r="B3">
        <v>22.2</v>
      </c>
      <c r="D3" t="s">
        <v>9</v>
      </c>
      <c r="E3" s="3">
        <f>B6*B4</f>
        <v>1.0693527</v>
      </c>
      <c r="F3" t="s">
        <v>22</v>
      </c>
      <c r="J3" t="s">
        <v>10</v>
      </c>
      <c r="K3" s="3">
        <f>B5*B4</f>
        <v>0.88315952399999997</v>
      </c>
      <c r="L3" t="s">
        <v>22</v>
      </c>
      <c r="P3" t="s">
        <v>11</v>
      </c>
      <c r="Q3" s="3">
        <f>B5*B6</f>
        <v>0.34647027479999998</v>
      </c>
      <c r="R3" t="s">
        <v>22</v>
      </c>
    </row>
    <row r="4" spans="1:19" x14ac:dyDescent="0.25">
      <c r="A4" t="s">
        <v>3</v>
      </c>
      <c r="B4" s="3">
        <v>1.651</v>
      </c>
      <c r="D4" t="s">
        <v>15</v>
      </c>
      <c r="E4">
        <f>1/(E3*$B$7)</f>
        <v>0.16761877726739224</v>
      </c>
      <c r="F4">
        <f>E4*2</f>
        <v>0.33523755453478449</v>
      </c>
      <c r="J4" t="s">
        <v>15</v>
      </c>
      <c r="K4">
        <f>1/(K3*$B$7)</f>
        <v>0.20295720894199915</v>
      </c>
      <c r="L4">
        <f>K4*2</f>
        <v>0.40591441788399829</v>
      </c>
      <c r="P4" t="s">
        <v>15</v>
      </c>
      <c r="Q4">
        <f>1/(Q3*$B$7)</f>
        <v>0.51734190514627243</v>
      </c>
      <c r="R4">
        <f>Q4*2</f>
        <v>1.0346838102925449</v>
      </c>
    </row>
    <row r="5" spans="1:19" x14ac:dyDescent="0.25">
      <c r="A5" t="s">
        <v>4</v>
      </c>
      <c r="B5" s="3">
        <v>0.53492399999999996</v>
      </c>
      <c r="D5" t="s">
        <v>16</v>
      </c>
      <c r="E5">
        <f>1/($B$9*E3)</f>
        <v>35.967121475953128</v>
      </c>
      <c r="F5">
        <f>E5*2</f>
        <v>71.934242951906256</v>
      </c>
      <c r="G5" t="s">
        <v>20</v>
      </c>
      <c r="J5" t="s">
        <v>16</v>
      </c>
      <c r="K5">
        <f>1/($B$9*K3)</f>
        <v>43.549933411054354</v>
      </c>
      <c r="L5">
        <f>K5*2</f>
        <v>87.099866822108709</v>
      </c>
      <c r="M5" t="s">
        <v>20</v>
      </c>
      <c r="P5" t="s">
        <v>16</v>
      </c>
      <c r="Q5">
        <f>1/($B$9*Q3)</f>
        <v>111.00963418504053</v>
      </c>
      <c r="R5">
        <f>Q5*2</f>
        <v>222.01926837008105</v>
      </c>
      <c r="S5" t="s">
        <v>20</v>
      </c>
    </row>
    <row r="6" spans="1:19" x14ac:dyDescent="0.25">
      <c r="A6" t="s">
        <v>5</v>
      </c>
      <c r="B6" s="3">
        <v>0.64770000000000005</v>
      </c>
      <c r="D6" t="s">
        <v>17</v>
      </c>
      <c r="E6">
        <f>1/($B$8*E3)</f>
        <v>7.7928763197898432E-2</v>
      </c>
      <c r="F6">
        <f t="shared" ref="F5:F6" si="0">E6*2</f>
        <v>0.15585752639579686</v>
      </c>
      <c r="J6" t="s">
        <v>17</v>
      </c>
      <c r="K6">
        <f>1/($B$8*K3)</f>
        <v>9.4358189057284436E-2</v>
      </c>
      <c r="L6">
        <f t="shared" ref="L6" si="1">K6*2</f>
        <v>0.18871637811456887</v>
      </c>
      <c r="P6" t="s">
        <v>17</v>
      </c>
      <c r="Q6">
        <f>1/($B$8*Q3)</f>
        <v>0.24052087406758779</v>
      </c>
      <c r="R6">
        <f t="shared" ref="R6" si="2">Q6*2</f>
        <v>0.48104174813517558</v>
      </c>
    </row>
    <row r="7" spans="1:19" x14ac:dyDescent="0.25">
      <c r="A7" t="s">
        <v>7</v>
      </c>
      <c r="B7">
        <v>5.5789999999999997</v>
      </c>
      <c r="D7" s="5" t="s">
        <v>21</v>
      </c>
      <c r="E7" s="5">
        <f>F4+F6</f>
        <v>0.49109508093058135</v>
      </c>
      <c r="F7" s="6" t="s">
        <v>23</v>
      </c>
      <c r="G7" s="7"/>
      <c r="J7" s="5" t="s">
        <v>26</v>
      </c>
      <c r="K7" s="5">
        <f>K4+K6</f>
        <v>0.29731539799928358</v>
      </c>
      <c r="L7" s="6" t="s">
        <v>24</v>
      </c>
      <c r="M7" s="7"/>
      <c r="P7" s="5" t="s">
        <v>27</v>
      </c>
      <c r="Q7" s="5">
        <f>Q4+Q6</f>
        <v>0.75786277921386025</v>
      </c>
      <c r="R7" s="6" t="s">
        <v>25</v>
      </c>
      <c r="S7" s="7"/>
    </row>
    <row r="8" spans="1:19" x14ac:dyDescent="0.25">
      <c r="A8" t="s">
        <v>6</v>
      </c>
      <c r="B8">
        <v>12</v>
      </c>
    </row>
    <row r="9" spans="1:19" x14ac:dyDescent="0.25">
      <c r="A9" t="s">
        <v>12</v>
      </c>
      <c r="B9">
        <v>2.5999999999999999E-2</v>
      </c>
    </row>
    <row r="10" spans="1:19" x14ac:dyDescent="0.25">
      <c r="A10" t="s">
        <v>13</v>
      </c>
      <c r="B10">
        <v>3.1600000000000003E-2</v>
      </c>
      <c r="I10" t="s">
        <v>28</v>
      </c>
      <c r="J10">
        <f>E7+K7+Q7</f>
        <v>1.5462732581437253</v>
      </c>
      <c r="K10" s="4" t="s">
        <v>29</v>
      </c>
      <c r="L10">
        <f>F5+L5+R5</f>
        <v>381.05337814409597</v>
      </c>
      <c r="M10" t="s">
        <v>20</v>
      </c>
    </row>
    <row r="11" spans="1:19" x14ac:dyDescent="0.25">
      <c r="A11" t="s">
        <v>14</v>
      </c>
      <c r="B11">
        <v>0.12</v>
      </c>
    </row>
    <row r="12" spans="1:19" x14ac:dyDescent="0.25">
      <c r="I12" t="s">
        <v>28</v>
      </c>
      <c r="J12" s="2" t="s">
        <v>30</v>
      </c>
      <c r="K12" s="2"/>
      <c r="L12" s="2"/>
    </row>
    <row r="14" spans="1:19" x14ac:dyDescent="0.25">
      <c r="D14" t="s">
        <v>31</v>
      </c>
      <c r="E14" t="s">
        <v>32</v>
      </c>
    </row>
    <row r="15" spans="1:19" x14ac:dyDescent="0.25">
      <c r="D15">
        <v>200</v>
      </c>
      <c r="E15">
        <f>57.8/($L$10*D15)-0.00405789</f>
        <v>-3.2994660715531194E-3</v>
      </c>
    </row>
    <row r="16" spans="1:19" x14ac:dyDescent="0.25">
      <c r="D16">
        <v>400</v>
      </c>
      <c r="E16">
        <f t="shared" ref="E16:E29" si="3">57.8/($L$10*D16)-0.00405789</f>
        <v>-3.6786780357765596E-3</v>
      </c>
    </row>
    <row r="17" spans="4:5" x14ac:dyDescent="0.25">
      <c r="D17">
        <v>600</v>
      </c>
      <c r="E17">
        <f t="shared" si="3"/>
        <v>-3.8050820238510396E-3</v>
      </c>
    </row>
    <row r="18" spans="4:5" x14ac:dyDescent="0.25">
      <c r="D18">
        <v>800</v>
      </c>
      <c r="E18">
        <f t="shared" si="3"/>
        <v>-3.8682840178882794E-3</v>
      </c>
    </row>
    <row r="19" spans="4:5" x14ac:dyDescent="0.25">
      <c r="D19">
        <v>1000</v>
      </c>
      <c r="E19">
        <f t="shared" si="3"/>
        <v>-3.9062052143106238E-3</v>
      </c>
    </row>
    <row r="20" spans="4:5" x14ac:dyDescent="0.25">
      <c r="D20">
        <v>1200</v>
      </c>
      <c r="E20">
        <f t="shared" si="3"/>
        <v>-3.9314860119255193E-3</v>
      </c>
    </row>
    <row r="21" spans="4:5" x14ac:dyDescent="0.25">
      <c r="D21">
        <v>1400</v>
      </c>
      <c r="E21">
        <f t="shared" si="3"/>
        <v>-3.9495437245075883E-3</v>
      </c>
    </row>
    <row r="22" spans="4:5" x14ac:dyDescent="0.25">
      <c r="D22">
        <v>1600</v>
      </c>
      <c r="E22">
        <f t="shared" si="3"/>
        <v>-3.9630870089441394E-3</v>
      </c>
    </row>
    <row r="23" spans="4:5" x14ac:dyDescent="0.25">
      <c r="D23">
        <v>1800</v>
      </c>
      <c r="E23">
        <f t="shared" si="3"/>
        <v>-3.9736206746170131E-3</v>
      </c>
    </row>
    <row r="24" spans="4:5" x14ac:dyDescent="0.25">
      <c r="D24">
        <v>2000</v>
      </c>
      <c r="E24">
        <f t="shared" si="3"/>
        <v>-3.982047607155312E-3</v>
      </c>
    </row>
    <row r="25" spans="4:5" x14ac:dyDescent="0.25">
      <c r="D25">
        <v>2200</v>
      </c>
      <c r="E25">
        <f t="shared" si="3"/>
        <v>-3.9889423701411925E-3</v>
      </c>
    </row>
    <row r="26" spans="4:5" x14ac:dyDescent="0.25">
      <c r="D26">
        <v>2400</v>
      </c>
      <c r="E26">
        <f t="shared" si="3"/>
        <v>-3.9946880059627595E-3</v>
      </c>
    </row>
    <row r="27" spans="4:5" x14ac:dyDescent="0.25">
      <c r="D27">
        <v>2600</v>
      </c>
      <c r="E27">
        <f t="shared" si="3"/>
        <v>-3.9995496978117778E-3</v>
      </c>
    </row>
    <row r="28" spans="4:5" x14ac:dyDescent="0.25">
      <c r="D28">
        <v>2800</v>
      </c>
      <c r="E28">
        <f t="shared" si="3"/>
        <v>-4.0037168622537936E-3</v>
      </c>
    </row>
    <row r="29" spans="4:5" x14ac:dyDescent="0.25">
      <c r="D29">
        <v>3000</v>
      </c>
      <c r="E29">
        <f t="shared" si="3"/>
        <v>-4.0073284047702079E-3</v>
      </c>
    </row>
  </sheetData>
  <mergeCells count="4">
    <mergeCell ref="D2:F2"/>
    <mergeCell ref="J2:L2"/>
    <mergeCell ref="P2:R2"/>
    <mergeCell ref="J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boothm</dc:creator>
  <cp:lastModifiedBy>boothm</cp:lastModifiedBy>
  <dcterms:created xsi:type="dcterms:W3CDTF">2022-03-21T18:28:43Z</dcterms:created>
  <dcterms:modified xsi:type="dcterms:W3CDTF">2022-03-22T00:22:57Z</dcterms:modified>
</cp:coreProperties>
</file>