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heus\Desktop\jotaefe\"/>
    </mc:Choice>
  </mc:AlternateContent>
  <bookViews>
    <workbookView xWindow="0" yWindow="0" windowWidth="24000" windowHeight="9735"/>
  </bookViews>
  <sheets>
    <sheet name="Planilha1" sheetId="1" r:id="rId1"/>
  </sheets>
  <definedNames>
    <definedName name="_xlnm.Print_Titles" localSheetId="0">Planilha1!$1:$1</definedName>
  </definedNames>
  <calcPr calcId="152511" fullCalcOnLoad="1"/>
</workbook>
</file>

<file path=xl/calcChain.xml><?xml version="1.0" encoding="utf-8"?>
<calcChain xmlns="http://schemas.openxmlformats.org/spreadsheetml/2006/main">
  <c r="G30" i="1" l="1"/>
  <c r="G29" i="1"/>
  <c r="G28" i="1"/>
  <c r="G23" i="1"/>
  <c r="G22" i="1"/>
  <c r="G21" i="1"/>
  <c r="G20" i="1"/>
  <c r="G19" i="1"/>
  <c r="F18" i="1"/>
  <c r="G18" i="1" s="1"/>
  <c r="G17" i="1"/>
  <c r="F16" i="1"/>
  <c r="G16" i="1" s="1"/>
  <c r="F15" i="1"/>
  <c r="G15" i="1"/>
  <c r="G14" i="1"/>
  <c r="G13" i="1"/>
  <c r="F12" i="1"/>
  <c r="G12" i="1"/>
  <c r="G11" i="1"/>
  <c r="G10" i="1"/>
  <c r="G9" i="1"/>
  <c r="G8" i="1"/>
  <c r="G7" i="1"/>
  <c r="G6" i="1"/>
  <c r="G5" i="1"/>
  <c r="F4" i="1"/>
  <c r="G4" i="1" s="1"/>
  <c r="G3" i="1"/>
  <c r="F2" i="1"/>
  <c r="G2" i="1"/>
</calcChain>
</file>

<file path=xl/sharedStrings.xml><?xml version="1.0" encoding="utf-8"?>
<sst xmlns="http://schemas.openxmlformats.org/spreadsheetml/2006/main" count="99" uniqueCount="61">
  <si>
    <t>Objeto</t>
  </si>
  <si>
    <t>Valor total</t>
  </si>
  <si>
    <t>Empresa contratada</t>
  </si>
  <si>
    <t>Data de início</t>
  </si>
  <si>
    <t>Data prevista para término ou prazo de execução</t>
  </si>
  <si>
    <t>Situação atual da obra</t>
  </si>
  <si>
    <t>Valor total já pago</t>
  </si>
  <si>
    <t>Percentual de execução financeira</t>
  </si>
  <si>
    <t>Construção do Viaduto Tupynambás</t>
  </si>
  <si>
    <t>Execução do remanescente da obra de construção do Ginásio Poliesportivo de Juiz de Fora</t>
  </si>
  <si>
    <t>DESPOLUIÇÃO DO RIO PARAIBUNA</t>
  </si>
  <si>
    <t>Empresa Municipal de Pavimentação e Urbanização - EMPAV</t>
  </si>
  <si>
    <t>NBR Empreiteira Ltda</t>
  </si>
  <si>
    <t>Marco XX Construções Ltda</t>
  </si>
  <si>
    <t>PROGEO Engenharia Ltda</t>
  </si>
  <si>
    <t>Consórcio Ginásio Conata Infracon</t>
  </si>
  <si>
    <t>COMIM CONSTRUTORA EIRELI</t>
  </si>
  <si>
    <t>Em andamento</t>
  </si>
  <si>
    <t>IBIZA Construtora Ltda</t>
  </si>
  <si>
    <t>Recomposição asfáltica em diversas vias do município - FINISA</t>
  </si>
  <si>
    <t>Construção Viaduto dos Poderes</t>
  </si>
  <si>
    <t>Consórcio Marco XX - Criar</t>
  </si>
  <si>
    <t>Execução de obras de contenção nos bairros Jardim Natal, Linhares, Nossa Senhora de Lourdes (areas 2 e 3), Carlos Chagas</t>
  </si>
  <si>
    <t>Construção de Sala Multiuso no bairro Esplanada</t>
  </si>
  <si>
    <t>Columbia Construções e Empreendimentos EIRELI</t>
  </si>
  <si>
    <t>Reforma do Vestiário no bairro Nova Era</t>
  </si>
  <si>
    <t>Construção da Creche Escola Igrejinha</t>
  </si>
  <si>
    <t>Construção da Creche Escola Nova Benfica</t>
  </si>
  <si>
    <t>APX Engenharia LTDA – EPP</t>
  </si>
  <si>
    <t>Obra de Ampliação da E.M. José Calil</t>
  </si>
  <si>
    <t>Construção da Creche Escola São Geraldo</t>
  </si>
  <si>
    <t>Politec Engenharia Ltda – EPP</t>
  </si>
  <si>
    <t>Construção da Creche Escola  Parque Guarua</t>
  </si>
  <si>
    <t>Construção do Hospital de Urgência e Emergência</t>
  </si>
  <si>
    <t>Consórcio CWP / Comim</t>
  </si>
  <si>
    <r>
      <t>Paralisado</t>
    </r>
    <r>
      <rPr>
        <vertAlign val="superscript"/>
        <sz val="12"/>
        <color indexed="8"/>
        <rFont val="Trebuchet MS"/>
        <family val="2"/>
      </rPr>
      <t>2</t>
    </r>
  </si>
  <si>
    <t>Construção UAPS Nova Benfica</t>
  </si>
  <si>
    <t>Ribeiro Alvim Eng. Ltda</t>
  </si>
  <si>
    <t>31/06/2016</t>
  </si>
  <si>
    <t>Construção UAPS Jóquei Clube</t>
  </si>
  <si>
    <t>Construção UAPS São Benedito</t>
  </si>
  <si>
    <t xml:space="preserve">Reforma Regional Leste </t>
  </si>
  <si>
    <t>Columbia Construções e Empreendimentos Eireli-EPP</t>
  </si>
  <si>
    <t>Reforma UBS Bandeirantes</t>
  </si>
  <si>
    <t>Construtora Hepafer Ltda.</t>
  </si>
  <si>
    <t>Reforma UBS Santa Rita</t>
  </si>
  <si>
    <r>
      <rPr>
        <b/>
        <u/>
        <sz val="11"/>
        <color indexed="8"/>
        <rFont val="Calibri"/>
        <family val="2"/>
      </rPr>
      <t>Observações</t>
    </r>
    <r>
      <rPr>
        <sz val="11"/>
        <color theme="1"/>
        <rFont val="Calibri"/>
        <family val="2"/>
        <scheme val="minor"/>
      </rPr>
      <t xml:space="preserve">: 
</t>
    </r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- Obra paralisada para ajuste de projeto. 
</t>
    </r>
    <r>
      <rPr>
        <b/>
        <sz val="11"/>
        <color indexed="8"/>
        <rFont val="Calibri"/>
        <family val="2"/>
      </rPr>
      <t xml:space="preserve">2 </t>
    </r>
    <r>
      <rPr>
        <sz val="11"/>
        <color theme="1"/>
        <rFont val="Calibri"/>
        <family val="2"/>
        <scheme val="minor"/>
      </rPr>
      <t>- Obra paralisada por interrupção do repasse de recursos por parte do Governo do Estado de Minas Gerais.</t>
    </r>
  </si>
  <si>
    <t>Usinagem para pavimentação em diversos logradouros  -FINISA</t>
  </si>
  <si>
    <t>Concluída</t>
  </si>
  <si>
    <t>Pavimentação em diversos logradouros  -FINISA</t>
  </si>
  <si>
    <t>Encerrado</t>
  </si>
  <si>
    <t>Drenagem Pavimentação Jardim Cachoeira</t>
  </si>
  <si>
    <t>Workservice Eireli - EPP</t>
  </si>
  <si>
    <t>Acesso ao Viaduto Tupynambás</t>
  </si>
  <si>
    <t>Supervisão de Obras Transposições Rodoferroviárias</t>
  </si>
  <si>
    <t>Geosistemas Eng. E planejamento Ltda</t>
  </si>
  <si>
    <t>Finalizada</t>
  </si>
  <si>
    <t>Execução de obras de contenção nos bairros SANTA RITA, COSTA CARVALHO, LINHARES E PARQUE INDEPENDÊNCIA</t>
  </si>
  <si>
    <t>PRESERVA ENGENHARIA Ltda</t>
  </si>
  <si>
    <t>EXECUÇÃO DE OBRAS DE CONTENÇÃO NOS BAIRROS GRAJAÚ – ÁREAS 01 E 02, SANTA LUZIA E LINHARES</t>
  </si>
  <si>
    <t>Paralisada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</si>
</sst>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R$ &quot;#,##0.00"/>
    <numFmt numFmtId="165" formatCode="[$R$-416]\ #,##0.00;[Red]\-[$R$-416]\ #,##0.00"/>
    <numFmt numFmtId="166" formatCode="dd/mm/yy;@"/>
  </numFmts>
  <fonts count="1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name val="Trebuchet MS"/>
      <family val="2"/>
      <charset val="1"/>
    </font>
    <font>
      <sz val="12"/>
      <color indexed="8"/>
      <name val="Trebuchet MS"/>
      <family val="2"/>
      <charset val="1"/>
    </font>
    <font>
      <sz val="12"/>
      <name val="Trebuchet MS"/>
      <family val="2"/>
    </font>
    <font>
      <vertAlign val="superscript"/>
      <sz val="12"/>
      <color indexed="8"/>
      <name val="Trebuchet MS"/>
      <family val="2"/>
    </font>
    <font>
      <b/>
      <u/>
      <sz val="11"/>
      <color indexed="8"/>
      <name val="Calibri"/>
      <family val="2"/>
    </font>
    <font>
      <shadow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34"/>
      </patternFill>
    </fill>
    <fill>
      <patternFill patternType="solid">
        <fgColor theme="0" tint="-0.14999847407452621"/>
        <bgColor indexed="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41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vertical="center" wrapText="1"/>
    </xf>
    <xf numFmtId="164" fontId="2" fillId="3" borderId="5" xfId="0" applyNumberFormat="1" applyFont="1" applyFill="1" applyBorder="1" applyAlignment="1">
      <alignment horizontal="right" vertical="center" wrapText="1"/>
    </xf>
    <xf numFmtId="165" fontId="2" fillId="3" borderId="5" xfId="0" applyNumberFormat="1" applyFont="1" applyFill="1" applyBorder="1" applyAlignment="1">
      <alignment horizontal="center" vertical="center" wrapText="1"/>
    </xf>
    <xf numFmtId="166" fontId="2" fillId="3" borderId="5" xfId="0" applyNumberFormat="1" applyFont="1" applyFill="1" applyBorder="1" applyAlignment="1">
      <alignment horizontal="center" vertical="center" wrapText="1"/>
    </xf>
    <xf numFmtId="10" fontId="3" fillId="3" borderId="5" xfId="1" applyNumberFormat="1" applyFont="1" applyFill="1" applyBorder="1" applyAlignment="1" applyProtection="1">
      <alignment horizontal="center" vertical="center" wrapText="1"/>
    </xf>
    <xf numFmtId="165" fontId="2" fillId="4" borderId="5" xfId="0" applyNumberFormat="1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horizontal="right" vertical="center" wrapText="1"/>
    </xf>
    <xf numFmtId="165" fontId="2" fillId="5" borderId="5" xfId="0" applyNumberFormat="1" applyFont="1" applyFill="1" applyBorder="1" applyAlignment="1">
      <alignment horizontal="center" vertical="center" wrapText="1"/>
    </xf>
    <xf numFmtId="166" fontId="2" fillId="6" borderId="5" xfId="0" applyNumberFormat="1" applyFont="1" applyFill="1" applyBorder="1" applyAlignment="1">
      <alignment horizontal="center" vertical="center" wrapText="1"/>
    </xf>
    <xf numFmtId="164" fontId="2" fillId="6" borderId="5" xfId="0" applyNumberFormat="1" applyFont="1" applyFill="1" applyBorder="1" applyAlignment="1">
      <alignment horizontal="right" vertical="center" wrapText="1"/>
    </xf>
    <xf numFmtId="10" fontId="2" fillId="6" borderId="5" xfId="1" applyNumberFormat="1" applyFont="1" applyFill="1" applyBorder="1" applyAlignment="1" applyProtection="1">
      <alignment horizontal="center" vertical="center" wrapText="1"/>
    </xf>
    <xf numFmtId="165" fontId="4" fillId="4" borderId="5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abSelected="1" zoomScale="85" zoomScaleNormal="85" workbookViewId="0">
      <selection activeCell="D6" sqref="D6"/>
    </sheetView>
  </sheetViews>
  <sheetFormatPr defaultRowHeight="15" x14ac:dyDescent="0.25"/>
  <cols>
    <col min="1" max="1" width="41.5703125" style="1" customWidth="1"/>
    <col min="2" max="2" width="22.85546875" style="1" customWidth="1"/>
    <col min="3" max="3" width="40.28515625" style="1" customWidth="1"/>
    <col min="4" max="4" width="16" style="1" customWidth="1"/>
    <col min="5" max="5" width="21" style="1" customWidth="1"/>
    <col min="6" max="6" width="20.7109375" style="1" customWidth="1"/>
    <col min="7" max="7" width="19.42578125" style="1" customWidth="1"/>
    <col min="8" max="8" width="20.140625" style="1" customWidth="1"/>
    <col min="9" max="16384" width="9.140625" style="1"/>
  </cols>
  <sheetData>
    <row r="1" spans="1:8" ht="53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5</v>
      </c>
    </row>
    <row r="2" spans="1:8" ht="36" x14ac:dyDescent="0.25">
      <c r="A2" s="3" t="s">
        <v>47</v>
      </c>
      <c r="B2" s="4">
        <v>7496004.5899999999</v>
      </c>
      <c r="C2" s="5" t="s">
        <v>11</v>
      </c>
      <c r="D2" s="6">
        <v>44065</v>
      </c>
      <c r="E2" s="6">
        <v>44065</v>
      </c>
      <c r="F2" s="4">
        <f>B2</f>
        <v>7496004.5899999999</v>
      </c>
      <c r="G2" s="7">
        <f>F2/B2</f>
        <v>1</v>
      </c>
      <c r="H2" s="8" t="s">
        <v>48</v>
      </c>
    </row>
    <row r="3" spans="1:8" ht="45" customHeight="1" x14ac:dyDescent="0.25">
      <c r="A3" s="3" t="s">
        <v>49</v>
      </c>
      <c r="B3" s="4">
        <v>3618414.4099999997</v>
      </c>
      <c r="C3" s="5" t="s">
        <v>11</v>
      </c>
      <c r="D3" s="6">
        <v>43791</v>
      </c>
      <c r="E3" s="6">
        <v>44157</v>
      </c>
      <c r="F3" s="4">
        <v>532191.73</v>
      </c>
      <c r="G3" s="7">
        <f>F3/B3</f>
        <v>0.14707871174987944</v>
      </c>
      <c r="H3" s="8" t="s">
        <v>17</v>
      </c>
    </row>
    <row r="4" spans="1:8" ht="36" x14ac:dyDescent="0.25">
      <c r="A4" s="3" t="s">
        <v>49</v>
      </c>
      <c r="B4" s="4">
        <v>1354168.76</v>
      </c>
      <c r="C4" s="5" t="s">
        <v>18</v>
      </c>
      <c r="D4" s="6">
        <v>43791</v>
      </c>
      <c r="E4" s="6">
        <v>44050</v>
      </c>
      <c r="F4" s="4">
        <f>B4</f>
        <v>1354168.76</v>
      </c>
      <c r="G4" s="7">
        <f>F4/B4</f>
        <v>1</v>
      </c>
      <c r="H4" s="8" t="s">
        <v>48</v>
      </c>
    </row>
    <row r="5" spans="1:8" ht="36" x14ac:dyDescent="0.25">
      <c r="A5" s="3" t="s">
        <v>49</v>
      </c>
      <c r="B5" s="4">
        <v>1691019.21</v>
      </c>
      <c r="C5" s="5" t="s">
        <v>18</v>
      </c>
      <c r="D5" s="6">
        <v>43998</v>
      </c>
      <c r="E5" s="6">
        <v>44181</v>
      </c>
      <c r="F5" s="4">
        <v>731734.28</v>
      </c>
      <c r="G5" s="7">
        <f>F5/B5</f>
        <v>0.43271789916567538</v>
      </c>
      <c r="H5" s="8" t="s">
        <v>17</v>
      </c>
    </row>
    <row r="6" spans="1:8" ht="70.5" customHeight="1" x14ac:dyDescent="0.25">
      <c r="A6" s="3" t="s">
        <v>19</v>
      </c>
      <c r="B6" s="4">
        <v>5081482.38</v>
      </c>
      <c r="C6" s="5" t="s">
        <v>11</v>
      </c>
      <c r="D6" s="6">
        <v>43938</v>
      </c>
      <c r="E6" s="6">
        <v>44303</v>
      </c>
      <c r="F6" s="4">
        <v>2610676.0699999998</v>
      </c>
      <c r="G6" s="7">
        <f>F6/B6</f>
        <v>0.5137626926101827</v>
      </c>
      <c r="H6" s="8" t="s">
        <v>17</v>
      </c>
    </row>
    <row r="7" spans="1:8" ht="27" customHeight="1" x14ac:dyDescent="0.25">
      <c r="A7" s="3" t="s">
        <v>8</v>
      </c>
      <c r="B7" s="4">
        <v>13082376.898165151</v>
      </c>
      <c r="C7" s="5" t="s">
        <v>13</v>
      </c>
      <c r="D7" s="6">
        <v>42313</v>
      </c>
      <c r="E7" s="6">
        <v>44048</v>
      </c>
      <c r="F7" s="4">
        <v>13082376.898165151</v>
      </c>
      <c r="G7" s="7">
        <f t="shared" ref="G7:G18" si="0">F7/B7</f>
        <v>1</v>
      </c>
      <c r="H7" s="8" t="s">
        <v>50</v>
      </c>
    </row>
    <row r="8" spans="1:8" ht="29.25" customHeight="1" x14ac:dyDescent="0.25">
      <c r="A8" s="3" t="s">
        <v>20</v>
      </c>
      <c r="B8" s="4">
        <v>13014805.58</v>
      </c>
      <c r="C8" s="5" t="s">
        <v>21</v>
      </c>
      <c r="D8" s="6">
        <v>43780</v>
      </c>
      <c r="E8" s="6">
        <v>44350</v>
      </c>
      <c r="F8" s="4">
        <v>4659803.2100000009</v>
      </c>
      <c r="G8" s="7">
        <f t="shared" si="0"/>
        <v>0.35803863387408363</v>
      </c>
      <c r="H8" s="8" t="s">
        <v>17</v>
      </c>
    </row>
    <row r="9" spans="1:8" ht="36" x14ac:dyDescent="0.25">
      <c r="A9" s="3" t="s">
        <v>51</v>
      </c>
      <c r="B9" s="4">
        <v>678080.25</v>
      </c>
      <c r="C9" s="5" t="s">
        <v>52</v>
      </c>
      <c r="D9" s="6">
        <v>43908</v>
      </c>
      <c r="E9" s="6">
        <v>44178</v>
      </c>
      <c r="F9" s="4">
        <v>0</v>
      </c>
      <c r="G9" s="7">
        <f t="shared" si="0"/>
        <v>0</v>
      </c>
      <c r="H9" s="8" t="s">
        <v>17</v>
      </c>
    </row>
    <row r="10" spans="1:8" ht="18" x14ac:dyDescent="0.25">
      <c r="A10" s="3" t="s">
        <v>53</v>
      </c>
      <c r="B10" s="4">
        <v>1747552.72</v>
      </c>
      <c r="C10" s="5" t="s">
        <v>13</v>
      </c>
      <c r="D10" s="6">
        <v>43966</v>
      </c>
      <c r="E10" s="6">
        <v>44206</v>
      </c>
      <c r="F10" s="4">
        <v>723583.20000000007</v>
      </c>
      <c r="G10" s="7">
        <f t="shared" si="0"/>
        <v>0.41405514793281895</v>
      </c>
      <c r="H10" s="8" t="s">
        <v>17</v>
      </c>
    </row>
    <row r="11" spans="1:8" ht="36" x14ac:dyDescent="0.25">
      <c r="A11" s="3" t="s">
        <v>54</v>
      </c>
      <c r="B11" s="4">
        <v>1109168.6599999999</v>
      </c>
      <c r="C11" s="5" t="s">
        <v>55</v>
      </c>
      <c r="D11" s="6">
        <v>44044</v>
      </c>
      <c r="E11" s="6">
        <v>44774</v>
      </c>
      <c r="F11" s="4">
        <v>0</v>
      </c>
      <c r="G11" s="7">
        <f t="shared" si="0"/>
        <v>0</v>
      </c>
      <c r="H11" s="8" t="s">
        <v>17</v>
      </c>
    </row>
    <row r="12" spans="1:8" ht="75" customHeight="1" x14ac:dyDescent="0.25">
      <c r="A12" s="3" t="s">
        <v>22</v>
      </c>
      <c r="B12" s="4">
        <v>3397107.65</v>
      </c>
      <c r="C12" s="5" t="s">
        <v>14</v>
      </c>
      <c r="D12" s="6">
        <v>43066</v>
      </c>
      <c r="E12" s="6">
        <v>43867</v>
      </c>
      <c r="F12" s="4">
        <f>3263851.15+118186.63</f>
        <v>3382037.78</v>
      </c>
      <c r="G12" s="7">
        <f t="shared" si="0"/>
        <v>0.99556391155281754</v>
      </c>
      <c r="H12" s="8" t="s">
        <v>56</v>
      </c>
    </row>
    <row r="13" spans="1:8" ht="72" x14ac:dyDescent="0.25">
      <c r="A13" s="3" t="s">
        <v>57</v>
      </c>
      <c r="B13" s="4">
        <v>3874933.83</v>
      </c>
      <c r="C13" s="5" t="s">
        <v>58</v>
      </c>
      <c r="D13" s="6">
        <v>43969</v>
      </c>
      <c r="E13" s="6">
        <v>44107</v>
      </c>
      <c r="F13" s="4">
        <v>75313.13</v>
      </c>
      <c r="G13" s="7">
        <f t="shared" si="0"/>
        <v>1.9435978342886955E-2</v>
      </c>
      <c r="H13" s="8" t="s">
        <v>17</v>
      </c>
    </row>
    <row r="14" spans="1:8" ht="49.5" customHeight="1" x14ac:dyDescent="0.25">
      <c r="A14" s="9" t="s">
        <v>59</v>
      </c>
      <c r="B14" s="4">
        <v>3077978.28</v>
      </c>
      <c r="C14" s="5" t="s">
        <v>58</v>
      </c>
      <c r="D14" s="6">
        <v>43983</v>
      </c>
      <c r="E14" s="6">
        <v>44503</v>
      </c>
      <c r="F14" s="4">
        <v>0</v>
      </c>
      <c r="G14" s="7">
        <f t="shared" si="0"/>
        <v>0</v>
      </c>
      <c r="H14" s="8" t="s">
        <v>17</v>
      </c>
    </row>
    <row r="15" spans="1:8" ht="54" x14ac:dyDescent="0.25">
      <c r="A15" s="3" t="s">
        <v>9</v>
      </c>
      <c r="B15" s="4">
        <v>16030108.57</v>
      </c>
      <c r="C15" s="5" t="s">
        <v>15</v>
      </c>
      <c r="D15" s="6">
        <v>43222</v>
      </c>
      <c r="E15" s="6">
        <v>44104</v>
      </c>
      <c r="F15" s="4">
        <f>6117999.05+1795064.47</f>
        <v>7913063.5199999996</v>
      </c>
      <c r="G15" s="7">
        <f t="shared" si="0"/>
        <v>0.49363754995453529</v>
      </c>
      <c r="H15" s="8" t="s">
        <v>60</v>
      </c>
    </row>
    <row r="16" spans="1:8" ht="36" x14ac:dyDescent="0.25">
      <c r="A16" s="3" t="s">
        <v>23</v>
      </c>
      <c r="B16" s="4">
        <v>559921.18000000005</v>
      </c>
      <c r="C16" s="5" t="s">
        <v>24</v>
      </c>
      <c r="D16" s="6">
        <v>43888</v>
      </c>
      <c r="E16" s="6">
        <v>44303</v>
      </c>
      <c r="F16" s="4">
        <f>784.29+46701.29</f>
        <v>47485.58</v>
      </c>
      <c r="G16" s="7">
        <f t="shared" si="0"/>
        <v>8.4807615243274057E-2</v>
      </c>
      <c r="H16" s="8" t="s">
        <v>17</v>
      </c>
    </row>
    <row r="17" spans="1:8" ht="36" x14ac:dyDescent="0.25">
      <c r="A17" s="10" t="s">
        <v>25</v>
      </c>
      <c r="B17" s="4">
        <v>115383.12</v>
      </c>
      <c r="C17" s="5" t="s">
        <v>12</v>
      </c>
      <c r="D17" s="6">
        <v>43853</v>
      </c>
      <c r="E17" s="6">
        <v>44107</v>
      </c>
      <c r="F17" s="4">
        <v>0</v>
      </c>
      <c r="G17" s="7">
        <f t="shared" si="0"/>
        <v>0</v>
      </c>
      <c r="H17" s="8" t="s">
        <v>17</v>
      </c>
    </row>
    <row r="18" spans="1:8" ht="18" x14ac:dyDescent="0.25">
      <c r="A18" s="3" t="s">
        <v>10</v>
      </c>
      <c r="B18" s="4">
        <v>92585079.270000011</v>
      </c>
      <c r="C18" s="5" t="s">
        <v>16</v>
      </c>
      <c r="D18" s="6">
        <v>41456</v>
      </c>
      <c r="E18" s="6">
        <v>44196</v>
      </c>
      <c r="F18" s="4">
        <f>72707300.68+6373819.98+3078921.55</f>
        <v>82160042.210000008</v>
      </c>
      <c r="G18" s="7">
        <f t="shared" si="0"/>
        <v>0.88740046298823028</v>
      </c>
      <c r="H18" s="8" t="s">
        <v>17</v>
      </c>
    </row>
    <row r="19" spans="1:8" ht="41.25" customHeight="1" x14ac:dyDescent="0.25">
      <c r="A19" s="11" t="s">
        <v>26</v>
      </c>
      <c r="B19" s="12">
        <v>1375212.3</v>
      </c>
      <c r="C19" s="13" t="s">
        <v>24</v>
      </c>
      <c r="D19" s="14">
        <v>42751</v>
      </c>
      <c r="E19" s="14">
        <v>44119</v>
      </c>
      <c r="F19" s="15">
        <v>916948.60999999987</v>
      </c>
      <c r="G19" s="16">
        <f>F19/B19</f>
        <v>0.66676876726597034</v>
      </c>
      <c r="H19" s="8" t="s">
        <v>17</v>
      </c>
    </row>
    <row r="20" spans="1:8" ht="32.25" customHeight="1" x14ac:dyDescent="0.25">
      <c r="A20" s="11" t="s">
        <v>27</v>
      </c>
      <c r="B20" s="12">
        <v>1887053.98</v>
      </c>
      <c r="C20" s="13" t="s">
        <v>28</v>
      </c>
      <c r="D20" s="14">
        <v>42982</v>
      </c>
      <c r="E20" s="14">
        <v>44132</v>
      </c>
      <c r="F20" s="15">
        <v>903029.54000000015</v>
      </c>
      <c r="G20" s="16">
        <f>F20/B20</f>
        <v>0.47853932615112588</v>
      </c>
      <c r="H20" s="8" t="s">
        <v>17</v>
      </c>
    </row>
    <row r="21" spans="1:8" ht="48" customHeight="1" x14ac:dyDescent="0.25">
      <c r="A21" s="11" t="s">
        <v>29</v>
      </c>
      <c r="B21" s="12">
        <v>360263.1</v>
      </c>
      <c r="C21" s="13" t="s">
        <v>24</v>
      </c>
      <c r="D21" s="14">
        <v>43423</v>
      </c>
      <c r="E21" s="14">
        <v>44183</v>
      </c>
      <c r="F21" s="15">
        <v>200143.11000000002</v>
      </c>
      <c r="G21" s="16">
        <f>F21/B21</f>
        <v>0.55554707101559953</v>
      </c>
      <c r="H21" s="8" t="s">
        <v>17</v>
      </c>
    </row>
    <row r="22" spans="1:8" ht="41.25" customHeight="1" x14ac:dyDescent="0.25">
      <c r="A22" s="11" t="s">
        <v>30</v>
      </c>
      <c r="B22" s="12">
        <v>1860067.82</v>
      </c>
      <c r="C22" s="13" t="s">
        <v>31</v>
      </c>
      <c r="D22" s="14">
        <v>43360</v>
      </c>
      <c r="E22" s="14">
        <v>44074</v>
      </c>
      <c r="F22" s="15">
        <v>654672.52999999991</v>
      </c>
      <c r="G22" s="16">
        <f>F22/B22</f>
        <v>0.35196164514044431</v>
      </c>
      <c r="H22" s="8" t="s">
        <v>17</v>
      </c>
    </row>
    <row r="23" spans="1:8" ht="36.75" customHeight="1" x14ac:dyDescent="0.25">
      <c r="A23" s="11" t="s">
        <v>32</v>
      </c>
      <c r="B23" s="12">
        <v>1215109.02</v>
      </c>
      <c r="C23" s="13" t="s">
        <v>31</v>
      </c>
      <c r="D23" s="14">
        <v>43497</v>
      </c>
      <c r="E23" s="14">
        <v>44136</v>
      </c>
      <c r="F23" s="15">
        <v>439992.25</v>
      </c>
      <c r="G23" s="16">
        <f>F23/B23</f>
        <v>0.36210104834873169</v>
      </c>
      <c r="H23" s="8" t="s">
        <v>17</v>
      </c>
    </row>
    <row r="24" spans="1:8" ht="41.25" customHeight="1" x14ac:dyDescent="0.25">
      <c r="A24" s="3" t="s">
        <v>33</v>
      </c>
      <c r="B24" s="4">
        <v>63172358.020000003</v>
      </c>
      <c r="C24" s="5" t="s">
        <v>34</v>
      </c>
      <c r="D24" s="6">
        <v>41502</v>
      </c>
      <c r="E24" s="6">
        <v>42816</v>
      </c>
      <c r="F24" s="4">
        <v>33433213.620000001</v>
      </c>
      <c r="G24" s="7">
        <v>0.5292</v>
      </c>
      <c r="H24" s="17" t="s">
        <v>35</v>
      </c>
    </row>
    <row r="25" spans="1:8" ht="26.25" customHeight="1" x14ac:dyDescent="0.25">
      <c r="A25" s="3" t="s">
        <v>36</v>
      </c>
      <c r="B25" s="4">
        <v>1296957.23</v>
      </c>
      <c r="C25" s="5" t="s">
        <v>37</v>
      </c>
      <c r="D25" s="6" t="s">
        <v>38</v>
      </c>
      <c r="E25" s="6">
        <v>42910</v>
      </c>
      <c r="F25" s="4">
        <v>45267.22</v>
      </c>
      <c r="G25" s="7">
        <v>3.49E-2</v>
      </c>
      <c r="H25" s="17" t="s">
        <v>35</v>
      </c>
    </row>
    <row r="26" spans="1:8" ht="26.25" customHeight="1" x14ac:dyDescent="0.25">
      <c r="A26" s="3" t="s">
        <v>39</v>
      </c>
      <c r="B26" s="4">
        <v>1296957.23</v>
      </c>
      <c r="C26" s="5" t="s">
        <v>37</v>
      </c>
      <c r="D26" s="6" t="s">
        <v>38</v>
      </c>
      <c r="E26" s="6">
        <v>42910</v>
      </c>
      <c r="F26" s="4">
        <v>453183.98</v>
      </c>
      <c r="G26" s="7">
        <v>0.34939999999999999</v>
      </c>
      <c r="H26" s="17" t="s">
        <v>35</v>
      </c>
    </row>
    <row r="27" spans="1:8" ht="20.25" x14ac:dyDescent="0.25">
      <c r="A27" s="3" t="s">
        <v>40</v>
      </c>
      <c r="B27" s="4">
        <v>1568183.24</v>
      </c>
      <c r="C27" s="5" t="s">
        <v>37</v>
      </c>
      <c r="D27" s="6" t="s">
        <v>38</v>
      </c>
      <c r="E27" s="6">
        <v>42910</v>
      </c>
      <c r="F27" s="4">
        <v>507036.8</v>
      </c>
      <c r="G27" s="7">
        <v>0.32329999999999998</v>
      </c>
      <c r="H27" s="17" t="s">
        <v>35</v>
      </c>
    </row>
    <row r="28" spans="1:8" ht="47.25" customHeight="1" x14ac:dyDescent="0.25">
      <c r="A28" s="3" t="s">
        <v>41</v>
      </c>
      <c r="B28" s="4">
        <v>678475.61</v>
      </c>
      <c r="C28" s="5" t="s">
        <v>42</v>
      </c>
      <c r="D28" s="6">
        <v>43777</v>
      </c>
      <c r="E28" s="6">
        <v>44112</v>
      </c>
      <c r="F28" s="4">
        <v>354663.49949999998</v>
      </c>
      <c r="G28" s="7">
        <f>F28/B28</f>
        <v>0.52273581286142323</v>
      </c>
      <c r="H28" s="8" t="s">
        <v>17</v>
      </c>
    </row>
    <row r="29" spans="1:8" ht="26.25" customHeight="1" x14ac:dyDescent="0.25">
      <c r="A29" s="3" t="s">
        <v>43</v>
      </c>
      <c r="B29" s="4">
        <v>152335.866479116</v>
      </c>
      <c r="C29" s="5" t="s">
        <v>44</v>
      </c>
      <c r="D29" s="6">
        <v>43871</v>
      </c>
      <c r="E29" s="6">
        <v>44175</v>
      </c>
      <c r="F29" s="4">
        <v>0</v>
      </c>
      <c r="G29" s="7">
        <f>F29/B29</f>
        <v>0</v>
      </c>
      <c r="H29" s="8" t="s">
        <v>17</v>
      </c>
    </row>
    <row r="30" spans="1:8" ht="22.5" customHeight="1" x14ac:dyDescent="0.25">
      <c r="A30" s="3" t="s">
        <v>45</v>
      </c>
      <c r="B30" s="4">
        <v>153303.51940200001</v>
      </c>
      <c r="C30" s="5" t="s">
        <v>44</v>
      </c>
      <c r="D30" s="6">
        <v>43871</v>
      </c>
      <c r="E30" s="6">
        <v>44175</v>
      </c>
      <c r="F30" s="4">
        <v>0</v>
      </c>
      <c r="G30" s="7">
        <f>F30/B30</f>
        <v>0</v>
      </c>
      <c r="H30" s="8" t="s">
        <v>17</v>
      </c>
    </row>
    <row r="31" spans="1:8" ht="53.25" customHeight="1" x14ac:dyDescent="0.25"/>
    <row r="32" spans="1:8" ht="96" customHeight="1" x14ac:dyDescent="0.25">
      <c r="A32" s="18" t="s">
        <v>46</v>
      </c>
      <c r="B32" s="19"/>
      <c r="C32" s="19"/>
      <c r="D32" s="19"/>
      <c r="E32" s="19"/>
      <c r="F32" s="19"/>
      <c r="G32" s="19"/>
      <c r="H32" s="20"/>
    </row>
    <row r="33" ht="22.5" customHeight="1" x14ac:dyDescent="0.25"/>
    <row r="34" ht="22.5" customHeight="1" x14ac:dyDescent="0.25"/>
    <row r="35" ht="22.5" customHeight="1" x14ac:dyDescent="0.25"/>
    <row r="36" ht="22.5" customHeight="1" x14ac:dyDescent="0.25"/>
    <row r="37" ht="22.5" customHeight="1" x14ac:dyDescent="0.25"/>
    <row r="38" ht="22.5" customHeight="1" x14ac:dyDescent="0.25"/>
    <row r="39" ht="22.5" customHeight="1" x14ac:dyDescent="0.25"/>
    <row r="40" ht="22.5" customHeight="1" x14ac:dyDescent="0.25"/>
    <row r="41" ht="22.5" customHeight="1" x14ac:dyDescent="0.25"/>
    <row r="42" ht="22.5" customHeight="1" x14ac:dyDescent="0.25"/>
    <row r="43" ht="22.5" customHeight="1" x14ac:dyDescent="0.25"/>
    <row r="44" ht="22.5" customHeight="1" x14ac:dyDescent="0.25"/>
    <row r="45" ht="22.5" customHeight="1" x14ac:dyDescent="0.25"/>
    <row r="46" ht="22.5" customHeight="1" x14ac:dyDescent="0.25"/>
    <row r="47" ht="22.5" customHeight="1" x14ac:dyDescent="0.25"/>
    <row r="48" ht="22.5" customHeight="1" x14ac:dyDescent="0.25"/>
    <row r="49" ht="22.5" customHeight="1" x14ac:dyDescent="0.25"/>
    <row r="50" ht="22.5" customHeight="1" x14ac:dyDescent="0.25"/>
    <row r="51" ht="22.5" customHeight="1" x14ac:dyDescent="0.25"/>
    <row r="52" ht="22.5" customHeight="1" x14ac:dyDescent="0.25"/>
    <row r="53" ht="22.5" customHeight="1" x14ac:dyDescent="0.25"/>
    <row r="54" ht="22.5" customHeight="1" x14ac:dyDescent="0.25"/>
    <row r="55" ht="22.5" customHeight="1" x14ac:dyDescent="0.25"/>
    <row r="56" ht="22.5" customHeight="1" x14ac:dyDescent="0.25"/>
    <row r="57" ht="22.5" customHeight="1" x14ac:dyDescent="0.25"/>
    <row r="58" ht="22.5" customHeight="1" x14ac:dyDescent="0.25"/>
    <row r="59" ht="22.5" customHeight="1" x14ac:dyDescent="0.25"/>
    <row r="60" ht="22.5" customHeight="1" x14ac:dyDescent="0.25"/>
    <row r="61" ht="22.5" customHeight="1" x14ac:dyDescent="0.25"/>
    <row r="62" ht="22.5" customHeight="1" x14ac:dyDescent="0.25"/>
    <row r="63" ht="22.5" customHeight="1" x14ac:dyDescent="0.25"/>
    <row r="64" ht="22.5" customHeight="1" x14ac:dyDescent="0.25"/>
    <row r="65" ht="22.5" customHeight="1" x14ac:dyDescent="0.25"/>
    <row r="66" ht="22.5" customHeight="1" x14ac:dyDescent="0.25"/>
    <row r="67" ht="22.5" customHeight="1" x14ac:dyDescent="0.25"/>
    <row r="68" ht="22.5" customHeight="1" x14ac:dyDescent="0.25"/>
    <row r="69" ht="22.5" customHeight="1" x14ac:dyDescent="0.25"/>
    <row r="70" ht="22.5" customHeight="1" x14ac:dyDescent="0.25"/>
    <row r="71" ht="22.5" customHeight="1" x14ac:dyDescent="0.25"/>
    <row r="72" ht="22.5" customHeight="1" x14ac:dyDescent="0.25"/>
    <row r="73" ht="22.5" customHeight="1" x14ac:dyDescent="0.25"/>
    <row r="74" ht="22.5" customHeight="1" x14ac:dyDescent="0.25"/>
    <row r="75" ht="22.5" customHeight="1" x14ac:dyDescent="0.25"/>
    <row r="76" ht="22.5" customHeight="1" x14ac:dyDescent="0.25"/>
    <row r="77" ht="22.5" customHeight="1" x14ac:dyDescent="0.25"/>
    <row r="78" ht="22.5" customHeight="1" x14ac:dyDescent="0.25"/>
    <row r="79" ht="22.5" customHeight="1" x14ac:dyDescent="0.25"/>
    <row r="80" ht="22.5" customHeight="1" x14ac:dyDescent="0.25"/>
    <row r="81" ht="22.5" customHeight="1" x14ac:dyDescent="0.25"/>
    <row r="82" ht="22.5" customHeight="1" x14ac:dyDescent="0.25"/>
    <row r="83" ht="22.5" customHeight="1" x14ac:dyDescent="0.25"/>
    <row r="84" ht="22.5" customHeight="1" x14ac:dyDescent="0.25"/>
    <row r="85" ht="22.5" customHeight="1" x14ac:dyDescent="0.25"/>
    <row r="86" ht="22.5" customHeight="1" x14ac:dyDescent="0.25"/>
    <row r="87" ht="22.5" customHeight="1" x14ac:dyDescent="0.25"/>
    <row r="88" ht="22.5" customHeight="1" x14ac:dyDescent="0.25"/>
    <row r="89" ht="22.5" customHeight="1" x14ac:dyDescent="0.25"/>
    <row r="90" ht="22.5" customHeight="1" x14ac:dyDescent="0.25"/>
    <row r="91" ht="22.5" customHeight="1" x14ac:dyDescent="0.25"/>
  </sheetData>
  <mergeCells count="1">
    <mergeCell ref="A32:H32"/>
  </mergeCells>
  <printOptions horizontalCentered="1"/>
  <pageMargins left="0.19685039370078741" right="0.19685039370078741" top="0.78740157480314965" bottom="0.59055118110236227" header="0.19685039370078741" footer="0.19685039370078741"/>
  <pageSetup paperSize="9" scale="49" orientation="portrait" r:id="rId1"/>
  <headerFooter>
    <oddHeader>&amp;C&amp;G</oddHeader>
    <oddFooter>&amp;Lpjf.mg.gov.br/transparencia&amp;C&amp;"-,Negrito"Secretaria de Obras&amp;"-,Regular"&amp;10
Rua Osório de Almeida, 689 - Poço Rico  - Juiz de Fora/MG -CEP:36.020-020
Telefone: (32) 3690-7403&amp;R&amp;10&amp;P/&amp;N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Planilha1!Titulos_de_impressao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Matheus</cp:lastModifiedBy>
  <cp:lastPrinted>2020-09-08T18:52:53Z</cp:lastPrinted>
  <dcterms:created xsi:type="dcterms:W3CDTF">2018-12-19T17:13:38Z</dcterms:created>
  <dcterms:modified xsi:type="dcterms:W3CDTF">2020-12-09T22:33:41Z</dcterms:modified>
</cp:coreProperties>
</file>