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Joana\Postdoc matrics\Projects\RRBS\CTT\HC\"/>
    </mc:Choice>
  </mc:AlternateContent>
  <bookViews>
    <workbookView xWindow="0" yWindow="0" windowWidth="24000" windowHeight="9510" tabRatio="671" firstSheet="3" activeTab="4"/>
  </bookViews>
  <sheets>
    <sheet name="CB70DANXX" sheetId="1" r:id="rId1"/>
    <sheet name="CB2DBANXX" sheetId="4" r:id="rId2"/>
    <sheet name="CB2N2ANXX" sheetId="6" r:id="rId3"/>
    <sheet name="CB30KANXX" sheetId="3" r:id="rId4"/>
    <sheet name="Combined" sheetId="5" r:id="rId5"/>
  </sheets>
  <calcPr calcId="171027"/>
</workbook>
</file>

<file path=xl/calcChain.xml><?xml version="1.0" encoding="utf-8"?>
<calcChain xmlns="http://schemas.openxmlformats.org/spreadsheetml/2006/main">
  <c r="F3" i="5" l="1"/>
  <c r="H3" i="5" s="1"/>
  <c r="F4" i="5"/>
  <c r="J4" i="5" s="1"/>
  <c r="F5" i="5"/>
  <c r="H5" i="5" s="1"/>
  <c r="F6" i="5"/>
  <c r="J6" i="5" s="1"/>
  <c r="F7" i="5"/>
  <c r="H7" i="5" s="1"/>
  <c r="F8" i="5"/>
  <c r="J8" i="5" s="1"/>
  <c r="F9" i="5"/>
  <c r="H9" i="5" s="1"/>
  <c r="F10" i="5"/>
  <c r="J10" i="5" s="1"/>
  <c r="F11" i="5"/>
  <c r="F12" i="5"/>
  <c r="J12" i="5" s="1"/>
  <c r="F13" i="5"/>
  <c r="J13" i="5" s="1"/>
  <c r="F14" i="5"/>
  <c r="J14" i="5" s="1"/>
  <c r="F15" i="5"/>
  <c r="F16" i="5"/>
  <c r="J16" i="5" s="1"/>
  <c r="F17" i="5"/>
  <c r="H17" i="5" s="1"/>
  <c r="F18" i="5"/>
  <c r="J18" i="5" s="1"/>
  <c r="F19" i="5"/>
  <c r="J19" i="5" s="1"/>
  <c r="F20" i="5"/>
  <c r="J20" i="5" s="1"/>
  <c r="F21" i="5"/>
  <c r="H21" i="5" s="1"/>
  <c r="F22" i="5"/>
  <c r="J22" i="5" s="1"/>
  <c r="F23" i="5"/>
  <c r="H23" i="5" s="1"/>
  <c r="F24" i="5"/>
  <c r="J24" i="5" s="1"/>
  <c r="F25" i="5"/>
  <c r="J25" i="5" s="1"/>
  <c r="F2" i="5"/>
  <c r="J2" i="5" s="1"/>
  <c r="F27" i="5"/>
  <c r="J27" i="5" s="1"/>
  <c r="F26" i="5"/>
  <c r="H26" i="5" s="1"/>
  <c r="J23" i="5"/>
  <c r="H20" i="5"/>
  <c r="J15" i="5"/>
  <c r="H15" i="5"/>
  <c r="H13" i="5"/>
  <c r="J11" i="5"/>
  <c r="H11" i="5"/>
  <c r="J9" i="5"/>
  <c r="J7" i="5"/>
  <c r="H25" i="4"/>
  <c r="H21" i="4"/>
  <c r="H17" i="4"/>
  <c r="H13" i="4"/>
  <c r="H9" i="4"/>
  <c r="H5" i="4"/>
  <c r="H4" i="5" l="1"/>
  <c r="H8" i="5"/>
  <c r="H12" i="5"/>
  <c r="H16" i="5"/>
  <c r="H24" i="5"/>
  <c r="H19" i="5"/>
  <c r="J17" i="5"/>
  <c r="J21" i="5"/>
  <c r="J5" i="5"/>
  <c r="H25" i="5"/>
  <c r="J3" i="5"/>
  <c r="H6" i="5"/>
  <c r="H10" i="5"/>
  <c r="H14" i="5"/>
  <c r="H18" i="5"/>
  <c r="H22" i="5"/>
  <c r="H2" i="5"/>
  <c r="H27" i="5"/>
  <c r="J26" i="5"/>
  <c r="H25" i="1" l="1"/>
  <c r="H21" i="1"/>
  <c r="H17" i="1"/>
  <c r="H13" i="1"/>
  <c r="H9" i="1"/>
  <c r="H5" i="1"/>
</calcChain>
</file>

<file path=xl/sharedStrings.xml><?xml version="1.0" encoding="utf-8"?>
<sst xmlns="http://schemas.openxmlformats.org/spreadsheetml/2006/main" count="120" uniqueCount="38">
  <si>
    <t>Raw reads</t>
  </si>
  <si>
    <t>After trimming</t>
  </si>
  <si>
    <t>After mapping</t>
  </si>
  <si>
    <t>Pool no</t>
  </si>
  <si>
    <t>Order</t>
  </si>
  <si>
    <t>Sample</t>
  </si>
  <si>
    <t>Average Ct</t>
  </si>
  <si>
    <t>Volume in pool</t>
  </si>
  <si>
    <t>Coverage trimming</t>
  </si>
  <si>
    <t>Total coverage per lane</t>
  </si>
  <si>
    <t>CTT13HC</t>
  </si>
  <si>
    <t>CTT01HC</t>
  </si>
  <si>
    <t>CTT24HC</t>
  </si>
  <si>
    <t>CTT15HC</t>
  </si>
  <si>
    <t>CTT21HC</t>
  </si>
  <si>
    <t>CTT07HC</t>
  </si>
  <si>
    <t>CTT22HC</t>
  </si>
  <si>
    <t>CTT19HC</t>
  </si>
  <si>
    <t>CTT23HC</t>
  </si>
  <si>
    <t>CTT12HC</t>
  </si>
  <si>
    <t>CTT17HC</t>
  </si>
  <si>
    <t>CTT05HC</t>
  </si>
  <si>
    <t>CTT02HC</t>
  </si>
  <si>
    <t>CTT11HC</t>
  </si>
  <si>
    <t>CTT25HC</t>
  </si>
  <si>
    <t>CTT26HC</t>
  </si>
  <si>
    <t>CTT08HC</t>
  </si>
  <si>
    <t>CTT06HC</t>
  </si>
  <si>
    <t>CTT09HC</t>
  </si>
  <si>
    <t>CTT20HC</t>
  </si>
  <si>
    <t>CTT18HC</t>
  </si>
  <si>
    <t>CTT16HC</t>
  </si>
  <si>
    <t>CTT10HC</t>
  </si>
  <si>
    <t>CTT03HC</t>
  </si>
  <si>
    <t>CTT04HC</t>
  </si>
  <si>
    <t>CTT14HC</t>
  </si>
  <si>
    <t>MIXED_1</t>
  </si>
  <si>
    <t>MIXED_2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</si>
</sst>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1" sqref="G1:J1048576"/>
    </sheetView>
  </sheetViews>
  <sheetFormatPr defaultRowHeight="15" x14ac:dyDescent="0.25"/>
  <cols>
    <col min="3" max="3" width="11.28515625" customWidth="1"/>
    <col min="4" max="4" width="10.140625" customWidth="1"/>
    <col min="5" max="5" width="13.5703125" customWidth="1"/>
    <col min="6" max="6" width="15.140625" customWidth="1"/>
    <col min="8" max="8" width="15.85546875" customWidth="1"/>
  </cols>
  <sheetData>
    <row r="1" spans="1:8" s="21" customFormat="1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H1" s="21" t="s">
        <v>9</v>
      </c>
    </row>
    <row r="2" spans="1:8" x14ac:dyDescent="0.25">
      <c r="A2" s="18">
        <v>1</v>
      </c>
      <c r="B2" s="5">
        <v>2</v>
      </c>
      <c r="C2" s="6" t="s">
        <v>10</v>
      </c>
      <c r="D2" s="8">
        <v>10.763319969177246</v>
      </c>
      <c r="E2" s="9">
        <v>15.532289087905481</v>
      </c>
      <c r="F2" s="22">
        <v>30708677</v>
      </c>
    </row>
    <row r="3" spans="1:8" x14ac:dyDescent="0.25">
      <c r="A3" s="19"/>
      <c r="B3" s="10">
        <v>7</v>
      </c>
      <c r="C3" s="11" t="s">
        <v>11</v>
      </c>
      <c r="D3" s="12">
        <v>10.785658359527588</v>
      </c>
      <c r="E3" s="13">
        <v>15.774659389333319</v>
      </c>
      <c r="F3" s="23">
        <v>34983346</v>
      </c>
    </row>
    <row r="4" spans="1:8" x14ac:dyDescent="0.25">
      <c r="A4" s="19"/>
      <c r="B4" s="10">
        <v>12</v>
      </c>
      <c r="C4" s="11" t="s">
        <v>12</v>
      </c>
      <c r="D4" s="12">
        <v>10.816019535064697</v>
      </c>
      <c r="E4" s="13">
        <v>16.110151151591076</v>
      </c>
      <c r="F4" s="23">
        <v>30626315</v>
      </c>
    </row>
    <row r="5" spans="1:8" x14ac:dyDescent="0.25">
      <c r="A5" s="20"/>
      <c r="B5" s="14">
        <v>18</v>
      </c>
      <c r="C5" s="15" t="s">
        <v>13</v>
      </c>
      <c r="D5" s="16">
        <v>10.893584251403809</v>
      </c>
      <c r="E5" s="17">
        <v>17</v>
      </c>
      <c r="F5" s="24">
        <v>23760900</v>
      </c>
      <c r="H5" s="25">
        <f>SUM(F2:F5)</f>
        <v>120079238</v>
      </c>
    </row>
    <row r="6" spans="1:8" x14ac:dyDescent="0.25">
      <c r="A6" s="18">
        <v>2</v>
      </c>
      <c r="B6" s="5">
        <v>20</v>
      </c>
      <c r="C6" s="6" t="s">
        <v>14</v>
      </c>
      <c r="D6" s="8">
        <v>11.036378860473633</v>
      </c>
      <c r="E6" s="9">
        <v>14.491899617183231</v>
      </c>
      <c r="F6" s="22">
        <v>20778375</v>
      </c>
      <c r="H6" s="25"/>
    </row>
    <row r="7" spans="1:8" x14ac:dyDescent="0.25">
      <c r="A7" s="19"/>
      <c r="B7" s="10">
        <v>14</v>
      </c>
      <c r="C7" s="11" t="s">
        <v>15</v>
      </c>
      <c r="D7" s="12">
        <v>11.102288722991943</v>
      </c>
      <c r="E7" s="13">
        <v>15.169321737908339</v>
      </c>
      <c r="F7" s="23">
        <v>16366789</v>
      </c>
      <c r="H7" s="25"/>
    </row>
    <row r="8" spans="1:8" x14ac:dyDescent="0.25">
      <c r="A8" s="19"/>
      <c r="B8" s="10">
        <v>3</v>
      </c>
      <c r="C8" s="11" t="s">
        <v>16</v>
      </c>
      <c r="D8" s="12">
        <v>11.184502124786377</v>
      </c>
      <c r="E8" s="13">
        <v>16.058865573703187</v>
      </c>
      <c r="F8" s="23">
        <v>27713011</v>
      </c>
      <c r="H8" s="25"/>
    </row>
    <row r="9" spans="1:8" x14ac:dyDescent="0.25">
      <c r="A9" s="20"/>
      <c r="B9" s="14">
        <v>4</v>
      </c>
      <c r="C9" s="15" t="s">
        <v>17</v>
      </c>
      <c r="D9" s="16">
        <v>11.266666889190674</v>
      </c>
      <c r="E9" s="17">
        <v>17</v>
      </c>
      <c r="F9" s="24">
        <v>33421948</v>
      </c>
      <c r="H9" s="25">
        <f>SUM(F6:F9)</f>
        <v>98280123</v>
      </c>
    </row>
    <row r="10" spans="1:8" x14ac:dyDescent="0.25">
      <c r="A10" s="18">
        <v>3</v>
      </c>
      <c r="B10" s="5">
        <v>22</v>
      </c>
      <c r="C10" s="6" t="s">
        <v>18</v>
      </c>
      <c r="D10" s="8">
        <v>11.287781715393066</v>
      </c>
      <c r="E10" s="9">
        <v>14.350968205815525</v>
      </c>
      <c r="F10" s="22">
        <v>16425603</v>
      </c>
      <c r="H10" s="25"/>
    </row>
    <row r="11" spans="1:8" x14ac:dyDescent="0.25">
      <c r="A11" s="19"/>
      <c r="B11" s="10">
        <v>6</v>
      </c>
      <c r="C11" s="11" t="s">
        <v>19</v>
      </c>
      <c r="D11" s="12">
        <v>11.455536842346191</v>
      </c>
      <c r="E11" s="13">
        <v>16.120574960869586</v>
      </c>
      <c r="F11" s="23">
        <v>25982407</v>
      </c>
      <c r="H11" s="25"/>
    </row>
    <row r="12" spans="1:8" ht="14.1" customHeight="1" x14ac:dyDescent="0.25">
      <c r="A12" s="19"/>
      <c r="B12" s="10">
        <v>16</v>
      </c>
      <c r="C12" s="11" t="s">
        <v>20</v>
      </c>
      <c r="D12" s="12">
        <v>11.526728630065918</v>
      </c>
      <c r="E12" s="13">
        <v>16.936021290166476</v>
      </c>
      <c r="F12" s="23">
        <v>25344994</v>
      </c>
      <c r="H12" s="25"/>
    </row>
    <row r="13" spans="1:8" x14ac:dyDescent="0.25">
      <c r="A13" s="20"/>
      <c r="B13" s="14">
        <v>9</v>
      </c>
      <c r="C13" s="15" t="s">
        <v>21</v>
      </c>
      <c r="D13" s="16">
        <v>11.532168388366699</v>
      </c>
      <c r="E13" s="17">
        <v>17</v>
      </c>
      <c r="F13" s="24">
        <v>29665004</v>
      </c>
      <c r="H13" s="25">
        <f>SUM(F10:F13)</f>
        <v>97418008</v>
      </c>
    </row>
    <row r="14" spans="1:8" x14ac:dyDescent="0.25">
      <c r="A14" s="18">
        <v>4</v>
      </c>
      <c r="B14" s="5">
        <v>11</v>
      </c>
      <c r="C14" s="6" t="s">
        <v>22</v>
      </c>
      <c r="D14" s="8">
        <v>11.555666446685791</v>
      </c>
      <c r="E14" s="9">
        <v>16.023634281847038</v>
      </c>
      <c r="F14" s="22">
        <v>21935630</v>
      </c>
      <c r="H14" s="25"/>
    </row>
    <row r="15" spans="1:8" x14ac:dyDescent="0.25">
      <c r="A15" s="19"/>
      <c r="B15" s="10">
        <v>23</v>
      </c>
      <c r="C15" s="11" t="s">
        <v>23</v>
      </c>
      <c r="D15" s="12">
        <v>11.596463203430176</v>
      </c>
      <c r="E15" s="13">
        <v>16.48322062836619</v>
      </c>
      <c r="F15" s="23">
        <v>25808050</v>
      </c>
      <c r="H15" s="25"/>
    </row>
    <row r="16" spans="1:8" x14ac:dyDescent="0.25">
      <c r="A16" s="19"/>
      <c r="B16" s="10">
        <v>13</v>
      </c>
      <c r="C16" s="11" t="s">
        <v>24</v>
      </c>
      <c r="D16" s="12">
        <v>11.601141452789307</v>
      </c>
      <c r="E16" s="13">
        <v>16.536757776922574</v>
      </c>
      <c r="F16" s="23">
        <v>25312759</v>
      </c>
      <c r="H16" s="25"/>
    </row>
    <row r="17" spans="1:8" x14ac:dyDescent="0.25">
      <c r="A17" s="20"/>
      <c r="B17" s="14">
        <v>10</v>
      </c>
      <c r="C17" s="15" t="s">
        <v>25</v>
      </c>
      <c r="D17" s="16">
        <v>11.640999794006348</v>
      </c>
      <c r="E17" s="17">
        <v>17</v>
      </c>
      <c r="F17" s="24">
        <v>22920124</v>
      </c>
      <c r="H17" s="25">
        <f>SUM(F14:F17)</f>
        <v>95976563</v>
      </c>
    </row>
    <row r="18" spans="1:8" x14ac:dyDescent="0.25">
      <c r="A18" s="18">
        <v>5</v>
      </c>
      <c r="B18" s="5">
        <v>5</v>
      </c>
      <c r="C18" s="6" t="s">
        <v>26</v>
      </c>
      <c r="D18" s="8">
        <v>11.89786958694458</v>
      </c>
      <c r="E18" s="9">
        <v>10.424118754989525</v>
      </c>
      <c r="F18" s="22">
        <v>21367900</v>
      </c>
      <c r="H18" s="25"/>
    </row>
    <row r="19" spans="1:8" x14ac:dyDescent="0.25">
      <c r="A19" s="19"/>
      <c r="B19" s="10">
        <v>19</v>
      </c>
      <c r="C19" s="11" t="s">
        <v>27</v>
      </c>
      <c r="D19" s="12">
        <v>12.115241527557373</v>
      </c>
      <c r="E19" s="13">
        <v>12.119224336868438</v>
      </c>
      <c r="F19" s="23">
        <v>16794314</v>
      </c>
      <c r="H19" s="25"/>
    </row>
    <row r="20" spans="1:8" x14ac:dyDescent="0.25">
      <c r="A20" s="19"/>
      <c r="B20" s="10">
        <v>21</v>
      </c>
      <c r="C20" s="11" t="s">
        <v>28</v>
      </c>
      <c r="D20" s="12">
        <v>12.241469860076904</v>
      </c>
      <c r="E20" s="13">
        <v>13.227365040261319</v>
      </c>
      <c r="F20" s="23">
        <v>15204509</v>
      </c>
      <c r="H20" s="25"/>
    </row>
    <row r="21" spans="1:8" x14ac:dyDescent="0.25">
      <c r="A21" s="20"/>
      <c r="B21" s="14">
        <v>8</v>
      </c>
      <c r="C21" s="15" t="s">
        <v>29</v>
      </c>
      <c r="D21" s="16">
        <v>12.603478908538818</v>
      </c>
      <c r="E21" s="17">
        <v>17</v>
      </c>
      <c r="F21" s="24">
        <v>43582430</v>
      </c>
      <c r="H21" s="25">
        <f>SUM(F18:F21)</f>
        <v>96949153</v>
      </c>
    </row>
    <row r="22" spans="1:8" x14ac:dyDescent="0.25">
      <c r="A22" s="18">
        <v>6</v>
      </c>
      <c r="B22" s="5">
        <v>1</v>
      </c>
      <c r="C22" s="6" t="s">
        <v>30</v>
      </c>
      <c r="D22" s="8">
        <v>12.623064994812012</v>
      </c>
      <c r="E22" s="9">
        <v>9.8122288053764617</v>
      </c>
      <c r="F22" s="22">
        <v>41138969</v>
      </c>
      <c r="H22" s="25"/>
    </row>
    <row r="23" spans="1:8" x14ac:dyDescent="0.25">
      <c r="A23" s="19"/>
      <c r="B23" s="10">
        <v>15</v>
      </c>
      <c r="C23" s="11" t="s">
        <v>31</v>
      </c>
      <c r="D23" s="12">
        <v>12.901406764984131</v>
      </c>
      <c r="E23" s="13">
        <v>11.900272015300262</v>
      </c>
      <c r="F23" s="23">
        <v>18682179</v>
      </c>
      <c r="H23" s="25"/>
    </row>
    <row r="24" spans="1:8" x14ac:dyDescent="0.25">
      <c r="A24" s="19"/>
      <c r="B24" s="10">
        <v>24</v>
      </c>
      <c r="C24" s="11" t="s">
        <v>32</v>
      </c>
      <c r="D24" s="12">
        <v>13.116758346557617</v>
      </c>
      <c r="E24" s="13">
        <v>13.816058842983773</v>
      </c>
      <c r="F24" s="23">
        <v>19538291</v>
      </c>
      <c r="H24" s="25"/>
    </row>
    <row r="25" spans="1:8" x14ac:dyDescent="0.25">
      <c r="A25" s="20"/>
      <c r="B25" s="14">
        <v>17</v>
      </c>
      <c r="C25" s="15" t="s">
        <v>33</v>
      </c>
      <c r="D25" s="16">
        <v>13.415946960449219</v>
      </c>
      <c r="E25" s="17">
        <v>17</v>
      </c>
      <c r="F25" s="24">
        <v>21919308</v>
      </c>
      <c r="H25" s="25">
        <f>SUM(F22:F25)</f>
        <v>101278747</v>
      </c>
    </row>
    <row r="26" spans="1:8" x14ac:dyDescent="0.25">
      <c r="E26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" sqref="G1:J1048576"/>
    </sheetView>
  </sheetViews>
  <sheetFormatPr defaultRowHeight="15" x14ac:dyDescent="0.25"/>
  <cols>
    <col min="6" max="6" width="10.85546875" customWidth="1"/>
    <col min="8" max="8" width="13.85546875" customWidth="1"/>
  </cols>
  <sheetData>
    <row r="1" spans="1:8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G1" s="21"/>
      <c r="H1" s="21" t="s">
        <v>9</v>
      </c>
    </row>
    <row r="2" spans="1:8" x14ac:dyDescent="0.25">
      <c r="A2" s="18">
        <v>1</v>
      </c>
      <c r="B2" s="5">
        <v>2</v>
      </c>
      <c r="C2" s="6" t="s">
        <v>10</v>
      </c>
      <c r="D2" s="8">
        <v>10.763319969177246</v>
      </c>
      <c r="E2" s="9">
        <v>15.532289087905481</v>
      </c>
      <c r="F2" s="22">
        <v>16242967</v>
      </c>
    </row>
    <row r="3" spans="1:8" x14ac:dyDescent="0.25">
      <c r="A3" s="19"/>
      <c r="B3" s="10">
        <v>7</v>
      </c>
      <c r="C3" s="11" t="s">
        <v>11</v>
      </c>
      <c r="D3" s="12">
        <v>10.785658359527588</v>
      </c>
      <c r="E3" s="13">
        <v>15.774659389333319</v>
      </c>
      <c r="F3" s="23">
        <v>18518439</v>
      </c>
    </row>
    <row r="4" spans="1:8" x14ac:dyDescent="0.25">
      <c r="A4" s="19"/>
      <c r="B4" s="10">
        <v>12</v>
      </c>
      <c r="C4" s="11" t="s">
        <v>12</v>
      </c>
      <c r="D4" s="12">
        <v>10.816019535064697</v>
      </c>
      <c r="E4" s="13">
        <v>16.110151151591076</v>
      </c>
      <c r="F4" s="23">
        <v>16366681</v>
      </c>
    </row>
    <row r="5" spans="1:8" x14ac:dyDescent="0.25">
      <c r="A5" s="20"/>
      <c r="B5" s="14">
        <v>18</v>
      </c>
      <c r="C5" s="15" t="s">
        <v>13</v>
      </c>
      <c r="D5" s="16">
        <v>10.893584251403809</v>
      </c>
      <c r="E5" s="17">
        <v>17</v>
      </c>
      <c r="F5" s="24">
        <v>12656009</v>
      </c>
      <c r="H5" s="25">
        <f>SUM(F2:F5)</f>
        <v>63784096</v>
      </c>
    </row>
    <row r="6" spans="1:8" x14ac:dyDescent="0.25">
      <c r="A6" s="18">
        <v>2</v>
      </c>
      <c r="B6" s="5">
        <v>20</v>
      </c>
      <c r="C6" s="6" t="s">
        <v>14</v>
      </c>
      <c r="D6" s="8">
        <v>11.036378860473633</v>
      </c>
      <c r="E6" s="9">
        <v>14.491899617183231</v>
      </c>
      <c r="F6" s="22">
        <v>11033151</v>
      </c>
      <c r="H6" s="25"/>
    </row>
    <row r="7" spans="1:8" x14ac:dyDescent="0.25">
      <c r="A7" s="19"/>
      <c r="B7" s="10">
        <v>14</v>
      </c>
      <c r="C7" s="11" t="s">
        <v>15</v>
      </c>
      <c r="D7" s="12">
        <v>11.102288722991943</v>
      </c>
      <c r="E7" s="13">
        <v>15.169321737908339</v>
      </c>
      <c r="F7" s="23">
        <v>8697314</v>
      </c>
      <c r="H7" s="25"/>
    </row>
    <row r="8" spans="1:8" x14ac:dyDescent="0.25">
      <c r="A8" s="19"/>
      <c r="B8" s="10">
        <v>3</v>
      </c>
      <c r="C8" s="11" t="s">
        <v>16</v>
      </c>
      <c r="D8" s="12">
        <v>11.184502124786377</v>
      </c>
      <c r="E8" s="13">
        <v>16.058865573703187</v>
      </c>
      <c r="F8" s="23">
        <v>14294057</v>
      </c>
      <c r="H8" s="25"/>
    </row>
    <row r="9" spans="1:8" x14ac:dyDescent="0.25">
      <c r="A9" s="20"/>
      <c r="B9" s="14">
        <v>4</v>
      </c>
      <c r="C9" s="15" t="s">
        <v>17</v>
      </c>
      <c r="D9" s="16">
        <v>11.266666889190674</v>
      </c>
      <c r="E9" s="17">
        <v>17</v>
      </c>
      <c r="F9" s="24">
        <v>17893939</v>
      </c>
      <c r="H9" s="25">
        <f>SUM(F6:F9)</f>
        <v>51918461</v>
      </c>
    </row>
    <row r="10" spans="1:8" x14ac:dyDescent="0.25">
      <c r="A10" s="18">
        <v>3</v>
      </c>
      <c r="B10" s="5">
        <v>22</v>
      </c>
      <c r="C10" s="6" t="s">
        <v>18</v>
      </c>
      <c r="D10" s="8">
        <v>11.287781715393066</v>
      </c>
      <c r="E10" s="9">
        <v>14.350968205815525</v>
      </c>
      <c r="F10" s="22">
        <v>8641360</v>
      </c>
      <c r="H10" s="25"/>
    </row>
    <row r="11" spans="1:8" x14ac:dyDescent="0.25">
      <c r="A11" s="19"/>
      <c r="B11" s="10">
        <v>6</v>
      </c>
      <c r="C11" s="11" t="s">
        <v>19</v>
      </c>
      <c r="D11" s="12">
        <v>11.455536842346191</v>
      </c>
      <c r="E11" s="13">
        <v>16.120574960869586</v>
      </c>
      <c r="F11" s="23">
        <v>13781905</v>
      </c>
      <c r="H11" s="25"/>
    </row>
    <row r="12" spans="1:8" x14ac:dyDescent="0.25">
      <c r="A12" s="19"/>
      <c r="B12" s="10">
        <v>16</v>
      </c>
      <c r="C12" s="11" t="s">
        <v>20</v>
      </c>
      <c r="D12" s="12">
        <v>11.526728630065918</v>
      </c>
      <c r="E12" s="13">
        <v>16.936021290166476</v>
      </c>
      <c r="F12" s="23">
        <v>13542510</v>
      </c>
      <c r="H12" s="25"/>
    </row>
    <row r="13" spans="1:8" x14ac:dyDescent="0.25">
      <c r="A13" s="20"/>
      <c r="B13" s="14">
        <v>9</v>
      </c>
      <c r="C13" s="15" t="s">
        <v>21</v>
      </c>
      <c r="D13" s="16">
        <v>11.532168388366699</v>
      </c>
      <c r="E13" s="17">
        <v>17</v>
      </c>
      <c r="F13" s="24">
        <v>15672063</v>
      </c>
      <c r="H13" s="25">
        <f>SUM(F10:F13)</f>
        <v>51637838</v>
      </c>
    </row>
    <row r="14" spans="1:8" x14ac:dyDescent="0.25">
      <c r="A14" s="18">
        <v>4</v>
      </c>
      <c r="B14" s="5">
        <v>11</v>
      </c>
      <c r="C14" s="6" t="s">
        <v>22</v>
      </c>
      <c r="D14" s="8">
        <v>11.555666446685791</v>
      </c>
      <c r="E14" s="9">
        <v>16.023634281847038</v>
      </c>
      <c r="F14" s="22">
        <v>12282616</v>
      </c>
      <c r="H14" s="25"/>
    </row>
    <row r="15" spans="1:8" x14ac:dyDescent="0.25">
      <c r="A15" s="19"/>
      <c r="B15" s="10">
        <v>23</v>
      </c>
      <c r="C15" s="11" t="s">
        <v>23</v>
      </c>
      <c r="D15" s="12">
        <v>11.596463203430176</v>
      </c>
      <c r="E15" s="13">
        <v>16.48322062836619</v>
      </c>
      <c r="F15" s="23">
        <v>13611761</v>
      </c>
      <c r="H15" s="25"/>
    </row>
    <row r="16" spans="1:8" x14ac:dyDescent="0.25">
      <c r="A16" s="19"/>
      <c r="B16" s="10">
        <v>13</v>
      </c>
      <c r="C16" s="11" t="s">
        <v>24</v>
      </c>
      <c r="D16" s="12">
        <v>11.601141452789307</v>
      </c>
      <c r="E16" s="13">
        <v>16.536757776922574</v>
      </c>
      <c r="F16" s="23">
        <v>13365030</v>
      </c>
      <c r="H16" s="25"/>
    </row>
    <row r="17" spans="1:8" x14ac:dyDescent="0.25">
      <c r="A17" s="20"/>
      <c r="B17" s="14">
        <v>10</v>
      </c>
      <c r="C17" s="15" t="s">
        <v>25</v>
      </c>
      <c r="D17" s="16">
        <v>11.640999794006348</v>
      </c>
      <c r="E17" s="17">
        <v>17</v>
      </c>
      <c r="F17" s="24">
        <v>11950434</v>
      </c>
      <c r="H17" s="25">
        <f>SUM(F14:F17)</f>
        <v>51209841</v>
      </c>
    </row>
    <row r="18" spans="1:8" x14ac:dyDescent="0.25">
      <c r="A18" s="18">
        <v>5</v>
      </c>
      <c r="B18" s="5">
        <v>5</v>
      </c>
      <c r="C18" s="6" t="s">
        <v>26</v>
      </c>
      <c r="D18" s="8">
        <v>11.89786958694458</v>
      </c>
      <c r="E18" s="9">
        <v>10.424118754989525</v>
      </c>
      <c r="F18" s="22">
        <v>11431519</v>
      </c>
      <c r="H18" s="25"/>
    </row>
    <row r="19" spans="1:8" x14ac:dyDescent="0.25">
      <c r="A19" s="19"/>
      <c r="B19" s="10">
        <v>19</v>
      </c>
      <c r="C19" s="11" t="s">
        <v>27</v>
      </c>
      <c r="D19" s="12">
        <v>12.115241527557373</v>
      </c>
      <c r="E19" s="13">
        <v>12.119224336868438</v>
      </c>
      <c r="F19" s="23">
        <v>8849003</v>
      </c>
      <c r="H19" s="25"/>
    </row>
    <row r="20" spans="1:8" x14ac:dyDescent="0.25">
      <c r="A20" s="19"/>
      <c r="B20" s="10">
        <v>21</v>
      </c>
      <c r="C20" s="11" t="s">
        <v>28</v>
      </c>
      <c r="D20" s="12">
        <v>12.241469860076904</v>
      </c>
      <c r="E20" s="13">
        <v>13.227365040261319</v>
      </c>
      <c r="F20" s="23">
        <v>8075910</v>
      </c>
      <c r="H20" s="25"/>
    </row>
    <row r="21" spans="1:8" x14ac:dyDescent="0.25">
      <c r="A21" s="20"/>
      <c r="B21" s="14">
        <v>8</v>
      </c>
      <c r="C21" s="15" t="s">
        <v>29</v>
      </c>
      <c r="D21" s="16">
        <v>12.603478908538818</v>
      </c>
      <c r="E21" s="17">
        <v>17</v>
      </c>
      <c r="F21" s="24">
        <v>23513110</v>
      </c>
      <c r="H21" s="25">
        <f>SUM(F18:F21)</f>
        <v>51869542</v>
      </c>
    </row>
    <row r="22" spans="1:8" x14ac:dyDescent="0.25">
      <c r="A22" s="18">
        <v>6</v>
      </c>
      <c r="B22" s="5">
        <v>1</v>
      </c>
      <c r="C22" s="6" t="s">
        <v>30</v>
      </c>
      <c r="D22" s="8">
        <v>12.623064994812012</v>
      </c>
      <c r="E22" s="9">
        <v>9.8122288053764617</v>
      </c>
      <c r="F22" s="22">
        <v>21873302</v>
      </c>
      <c r="H22" s="25"/>
    </row>
    <row r="23" spans="1:8" x14ac:dyDescent="0.25">
      <c r="A23" s="19"/>
      <c r="B23" s="10">
        <v>15</v>
      </c>
      <c r="C23" s="11" t="s">
        <v>31</v>
      </c>
      <c r="D23" s="12">
        <v>12.901406764984131</v>
      </c>
      <c r="E23" s="13">
        <v>11.900272015300262</v>
      </c>
      <c r="F23" s="23">
        <v>10064941</v>
      </c>
      <c r="H23" s="25"/>
    </row>
    <row r="24" spans="1:8" x14ac:dyDescent="0.25">
      <c r="A24" s="19"/>
      <c r="B24" s="10">
        <v>24</v>
      </c>
      <c r="C24" s="11" t="s">
        <v>32</v>
      </c>
      <c r="D24" s="12">
        <v>13.116758346557617</v>
      </c>
      <c r="E24" s="13">
        <v>13.816058842983773</v>
      </c>
      <c r="F24" s="23">
        <v>10256623</v>
      </c>
      <c r="H24" s="25"/>
    </row>
    <row r="25" spans="1:8" x14ac:dyDescent="0.25">
      <c r="A25" s="20"/>
      <c r="B25" s="14">
        <v>17</v>
      </c>
      <c r="C25" s="15" t="s">
        <v>33</v>
      </c>
      <c r="D25" s="16">
        <v>13.415946960449219</v>
      </c>
      <c r="E25" s="17">
        <v>17</v>
      </c>
      <c r="F25" s="24">
        <v>11582856</v>
      </c>
      <c r="H25" s="25">
        <f>SUM(F22:F25)</f>
        <v>53777722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" sqref="G1:J1048576"/>
    </sheetView>
  </sheetViews>
  <sheetFormatPr defaultRowHeight="15" x14ac:dyDescent="0.25"/>
  <cols>
    <col min="6" max="6" width="15.28515625" customWidth="1"/>
  </cols>
  <sheetData>
    <row r="1" spans="1:6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</row>
    <row r="2" spans="1:6" x14ac:dyDescent="0.25">
      <c r="A2" t="s">
        <v>36</v>
      </c>
      <c r="B2">
        <v>2</v>
      </c>
      <c r="C2" s="28" t="s">
        <v>34</v>
      </c>
      <c r="D2">
        <v>7.4726450443267822</v>
      </c>
      <c r="E2">
        <v>14.489868867962857</v>
      </c>
      <c r="F2" s="29">
        <v>9307378</v>
      </c>
    </row>
    <row r="3" spans="1:6" x14ac:dyDescent="0.25">
      <c r="A3" t="s">
        <v>37</v>
      </c>
      <c r="B3">
        <v>1</v>
      </c>
      <c r="C3" s="28" t="s">
        <v>35</v>
      </c>
      <c r="D3">
        <v>8.8661561012268066</v>
      </c>
      <c r="E3">
        <v>14.836673197908011</v>
      </c>
      <c r="F3" s="29">
        <v>10722675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" sqref="G1:J1048576"/>
    </sheetView>
  </sheetViews>
  <sheetFormatPr defaultRowHeight="15" x14ac:dyDescent="0.25"/>
  <cols>
    <col min="6" max="6" width="10.85546875" customWidth="1"/>
  </cols>
  <sheetData>
    <row r="1" spans="1:6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</row>
    <row r="2" spans="1:6" x14ac:dyDescent="0.25">
      <c r="A2" t="s">
        <v>36</v>
      </c>
      <c r="B2">
        <v>2</v>
      </c>
      <c r="C2" s="28" t="s">
        <v>34</v>
      </c>
      <c r="D2">
        <v>7.4726450443267822</v>
      </c>
      <c r="E2">
        <v>14.489868867962857</v>
      </c>
      <c r="F2" s="29">
        <v>22081176</v>
      </c>
    </row>
    <row r="3" spans="1:6" x14ac:dyDescent="0.25">
      <c r="A3" t="s">
        <v>37</v>
      </c>
      <c r="B3">
        <v>1</v>
      </c>
      <c r="C3" s="28" t="s">
        <v>35</v>
      </c>
      <c r="D3">
        <v>8.8661561012268066</v>
      </c>
      <c r="E3">
        <v>14.836673197908011</v>
      </c>
      <c r="F3" s="29">
        <v>28164947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04" zoomScaleNormal="104" workbookViewId="0">
      <selection activeCell="I16" sqref="I16"/>
    </sheetView>
  </sheetViews>
  <sheetFormatPr defaultRowHeight="15" x14ac:dyDescent="0.25"/>
  <cols>
    <col min="1" max="1" width="6" customWidth="1"/>
    <col min="2" max="2" width="4.7109375" customWidth="1"/>
    <col min="6" max="6" width="10.28515625" bestFit="1" customWidth="1"/>
    <col min="7" max="9" width="12.140625" customWidth="1"/>
  </cols>
  <sheetData>
    <row r="1" spans="1:10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G1" s="21" t="s">
        <v>1</v>
      </c>
      <c r="H1" s="21" t="s">
        <v>8</v>
      </c>
      <c r="I1" s="21" t="s">
        <v>2</v>
      </c>
      <c r="J1" s="21" t="s">
        <v>2</v>
      </c>
    </row>
    <row r="2" spans="1:10" x14ac:dyDescent="0.25">
      <c r="A2" s="18">
        <v>1</v>
      </c>
      <c r="B2" s="5">
        <v>2</v>
      </c>
      <c r="C2" s="6" t="s">
        <v>10</v>
      </c>
      <c r="D2" s="8">
        <v>10.763319969177246</v>
      </c>
      <c r="E2" s="9">
        <v>15.532289087905481</v>
      </c>
      <c r="F2" s="22">
        <f>SUM(CB70DANXX!F2,CB2DBANXX!F2)</f>
        <v>46951644</v>
      </c>
      <c r="G2" s="22">
        <v>46791581</v>
      </c>
      <c r="H2" s="7">
        <f t="shared" ref="H2:H10" si="0">G2/F2*100</f>
        <v>99.659089679586089</v>
      </c>
      <c r="I2" s="22">
        <v>31275556</v>
      </c>
      <c r="J2" s="7">
        <f t="shared" ref="J2:J27" si="1">I2/F2*100</f>
        <v>66.612270275349672</v>
      </c>
    </row>
    <row r="3" spans="1:10" x14ac:dyDescent="0.25">
      <c r="A3" s="19"/>
      <c r="B3" s="10">
        <v>7</v>
      </c>
      <c r="C3" s="11" t="s">
        <v>11</v>
      </c>
      <c r="D3" s="12">
        <v>10.785658359527588</v>
      </c>
      <c r="E3" s="13">
        <v>15.774659389333319</v>
      </c>
      <c r="F3" s="22">
        <f>SUM(CB70DANXX!F3,CB2DBANXX!F3)</f>
        <v>53501785</v>
      </c>
      <c r="G3" s="23">
        <v>53378643</v>
      </c>
      <c r="H3" s="30">
        <f t="shared" si="0"/>
        <v>99.769835716696178</v>
      </c>
      <c r="I3" s="23">
        <v>35469939</v>
      </c>
      <c r="J3" s="7">
        <f t="shared" si="1"/>
        <v>66.296739445235332</v>
      </c>
    </row>
    <row r="4" spans="1:10" x14ac:dyDescent="0.25">
      <c r="A4" s="19"/>
      <c r="B4" s="10">
        <v>12</v>
      </c>
      <c r="C4" s="11" t="s">
        <v>12</v>
      </c>
      <c r="D4" s="12">
        <v>10.816019535064697</v>
      </c>
      <c r="E4" s="13">
        <v>16.110151151591076</v>
      </c>
      <c r="F4" s="22">
        <f>SUM(CB70DANXX!F4,CB2DBANXX!F4)</f>
        <v>46992996</v>
      </c>
      <c r="G4" s="23">
        <v>46783108</v>
      </c>
      <c r="H4" s="30">
        <f t="shared" si="0"/>
        <v>99.553363228852234</v>
      </c>
      <c r="I4" s="23">
        <v>32215756</v>
      </c>
      <c r="J4" s="7">
        <f t="shared" si="1"/>
        <v>68.554377763018124</v>
      </c>
    </row>
    <row r="5" spans="1:10" x14ac:dyDescent="0.25">
      <c r="A5" s="20"/>
      <c r="B5" s="14">
        <v>18</v>
      </c>
      <c r="C5" s="15" t="s">
        <v>13</v>
      </c>
      <c r="D5" s="16">
        <v>10.893584251403809</v>
      </c>
      <c r="E5" s="17">
        <v>17</v>
      </c>
      <c r="F5" s="22">
        <f>SUM(CB70DANXX!F5,CB2DBANXX!F5)</f>
        <v>36416909</v>
      </c>
      <c r="G5" s="24">
        <v>36300244</v>
      </c>
      <c r="H5" s="31">
        <f t="shared" si="0"/>
        <v>99.679640575755627</v>
      </c>
      <c r="I5" s="24">
        <v>24565693</v>
      </c>
      <c r="J5" s="7">
        <f t="shared" si="1"/>
        <v>67.456831660259795</v>
      </c>
    </row>
    <row r="6" spans="1:10" x14ac:dyDescent="0.25">
      <c r="A6" s="18">
        <v>2</v>
      </c>
      <c r="B6" s="5">
        <v>20</v>
      </c>
      <c r="C6" s="6" t="s">
        <v>14</v>
      </c>
      <c r="D6" s="8">
        <v>11.036378860473633</v>
      </c>
      <c r="E6" s="9">
        <v>14.491899617183231</v>
      </c>
      <c r="F6" s="22">
        <f>SUM(CB70DANXX!F6,CB2DBANXX!F6)</f>
        <v>31811526</v>
      </c>
      <c r="G6" s="22">
        <v>31638805</v>
      </c>
      <c r="H6" s="7">
        <f t="shared" si="0"/>
        <v>99.457048995386131</v>
      </c>
      <c r="I6" s="22">
        <v>21078021</v>
      </c>
      <c r="J6" s="7">
        <f t="shared" si="1"/>
        <v>66.259069118532693</v>
      </c>
    </row>
    <row r="7" spans="1:10" x14ac:dyDescent="0.25">
      <c r="A7" s="19"/>
      <c r="B7" s="10">
        <v>14</v>
      </c>
      <c r="C7" s="11" t="s">
        <v>15</v>
      </c>
      <c r="D7" s="12">
        <v>11.102288722991943</v>
      </c>
      <c r="E7" s="13">
        <v>15.169321737908339</v>
      </c>
      <c r="F7" s="22">
        <f>SUM(CB70DANXX!F7,CB2DBANXX!F7)</f>
        <v>25064103</v>
      </c>
      <c r="G7" s="23">
        <v>24968726</v>
      </c>
      <c r="H7" s="30">
        <f t="shared" si="0"/>
        <v>99.619467730403116</v>
      </c>
      <c r="I7" s="23">
        <v>16458528</v>
      </c>
      <c r="J7" s="7">
        <f t="shared" si="1"/>
        <v>65.665737170007645</v>
      </c>
    </row>
    <row r="8" spans="1:10" x14ac:dyDescent="0.25">
      <c r="A8" s="19"/>
      <c r="B8" s="10">
        <v>3</v>
      </c>
      <c r="C8" s="11" t="s">
        <v>16</v>
      </c>
      <c r="D8" s="12">
        <v>11.184502124786377</v>
      </c>
      <c r="E8" s="13">
        <v>16.058865573703187</v>
      </c>
      <c r="F8" s="22">
        <f>SUM(CB70DANXX!F8,CB2DBANXX!F8)</f>
        <v>42007068</v>
      </c>
      <c r="G8" s="23">
        <v>41892963</v>
      </c>
      <c r="H8" s="30">
        <f t="shared" si="0"/>
        <v>99.72836714050122</v>
      </c>
      <c r="I8" s="23">
        <v>27114517</v>
      </c>
      <c r="J8" s="7">
        <f t="shared" si="1"/>
        <v>64.547511385464944</v>
      </c>
    </row>
    <row r="9" spans="1:10" x14ac:dyDescent="0.25">
      <c r="A9" s="20"/>
      <c r="B9" s="14">
        <v>4</v>
      </c>
      <c r="C9" s="15" t="s">
        <v>17</v>
      </c>
      <c r="D9" s="16">
        <v>11.266666889190674</v>
      </c>
      <c r="E9" s="17">
        <v>17</v>
      </c>
      <c r="F9" s="22">
        <f>SUM(CB70DANXX!F9,CB2DBANXX!F9)</f>
        <v>51315887</v>
      </c>
      <c r="G9" s="24">
        <v>51133488</v>
      </c>
      <c r="H9" s="31">
        <f t="shared" si="0"/>
        <v>99.644556470396779</v>
      </c>
      <c r="I9" s="24">
        <v>34686224</v>
      </c>
      <c r="J9" s="7">
        <f t="shared" si="1"/>
        <v>67.593538819664161</v>
      </c>
    </row>
    <row r="10" spans="1:10" x14ac:dyDescent="0.25">
      <c r="A10" s="18">
        <v>3</v>
      </c>
      <c r="B10" s="5">
        <v>22</v>
      </c>
      <c r="C10" s="6" t="s">
        <v>18</v>
      </c>
      <c r="D10" s="8">
        <v>11.287781715393066</v>
      </c>
      <c r="E10" s="9">
        <v>14.350968205815525</v>
      </c>
      <c r="F10" s="22">
        <f>SUM(CB70DANXX!F10,CB2DBANXX!F10)</f>
        <v>25066963</v>
      </c>
      <c r="G10" s="22">
        <v>24954930</v>
      </c>
      <c r="H10" s="7">
        <f t="shared" si="0"/>
        <v>99.55306512400405</v>
      </c>
      <c r="I10" s="27">
        <v>16555138</v>
      </c>
      <c r="J10" s="7">
        <f t="shared" si="1"/>
        <v>66.043652755222084</v>
      </c>
    </row>
    <row r="11" spans="1:10" x14ac:dyDescent="0.25">
      <c r="A11" s="19"/>
      <c r="B11" s="10">
        <v>6</v>
      </c>
      <c r="C11" s="11" t="s">
        <v>19</v>
      </c>
      <c r="D11" s="12">
        <v>11.455536842346191</v>
      </c>
      <c r="E11" s="13">
        <v>16.120574960869586</v>
      </c>
      <c r="F11" s="22">
        <f>SUM(CB70DANXX!F11,CB2DBANXX!F11)</f>
        <v>39764312</v>
      </c>
      <c r="G11" s="23">
        <v>39637334</v>
      </c>
      <c r="H11" s="30">
        <f>G11/F11*100</f>
        <v>99.680673464185674</v>
      </c>
      <c r="I11" s="27">
        <v>26328921</v>
      </c>
      <c r="J11" s="7">
        <f t="shared" si="1"/>
        <v>66.212439435642693</v>
      </c>
    </row>
    <row r="12" spans="1:10" x14ac:dyDescent="0.25">
      <c r="A12" s="19"/>
      <c r="B12" s="10">
        <v>16</v>
      </c>
      <c r="C12" s="11" t="s">
        <v>20</v>
      </c>
      <c r="D12" s="12">
        <v>11.526728630065918</v>
      </c>
      <c r="E12" s="13">
        <v>16.936021290166476</v>
      </c>
      <c r="F12" s="22">
        <f>SUM(CB70DANXX!F12,CB2DBANXX!F12)</f>
        <v>38887504</v>
      </c>
      <c r="G12" s="23">
        <v>38741975</v>
      </c>
      <c r="H12" s="30">
        <f t="shared" ref="H12:H27" si="2">G12/F12*100</f>
        <v>99.625769244536755</v>
      </c>
      <c r="I12" s="23">
        <v>26044886</v>
      </c>
      <c r="J12" s="7">
        <f t="shared" si="1"/>
        <v>66.974949073615008</v>
      </c>
    </row>
    <row r="13" spans="1:10" x14ac:dyDescent="0.25">
      <c r="A13" s="20"/>
      <c r="B13" s="14">
        <v>9</v>
      </c>
      <c r="C13" s="15" t="s">
        <v>21</v>
      </c>
      <c r="D13" s="16">
        <v>11.532168388366699</v>
      </c>
      <c r="E13" s="17">
        <v>17</v>
      </c>
      <c r="F13" s="22">
        <f>SUM(CB70DANXX!F13,CB2DBANXX!F13)</f>
        <v>45337067</v>
      </c>
      <c r="G13" s="24">
        <v>45203950</v>
      </c>
      <c r="H13" s="31">
        <f t="shared" si="2"/>
        <v>99.706383741144961</v>
      </c>
      <c r="I13" s="24">
        <v>29825778</v>
      </c>
      <c r="J13" s="7">
        <f t="shared" si="1"/>
        <v>65.78673913775674</v>
      </c>
    </row>
    <row r="14" spans="1:10" x14ac:dyDescent="0.25">
      <c r="A14" s="18">
        <v>4</v>
      </c>
      <c r="B14" s="5">
        <v>11</v>
      </c>
      <c r="C14" s="6" t="s">
        <v>22</v>
      </c>
      <c r="D14" s="8">
        <v>11.555666446685791</v>
      </c>
      <c r="E14" s="9">
        <v>16.023634281847038</v>
      </c>
      <c r="F14" s="22">
        <f>SUM(CB70DANXX!F14,CB2DBANXX!F14)</f>
        <v>34218246</v>
      </c>
      <c r="G14" s="22">
        <v>34117995</v>
      </c>
      <c r="H14" s="7">
        <f t="shared" si="2"/>
        <v>99.707024725931305</v>
      </c>
      <c r="I14" s="22">
        <v>22739357</v>
      </c>
      <c r="J14" s="7">
        <f t="shared" si="1"/>
        <v>66.453894217722322</v>
      </c>
    </row>
    <row r="15" spans="1:10" x14ac:dyDescent="0.25">
      <c r="A15" s="19"/>
      <c r="B15" s="10">
        <v>23</v>
      </c>
      <c r="C15" s="11" t="s">
        <v>23</v>
      </c>
      <c r="D15" s="12">
        <v>11.596463203430176</v>
      </c>
      <c r="E15" s="13">
        <v>16.48322062836619</v>
      </c>
      <c r="F15" s="22">
        <f>SUM(CB70DANXX!F15,CB2DBANXX!F15)</f>
        <v>39419811</v>
      </c>
      <c r="G15" s="23">
        <v>39314688</v>
      </c>
      <c r="H15" s="30">
        <f t="shared" si="2"/>
        <v>99.733324444401831</v>
      </c>
      <c r="I15" s="23">
        <v>26414143</v>
      </c>
      <c r="J15" s="7">
        <f t="shared" si="1"/>
        <v>67.00727966453212</v>
      </c>
    </row>
    <row r="16" spans="1:10" x14ac:dyDescent="0.25">
      <c r="A16" s="19"/>
      <c r="B16" s="10">
        <v>13</v>
      </c>
      <c r="C16" s="11" t="s">
        <v>24</v>
      </c>
      <c r="D16" s="12">
        <v>11.601141452789307</v>
      </c>
      <c r="E16" s="13">
        <v>16.536757776922574</v>
      </c>
      <c r="F16" s="22">
        <f>SUM(CB70DANXX!F16,CB2DBANXX!F16)</f>
        <v>38677789</v>
      </c>
      <c r="G16" s="23">
        <v>38553956</v>
      </c>
      <c r="H16" s="30">
        <f t="shared" si="2"/>
        <v>99.679834335928561</v>
      </c>
      <c r="I16" s="23">
        <v>25273831</v>
      </c>
      <c r="J16" s="7">
        <f t="shared" si="1"/>
        <v>65.344559897154411</v>
      </c>
    </row>
    <row r="17" spans="1:10" x14ac:dyDescent="0.25">
      <c r="A17" s="20"/>
      <c r="B17" s="14">
        <v>10</v>
      </c>
      <c r="C17" s="15" t="s">
        <v>25</v>
      </c>
      <c r="D17" s="16">
        <v>11.640999794006348</v>
      </c>
      <c r="E17" s="17">
        <v>17</v>
      </c>
      <c r="F17" s="22">
        <f>SUM(CB70DANXX!F17,CB2DBANXX!F17)</f>
        <v>34870558</v>
      </c>
      <c r="G17" s="24">
        <v>34721815</v>
      </c>
      <c r="H17" s="31">
        <f t="shared" si="2"/>
        <v>99.573442443909272</v>
      </c>
      <c r="I17" s="24">
        <v>22803558</v>
      </c>
      <c r="J17" s="7">
        <f t="shared" si="1"/>
        <v>65.394875527945388</v>
      </c>
    </row>
    <row r="18" spans="1:10" x14ac:dyDescent="0.25">
      <c r="A18" s="18">
        <v>5</v>
      </c>
      <c r="B18" s="5">
        <v>5</v>
      </c>
      <c r="C18" s="6" t="s">
        <v>26</v>
      </c>
      <c r="D18" s="8">
        <v>11.89786958694458</v>
      </c>
      <c r="E18" s="9">
        <v>10.424118754989525</v>
      </c>
      <c r="F18" s="22">
        <f>SUM(CB70DANXX!F18,CB2DBANXX!F18)</f>
        <v>32799419</v>
      </c>
      <c r="G18" s="22">
        <v>32578085</v>
      </c>
      <c r="H18" s="7">
        <f>G18/F18*100</f>
        <v>99.325189266309863</v>
      </c>
      <c r="I18" s="22">
        <v>21445094</v>
      </c>
      <c r="J18" s="7">
        <f>I18/F18*100</f>
        <v>65.382542294422962</v>
      </c>
    </row>
    <row r="19" spans="1:10" x14ac:dyDescent="0.25">
      <c r="A19" s="19"/>
      <c r="B19" s="10">
        <v>19</v>
      </c>
      <c r="C19" s="11" t="s">
        <v>27</v>
      </c>
      <c r="D19" s="12">
        <v>12.115241527557373</v>
      </c>
      <c r="E19" s="13">
        <v>12.119224336868438</v>
      </c>
      <c r="F19" s="22">
        <f>SUM(CB70DANXX!F19,CB2DBANXX!F19)</f>
        <v>25643317</v>
      </c>
      <c r="G19" s="23">
        <v>25367182</v>
      </c>
      <c r="H19" s="30">
        <f t="shared" si="2"/>
        <v>98.92316972878352</v>
      </c>
      <c r="I19" s="23">
        <v>16981840</v>
      </c>
      <c r="J19" s="7">
        <f t="shared" si="1"/>
        <v>66.223258090987215</v>
      </c>
    </row>
    <row r="20" spans="1:10" x14ac:dyDescent="0.25">
      <c r="A20" s="19"/>
      <c r="B20" s="10">
        <v>21</v>
      </c>
      <c r="C20" s="11" t="s">
        <v>28</v>
      </c>
      <c r="D20" s="12">
        <v>12.241469860076904</v>
      </c>
      <c r="E20" s="13">
        <v>13.227365040261319</v>
      </c>
      <c r="F20" s="22">
        <f>SUM(CB70DANXX!F20,CB2DBANXX!F20)</f>
        <v>23280419</v>
      </c>
      <c r="G20" s="23">
        <v>23184466</v>
      </c>
      <c r="H20" s="30">
        <f t="shared" si="2"/>
        <v>99.587838174218419</v>
      </c>
      <c r="I20" s="23">
        <v>15536163</v>
      </c>
      <c r="J20" s="7">
        <f t="shared" si="1"/>
        <v>66.734894247393044</v>
      </c>
    </row>
    <row r="21" spans="1:10" x14ac:dyDescent="0.25">
      <c r="A21" s="20"/>
      <c r="B21" s="14">
        <v>8</v>
      </c>
      <c r="C21" s="15" t="s">
        <v>29</v>
      </c>
      <c r="D21" s="16">
        <v>12.603478908538818</v>
      </c>
      <c r="E21" s="17">
        <v>17</v>
      </c>
      <c r="F21" s="22">
        <f>SUM(CB70DANXX!F21,CB2DBANXX!F21)</f>
        <v>67095540</v>
      </c>
      <c r="G21" s="24">
        <v>66725438</v>
      </c>
      <c r="H21" s="31">
        <f t="shared" si="2"/>
        <v>99.448395526736945</v>
      </c>
      <c r="I21" s="24">
        <v>44656684</v>
      </c>
      <c r="J21" s="7">
        <f t="shared" si="1"/>
        <v>66.556859069917323</v>
      </c>
    </row>
    <row r="22" spans="1:10" x14ac:dyDescent="0.25">
      <c r="A22" s="18">
        <v>6</v>
      </c>
      <c r="B22" s="5">
        <v>1</v>
      </c>
      <c r="C22" s="6" t="s">
        <v>30</v>
      </c>
      <c r="D22" s="8">
        <v>12.623064994812012</v>
      </c>
      <c r="E22" s="9">
        <v>9.8122288053764617</v>
      </c>
      <c r="F22" s="22">
        <f>SUM(CB70DANXX!F22,CB2DBANXX!F22)</f>
        <v>63012271</v>
      </c>
      <c r="G22" s="22">
        <v>62851951</v>
      </c>
      <c r="H22" s="7">
        <f t="shared" si="2"/>
        <v>99.745573366178149</v>
      </c>
      <c r="I22" s="22">
        <v>41980848</v>
      </c>
      <c r="J22" s="7">
        <f t="shared" si="1"/>
        <v>66.623289930305802</v>
      </c>
    </row>
    <row r="23" spans="1:10" x14ac:dyDescent="0.25">
      <c r="A23" s="19"/>
      <c r="B23" s="10">
        <v>15</v>
      </c>
      <c r="C23" s="11" t="s">
        <v>31</v>
      </c>
      <c r="D23" s="12">
        <v>12.901406764984131</v>
      </c>
      <c r="E23" s="13">
        <v>11.900272015300262</v>
      </c>
      <c r="F23" s="22">
        <f>SUM(CB70DANXX!F23,CB2DBANXX!F23)</f>
        <v>28747120</v>
      </c>
      <c r="G23" s="23">
        <v>28654726</v>
      </c>
      <c r="H23" s="30">
        <f t="shared" si="2"/>
        <v>99.678597369058181</v>
      </c>
      <c r="I23" s="23">
        <v>19263890</v>
      </c>
      <c r="J23" s="7">
        <f t="shared" si="1"/>
        <v>67.011547591550041</v>
      </c>
    </row>
    <row r="24" spans="1:10" x14ac:dyDescent="0.25">
      <c r="A24" s="19"/>
      <c r="B24" s="10">
        <v>24</v>
      </c>
      <c r="C24" s="11" t="s">
        <v>32</v>
      </c>
      <c r="D24" s="12">
        <v>13.116758346557617</v>
      </c>
      <c r="E24" s="13">
        <v>13.816058842983773</v>
      </c>
      <c r="F24" s="22">
        <f>SUM(CB70DANXX!F24,CB2DBANXX!F24)</f>
        <v>29794914</v>
      </c>
      <c r="G24" s="23">
        <v>29428313</v>
      </c>
      <c r="H24" s="30">
        <f t="shared" si="2"/>
        <v>98.769585305733727</v>
      </c>
      <c r="I24" s="23">
        <v>19834730</v>
      </c>
      <c r="J24" s="7">
        <f t="shared" si="1"/>
        <v>66.570858368646398</v>
      </c>
    </row>
    <row r="25" spans="1:10" x14ac:dyDescent="0.25">
      <c r="A25" s="20"/>
      <c r="B25" s="14">
        <v>17</v>
      </c>
      <c r="C25" s="15" t="s">
        <v>33</v>
      </c>
      <c r="D25" s="16">
        <v>13.415946960449219</v>
      </c>
      <c r="E25" s="17">
        <v>17</v>
      </c>
      <c r="F25" s="22">
        <f>SUM(CB70DANXX!F25,CB2DBANXX!F25)</f>
        <v>33502164</v>
      </c>
      <c r="G25" s="24">
        <v>33089270</v>
      </c>
      <c r="H25" s="31">
        <f t="shared" si="2"/>
        <v>98.767560208946506</v>
      </c>
      <c r="I25" s="24">
        <v>22811756</v>
      </c>
      <c r="J25" s="7">
        <f t="shared" si="1"/>
        <v>68.090395593550312</v>
      </c>
    </row>
    <row r="26" spans="1:10" x14ac:dyDescent="0.25">
      <c r="A26" t="s">
        <v>36</v>
      </c>
      <c r="B26">
        <v>2</v>
      </c>
      <c r="C26" s="28" t="s">
        <v>34</v>
      </c>
      <c r="D26">
        <v>7.4726450443267822</v>
      </c>
      <c r="E26">
        <v>14.489868867962857</v>
      </c>
      <c r="F26" s="29">
        <f>SUM(CB2N2ANXX!F2,CB30KANXX!F2)</f>
        <v>31388554</v>
      </c>
      <c r="G26" s="27">
        <v>31269408</v>
      </c>
      <c r="H26" s="31">
        <f t="shared" si="2"/>
        <v>99.62041577321466</v>
      </c>
      <c r="I26" s="27">
        <v>20452232</v>
      </c>
      <c r="J26" s="7">
        <f t="shared" si="1"/>
        <v>65.158248449418849</v>
      </c>
    </row>
    <row r="27" spans="1:10" x14ac:dyDescent="0.25">
      <c r="A27" t="s">
        <v>37</v>
      </c>
      <c r="B27">
        <v>1</v>
      </c>
      <c r="C27" s="28" t="s">
        <v>35</v>
      </c>
      <c r="D27">
        <v>8.8661561012268066</v>
      </c>
      <c r="E27">
        <v>14.836673197908011</v>
      </c>
      <c r="F27" s="29">
        <f>SUM(CB2N2ANXX!F3,CB30KANXX!F3)</f>
        <v>38887622</v>
      </c>
      <c r="G27" s="27">
        <v>38657035</v>
      </c>
      <c r="H27" s="31">
        <f t="shared" si="2"/>
        <v>99.40704268314478</v>
      </c>
      <c r="I27" s="27">
        <v>25024719</v>
      </c>
      <c r="J27" s="7">
        <f t="shared" si="1"/>
        <v>64.351373812469177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CB70DANXX</vt:lpstr>
      <vt:lpstr>CB2DBANXX</vt:lpstr>
      <vt:lpstr>CB2N2ANXX</vt:lpstr>
      <vt:lpstr>CB30KANXX</vt:lpstr>
      <vt:lpstr>Combined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Joana</dc:creator>
  <cp:lastModifiedBy>Joana</cp:lastModifiedBy>
  <dcterms:created xsi:type="dcterms:W3CDTF">2017-03-17T11:44:52Z</dcterms:created>
  <dcterms:modified xsi:type="dcterms:W3CDTF">2018-03-20T11:24:01Z</dcterms:modified>
</cp:coreProperties>
</file>