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Joana\Postdoc matrics\Projects\RRBS\CTT\HPT\"/>
    </mc:Choice>
  </mc:AlternateContent>
  <bookViews>
    <workbookView xWindow="0" yWindow="0" windowWidth="13095" windowHeight="6420" activeTab="3"/>
  </bookViews>
  <sheets>
    <sheet name="CB2DBANXX" sheetId="5" r:id="rId1"/>
    <sheet name="CB30KANXX" sheetId="3" r:id="rId2"/>
    <sheet name="CB2N2ANXX" sheetId="4" r:id="rId3"/>
    <sheet name="combined" sheetId="1" r:id="rId4"/>
  </sheets>
  <calcPr calcId="162913"/>
</workbook>
</file>

<file path=xl/calcChain.xml><?xml version="1.0" encoding="utf-8"?>
<calcChain xmlns="http://schemas.openxmlformats.org/spreadsheetml/2006/main">
  <c r="F27" i="1" l="1"/>
  <c r="F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H25" i="5"/>
  <c r="H21" i="5"/>
  <c r="H17" i="5"/>
  <c r="H13" i="5"/>
  <c r="H9" i="5"/>
  <c r="H5" i="5"/>
  <c r="J26" i="1" l="1"/>
  <c r="J27" i="1"/>
  <c r="H26" i="1"/>
  <c r="H27" i="1"/>
  <c r="L25" i="1" l="1"/>
  <c r="L21" i="1"/>
  <c r="L17" i="1"/>
  <c r="L13" i="1"/>
  <c r="L9" i="1"/>
  <c r="L5" i="1"/>
  <c r="J19" i="1" l="1"/>
  <c r="J20" i="1"/>
  <c r="J21" i="1"/>
  <c r="J22" i="1"/>
  <c r="J23" i="1"/>
  <c r="J24" i="1"/>
  <c r="J2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H18" i="1"/>
  <c r="H2" i="1" l="1"/>
  <c r="H3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11" i="1"/>
</calcChain>
</file>

<file path=xl/sharedStrings.xml><?xml version="1.0" encoding="utf-8"?>
<sst xmlns="http://schemas.openxmlformats.org/spreadsheetml/2006/main" count="90" uniqueCount="38">
  <si>
    <t>Raw reads</t>
  </si>
  <si>
    <t>After trimming</t>
  </si>
  <si>
    <t>After mapping</t>
  </si>
  <si>
    <t>Pool no</t>
  </si>
  <si>
    <t>Order</t>
  </si>
  <si>
    <t>Sample</t>
  </si>
  <si>
    <t>Average Ct</t>
  </si>
  <si>
    <t>Volume in pool</t>
  </si>
  <si>
    <t>Coverage trimming</t>
  </si>
  <si>
    <t>Total coverage per lane</t>
  </si>
  <si>
    <t>CTT07HPT</t>
  </si>
  <si>
    <t>CTT24HPT</t>
  </si>
  <si>
    <t>CTT23HPT</t>
  </si>
  <si>
    <t>CTT03HPT</t>
  </si>
  <si>
    <t>CTT08HPT</t>
  </si>
  <si>
    <t>CTT25HPT</t>
  </si>
  <si>
    <t>CTT20HPT</t>
  </si>
  <si>
    <t>CTT15HPT</t>
  </si>
  <si>
    <t>CTT13HPT</t>
  </si>
  <si>
    <t>CTT26HPT</t>
  </si>
  <si>
    <t>CTT10HPT</t>
  </si>
  <si>
    <t>CTT02HPT</t>
  </si>
  <si>
    <t>CTT01HPT</t>
  </si>
  <si>
    <t>CTT17HPT</t>
  </si>
  <si>
    <t>CTT22HPT</t>
  </si>
  <si>
    <t>CTT18HPT</t>
  </si>
  <si>
    <t>CTT21HPT</t>
  </si>
  <si>
    <t>CTT06HPT</t>
  </si>
  <si>
    <t>CTT09HPT</t>
  </si>
  <si>
    <t>CTT11HPT</t>
  </si>
  <si>
    <t>CTT19HPT</t>
  </si>
  <si>
    <t>CTT16HPT</t>
  </si>
  <si>
    <t>CTT05HPT</t>
  </si>
  <si>
    <t>CTT12HPT</t>
  </si>
  <si>
    <t>MIXED_2</t>
  </si>
  <si>
    <t>MIXED_4</t>
  </si>
  <si>
    <t>CTT04HPT</t>
  </si>
  <si>
    <t>CTT14HPT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</si>
</sst>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2" fontId="0" fillId="0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vertical="center"/>
    </xf>
    <xf numFmtId="3" fontId="0" fillId="0" borderId="1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center" vertical="center"/>
    </xf>
    <xf numFmtId="3" fontId="0" fillId="0" borderId="0" xfId="0" applyNumberFormat="1"/>
    <xf numFmtId="2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25" sqref="C25"/>
    </sheetView>
  </sheetViews>
  <sheetFormatPr defaultRowHeight="15" x14ac:dyDescent="0.25"/>
  <cols>
    <col min="6" max="6" width="14" customWidth="1"/>
    <col min="7" max="10" width="15.7109375" customWidth="1"/>
  </cols>
  <sheetData>
    <row r="1" spans="1:8" ht="30" x14ac:dyDescent="0.25">
      <c r="A1" s="1" t="s">
        <v>3</v>
      </c>
      <c r="B1" s="2" t="s">
        <v>4</v>
      </c>
      <c r="C1" s="3" t="s">
        <v>5</v>
      </c>
      <c r="D1" s="4" t="s">
        <v>6</v>
      </c>
      <c r="E1" s="3" t="s">
        <v>7</v>
      </c>
      <c r="F1" s="21" t="s">
        <v>0</v>
      </c>
      <c r="G1" s="21"/>
      <c r="H1" s="21" t="s">
        <v>9</v>
      </c>
    </row>
    <row r="2" spans="1:8" x14ac:dyDescent="0.25">
      <c r="A2" s="18">
        <v>1</v>
      </c>
      <c r="B2" s="5">
        <v>19</v>
      </c>
      <c r="C2" s="6" t="s">
        <v>10</v>
      </c>
      <c r="D2" s="8">
        <v>5.4500565528869629</v>
      </c>
      <c r="E2" s="9">
        <v>8.0564507970243113</v>
      </c>
      <c r="F2" s="22">
        <v>47890522</v>
      </c>
    </row>
    <row r="3" spans="1:8" x14ac:dyDescent="0.25">
      <c r="A3" s="19"/>
      <c r="B3" s="10">
        <v>18</v>
      </c>
      <c r="C3" s="11" t="s">
        <v>11</v>
      </c>
      <c r="D3" s="12">
        <v>6.1387932300567627</v>
      </c>
      <c r="E3" s="13">
        <v>12.985962907042985</v>
      </c>
      <c r="F3" s="23">
        <v>31415195</v>
      </c>
    </row>
    <row r="4" spans="1:8" x14ac:dyDescent="0.25">
      <c r="A4" s="19"/>
      <c r="B4" s="10">
        <v>20</v>
      </c>
      <c r="C4" s="11" t="s">
        <v>12</v>
      </c>
      <c r="D4" s="12">
        <v>6.3985531330108643</v>
      </c>
      <c r="E4" s="13">
        <v>15.547826315302453</v>
      </c>
      <c r="F4" s="23">
        <v>32565047</v>
      </c>
    </row>
    <row r="5" spans="1:8" x14ac:dyDescent="0.25">
      <c r="A5" s="20"/>
      <c r="B5" s="14">
        <v>7</v>
      </c>
      <c r="C5" s="15" t="s">
        <v>13</v>
      </c>
      <c r="D5" s="16">
        <v>6.5273749828338623</v>
      </c>
      <c r="E5" s="17">
        <v>17</v>
      </c>
      <c r="F5" s="24">
        <v>27288272</v>
      </c>
      <c r="H5" s="25">
        <f>SUM(F2:F5)</f>
        <v>139159036</v>
      </c>
    </row>
    <row r="6" spans="1:8" x14ac:dyDescent="0.25">
      <c r="A6" s="18">
        <v>2</v>
      </c>
      <c r="B6" s="5">
        <v>9</v>
      </c>
      <c r="C6" s="6" t="s">
        <v>14</v>
      </c>
      <c r="D6" s="8">
        <v>6.6894369125366211</v>
      </c>
      <c r="E6" s="9">
        <v>15.971204070771924</v>
      </c>
      <c r="F6" s="22">
        <v>24946318</v>
      </c>
      <c r="H6" s="25"/>
    </row>
    <row r="7" spans="1:8" x14ac:dyDescent="0.25">
      <c r="A7" s="19"/>
      <c r="B7" s="10">
        <v>8</v>
      </c>
      <c r="C7" s="11" t="s">
        <v>15</v>
      </c>
      <c r="D7" s="12">
        <v>6.7084383964538574</v>
      </c>
      <c r="E7" s="13">
        <v>16.182949373895536</v>
      </c>
      <c r="F7" s="23">
        <v>47607001</v>
      </c>
      <c r="H7" s="25"/>
    </row>
    <row r="8" spans="1:8" x14ac:dyDescent="0.25">
      <c r="A8" s="19"/>
      <c r="B8" s="10">
        <v>6</v>
      </c>
      <c r="C8" s="11" t="s">
        <v>16</v>
      </c>
      <c r="D8" s="12">
        <v>6.7435648441314697</v>
      </c>
      <c r="E8" s="13">
        <v>16.581804477080521</v>
      </c>
      <c r="F8" s="23">
        <v>21719778</v>
      </c>
      <c r="H8" s="25"/>
    </row>
    <row r="9" spans="1:8" x14ac:dyDescent="0.25">
      <c r="A9" s="20"/>
      <c r="B9" s="14">
        <v>24</v>
      </c>
      <c r="C9" s="15" t="s">
        <v>17</v>
      </c>
      <c r="D9" s="16">
        <v>6.7794985771179199</v>
      </c>
      <c r="E9" s="17">
        <v>17</v>
      </c>
      <c r="F9" s="24">
        <v>33370887</v>
      </c>
      <c r="H9" s="25">
        <f>SUM(F6:F9)</f>
        <v>127643984</v>
      </c>
    </row>
    <row r="10" spans="1:8" x14ac:dyDescent="0.25">
      <c r="A10" s="18">
        <v>3</v>
      </c>
      <c r="B10" s="5">
        <v>3</v>
      </c>
      <c r="C10" s="6" t="s">
        <v>18</v>
      </c>
      <c r="D10" s="8">
        <v>7.0676324367523193</v>
      </c>
      <c r="E10" s="9">
        <v>15.132170377225224</v>
      </c>
      <c r="F10" s="22">
        <v>33112156</v>
      </c>
      <c r="H10" s="25"/>
    </row>
    <row r="11" spans="1:8" x14ac:dyDescent="0.25">
      <c r="A11" s="19"/>
      <c r="B11" s="10">
        <v>21</v>
      </c>
      <c r="C11" s="11" t="s">
        <v>19</v>
      </c>
      <c r="D11" s="12">
        <v>7.0704581737518311</v>
      </c>
      <c r="E11" s="13">
        <v>15.161838072318988</v>
      </c>
      <c r="F11" s="23">
        <v>30411855</v>
      </c>
      <c r="H11" s="25"/>
    </row>
    <row r="12" spans="1:8" x14ac:dyDescent="0.25">
      <c r="A12" s="19"/>
      <c r="B12" s="10">
        <v>5</v>
      </c>
      <c r="C12" s="11" t="s">
        <v>20</v>
      </c>
      <c r="D12" s="12">
        <v>7.0971391201019287</v>
      </c>
      <c r="E12" s="13">
        <v>15.444847313141645</v>
      </c>
      <c r="F12" s="23">
        <v>37051122</v>
      </c>
      <c r="H12" s="25"/>
    </row>
    <row r="13" spans="1:8" x14ac:dyDescent="0.25">
      <c r="A13" s="20"/>
      <c r="B13" s="14">
        <v>13</v>
      </c>
      <c r="C13" s="15" t="s">
        <v>21</v>
      </c>
      <c r="D13" s="16">
        <v>7.2355482578277588</v>
      </c>
      <c r="E13" s="17">
        <v>17</v>
      </c>
      <c r="F13" s="24">
        <v>27202426</v>
      </c>
      <c r="H13" s="25">
        <f>SUM(F10:F13)</f>
        <v>127777559</v>
      </c>
    </row>
    <row r="14" spans="1:8" x14ac:dyDescent="0.25">
      <c r="A14" s="18">
        <v>4</v>
      </c>
      <c r="B14" s="5">
        <v>2</v>
      </c>
      <c r="C14" s="6" t="s">
        <v>22</v>
      </c>
      <c r="D14" s="8">
        <v>7.4350531101226807</v>
      </c>
      <c r="E14" s="9">
        <v>15.456794623353378</v>
      </c>
      <c r="F14" s="22">
        <v>50993766</v>
      </c>
      <c r="H14" s="25"/>
    </row>
    <row r="15" spans="1:8" x14ac:dyDescent="0.25">
      <c r="A15" s="19"/>
      <c r="B15" s="10">
        <v>4</v>
      </c>
      <c r="C15" s="11" t="s">
        <v>23</v>
      </c>
      <c r="D15" s="12">
        <v>7.4571938514709473</v>
      </c>
      <c r="E15" s="13">
        <v>15.695836412951344</v>
      </c>
      <c r="F15" s="23">
        <v>38381179</v>
      </c>
      <c r="H15" s="25"/>
    </row>
    <row r="16" spans="1:8" x14ac:dyDescent="0.25">
      <c r="A16" s="19"/>
      <c r="B16" s="10">
        <v>22</v>
      </c>
      <c r="C16" s="11" t="s">
        <v>24</v>
      </c>
      <c r="D16" s="12">
        <v>7.4621009826660156</v>
      </c>
      <c r="E16" s="13">
        <v>15.749314566047666</v>
      </c>
      <c r="F16" s="23">
        <v>34158207</v>
      </c>
      <c r="H16" s="25"/>
    </row>
    <row r="17" spans="1:8" x14ac:dyDescent="0.25">
      <c r="A17" s="20"/>
      <c r="B17" s="14">
        <v>23</v>
      </c>
      <c r="C17" s="15" t="s">
        <v>25</v>
      </c>
      <c r="D17" s="16">
        <v>7.5723466873168945</v>
      </c>
      <c r="E17" s="17">
        <v>17</v>
      </c>
      <c r="F17" s="24">
        <v>42512653</v>
      </c>
      <c r="H17" s="25">
        <f>SUM(F14:F17)</f>
        <v>166045805</v>
      </c>
    </row>
    <row r="18" spans="1:8" x14ac:dyDescent="0.25">
      <c r="A18" s="18">
        <v>5</v>
      </c>
      <c r="B18" s="5">
        <v>1</v>
      </c>
      <c r="C18" s="6" t="s">
        <v>26</v>
      </c>
      <c r="D18" s="8">
        <v>7.8209495544433594</v>
      </c>
      <c r="E18" s="9">
        <v>12.999417017330419</v>
      </c>
      <c r="F18" s="22">
        <v>42749095</v>
      </c>
      <c r="H18" s="25"/>
    </row>
    <row r="19" spans="1:8" x14ac:dyDescent="0.25">
      <c r="A19" s="19"/>
      <c r="B19" s="10">
        <v>11</v>
      </c>
      <c r="C19" s="11" t="s">
        <v>27</v>
      </c>
      <c r="D19" s="12">
        <v>7.8646860122680664</v>
      </c>
      <c r="E19" s="13">
        <v>13.39953914316229</v>
      </c>
      <c r="F19" s="23">
        <v>33676143</v>
      </c>
      <c r="H19" s="25"/>
    </row>
    <row r="20" spans="1:8" x14ac:dyDescent="0.25">
      <c r="A20" s="19"/>
      <c r="B20" s="10">
        <v>10</v>
      </c>
      <c r="C20" s="11" t="s">
        <v>28</v>
      </c>
      <c r="D20" s="12">
        <v>8.1202902793884277</v>
      </c>
      <c r="E20" s="13">
        <v>15.996847813236039</v>
      </c>
      <c r="F20" s="23">
        <v>32738595</v>
      </c>
      <c r="H20" s="25"/>
    </row>
    <row r="21" spans="1:8" x14ac:dyDescent="0.25">
      <c r="A21" s="20"/>
      <c r="B21" s="14">
        <v>14</v>
      </c>
      <c r="C21" s="15" t="s">
        <v>29</v>
      </c>
      <c r="D21" s="16">
        <v>8.2080373764038086</v>
      </c>
      <c r="E21" s="17">
        <v>17</v>
      </c>
      <c r="F21" s="24">
        <v>31079775</v>
      </c>
      <c r="H21" s="25">
        <f>SUM(F18:F21)</f>
        <v>140243608</v>
      </c>
    </row>
    <row r="22" spans="1:8" x14ac:dyDescent="0.25">
      <c r="A22" s="18">
        <v>6</v>
      </c>
      <c r="B22" s="5">
        <v>12</v>
      </c>
      <c r="C22" s="6" t="s">
        <v>30</v>
      </c>
      <c r="D22" s="8">
        <v>8.3302145004272461</v>
      </c>
      <c r="E22" s="9">
        <v>10.358791773186255</v>
      </c>
      <c r="F22" s="22">
        <v>78624306</v>
      </c>
      <c r="H22" s="25"/>
    </row>
    <row r="23" spans="1:8" x14ac:dyDescent="0.25">
      <c r="A23" s="19"/>
      <c r="B23" s="10">
        <v>17</v>
      </c>
      <c r="C23" s="11" t="s">
        <v>31</v>
      </c>
      <c r="D23" s="12">
        <v>8.3601951599121094</v>
      </c>
      <c r="E23" s="13">
        <v>10.366325840094664</v>
      </c>
      <c r="F23" s="23">
        <v>87011532</v>
      </c>
      <c r="H23" s="25"/>
    </row>
    <row r="24" spans="1:8" x14ac:dyDescent="0.25">
      <c r="A24" s="19"/>
      <c r="B24" s="10">
        <v>16</v>
      </c>
      <c r="C24" s="11" t="s">
        <v>32</v>
      </c>
      <c r="D24" s="12">
        <v>9.5885329246520996</v>
      </c>
      <c r="E24" s="13">
        <v>10.858290027046516</v>
      </c>
      <c r="F24" s="23">
        <v>40109391</v>
      </c>
      <c r="H24" s="25"/>
    </row>
    <row r="25" spans="1:8" x14ac:dyDescent="0.25">
      <c r="A25" s="20"/>
      <c r="B25" s="14">
        <v>15</v>
      </c>
      <c r="C25" s="15" t="s">
        <v>33</v>
      </c>
      <c r="D25" s="16">
        <v>13.896458625793457</v>
      </c>
      <c r="E25" s="17">
        <v>22</v>
      </c>
      <c r="F25" s="24">
        <v>6311754</v>
      </c>
      <c r="H25" s="25">
        <f>SUM(F22:F25)</f>
        <v>212056983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2" sqref="C2:C3"/>
    </sheetView>
  </sheetViews>
  <sheetFormatPr defaultRowHeight="15" x14ac:dyDescent="0.25"/>
  <cols>
    <col min="6" max="6" width="17.7109375" customWidth="1"/>
  </cols>
  <sheetData>
    <row r="1" spans="1:6" ht="30" x14ac:dyDescent="0.25">
      <c r="A1" s="1" t="s">
        <v>3</v>
      </c>
      <c r="B1" s="2" t="s">
        <v>4</v>
      </c>
      <c r="C1" s="3" t="s">
        <v>5</v>
      </c>
      <c r="D1" s="4" t="s">
        <v>6</v>
      </c>
      <c r="E1" s="3" t="s">
        <v>7</v>
      </c>
      <c r="F1" s="21" t="s">
        <v>0</v>
      </c>
    </row>
    <row r="2" spans="1:6" x14ac:dyDescent="0.25">
      <c r="A2" s="32" t="s">
        <v>34</v>
      </c>
      <c r="B2">
        <v>4</v>
      </c>
      <c r="C2" t="s">
        <v>36</v>
      </c>
      <c r="D2" s="31">
        <v>9.2725434303283691</v>
      </c>
      <c r="E2">
        <v>16.542481356764192</v>
      </c>
      <c r="F2" s="33">
        <v>25737062</v>
      </c>
    </row>
    <row r="3" spans="1:6" x14ac:dyDescent="0.25">
      <c r="A3" s="32" t="s">
        <v>35</v>
      </c>
      <c r="B3">
        <v>3</v>
      </c>
      <c r="C3" t="s">
        <v>37</v>
      </c>
      <c r="D3">
        <v>6.9328376111172361</v>
      </c>
      <c r="E3">
        <v>9.501924991607666</v>
      </c>
      <c r="F3" s="33">
        <v>25915878</v>
      </c>
    </row>
    <row r="4" spans="1:6" x14ac:dyDescent="0.25">
      <c r="A4" s="28"/>
      <c r="B4" s="28"/>
      <c r="C4" s="29"/>
      <c r="D4" s="30"/>
    </row>
    <row r="5" spans="1:6" x14ac:dyDescent="0.25">
      <c r="A5" s="28"/>
      <c r="B5" s="28"/>
      <c r="C5" s="29"/>
      <c r="D5" s="30"/>
    </row>
    <row r="6" spans="1:6" x14ac:dyDescent="0.25">
      <c r="A6" s="28"/>
      <c r="B6" s="28"/>
      <c r="C6" s="29"/>
      <c r="D6" s="30"/>
    </row>
    <row r="7" spans="1:6" x14ac:dyDescent="0.25">
      <c r="A7" s="28"/>
      <c r="B7" s="28"/>
      <c r="C7" s="29"/>
      <c r="D7" s="30"/>
    </row>
    <row r="8" spans="1:6" x14ac:dyDescent="0.25">
      <c r="A8" s="19"/>
      <c r="B8" s="28"/>
      <c r="C8" s="19"/>
      <c r="D8" s="30"/>
    </row>
    <row r="9" spans="1:6" x14ac:dyDescent="0.25">
      <c r="A9" s="28"/>
      <c r="B9" s="28"/>
      <c r="C9" s="29"/>
      <c r="D9" s="30"/>
    </row>
    <row r="10" spans="1:6" x14ac:dyDescent="0.25">
      <c r="A10" s="28"/>
      <c r="B10" s="29"/>
      <c r="C10" s="19"/>
      <c r="D10" s="30"/>
    </row>
    <row r="11" spans="1:6" x14ac:dyDescent="0.25">
      <c r="A11" s="28"/>
      <c r="B11" s="28"/>
      <c r="C11" s="29"/>
      <c r="D11" s="30"/>
    </row>
    <row r="12" spans="1:6" x14ac:dyDescent="0.25">
      <c r="A12" s="28"/>
      <c r="B12" s="28"/>
      <c r="C12" s="29"/>
      <c r="D12" s="30"/>
    </row>
    <row r="13" spans="1:6" x14ac:dyDescent="0.25">
      <c r="A13" s="28"/>
      <c r="B13" s="28"/>
      <c r="C13" s="29"/>
      <c r="D13" s="30"/>
    </row>
    <row r="14" spans="1:6" x14ac:dyDescent="0.25">
      <c r="A14" s="28"/>
      <c r="B14" s="28"/>
      <c r="C14" s="29"/>
      <c r="D14" s="30"/>
    </row>
    <row r="15" spans="1:6" x14ac:dyDescent="0.25">
      <c r="A15" s="28"/>
      <c r="B15" s="28"/>
      <c r="C15" s="19"/>
      <c r="D15" s="30"/>
    </row>
    <row r="16" spans="1:6" x14ac:dyDescent="0.25">
      <c r="A16" s="28"/>
      <c r="B16" s="28"/>
      <c r="C16" s="19"/>
      <c r="D16" s="30"/>
    </row>
    <row r="17" spans="1:4" x14ac:dyDescent="0.25">
      <c r="A17" s="28"/>
      <c r="B17" s="28"/>
      <c r="C17" s="29"/>
      <c r="D17" s="30"/>
    </row>
    <row r="18" spans="1:4" x14ac:dyDescent="0.25">
      <c r="A18" s="28"/>
      <c r="B18" s="28"/>
      <c r="C18" s="29"/>
      <c r="D18" s="30"/>
    </row>
    <row r="19" spans="1:4" x14ac:dyDescent="0.25">
      <c r="A19" s="28"/>
      <c r="B19" s="28"/>
      <c r="C19" s="29"/>
      <c r="D19" s="30"/>
    </row>
    <row r="20" spans="1:4" x14ac:dyDescent="0.25">
      <c r="A20" s="28"/>
      <c r="B20" s="28"/>
      <c r="C20" s="19"/>
      <c r="D20" s="30"/>
    </row>
    <row r="21" spans="1:4" x14ac:dyDescent="0.25">
      <c r="A21" s="28"/>
      <c r="B21" s="28"/>
      <c r="C21" s="29"/>
      <c r="D21" s="30"/>
    </row>
    <row r="22" spans="1:4" x14ac:dyDescent="0.25">
      <c r="A22" s="28"/>
      <c r="B22" s="28"/>
      <c r="C22" s="19"/>
      <c r="D22" s="30"/>
    </row>
    <row r="23" spans="1:4" x14ac:dyDescent="0.25">
      <c r="A23" s="28"/>
      <c r="B23" s="28"/>
      <c r="C23" s="19"/>
      <c r="D23" s="30"/>
    </row>
    <row r="24" spans="1:4" x14ac:dyDescent="0.25">
      <c r="A24" s="28"/>
      <c r="B24" s="28"/>
      <c r="C24" s="19"/>
      <c r="D24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K10" sqref="K10"/>
    </sheetView>
  </sheetViews>
  <sheetFormatPr defaultRowHeight="15" x14ac:dyDescent="0.25"/>
  <cols>
    <col min="6" max="6" width="12.5703125" customWidth="1"/>
  </cols>
  <sheetData>
    <row r="1" spans="1:6" ht="30" x14ac:dyDescent="0.25">
      <c r="A1" s="1" t="s">
        <v>3</v>
      </c>
      <c r="B1" s="2" t="s">
        <v>4</v>
      </c>
      <c r="C1" s="3" t="s">
        <v>5</v>
      </c>
      <c r="D1" s="4" t="s">
        <v>6</v>
      </c>
      <c r="E1" s="3" t="s">
        <v>7</v>
      </c>
      <c r="F1" s="21" t="s">
        <v>0</v>
      </c>
    </row>
    <row r="2" spans="1:6" x14ac:dyDescent="0.25">
      <c r="A2" s="32" t="s">
        <v>34</v>
      </c>
      <c r="B2">
        <v>4</v>
      </c>
      <c r="C2" t="s">
        <v>36</v>
      </c>
      <c r="D2" s="31">
        <v>9.2725434303283691</v>
      </c>
      <c r="E2">
        <v>16.542481356764192</v>
      </c>
      <c r="F2" s="33">
        <v>10189381</v>
      </c>
    </row>
    <row r="3" spans="1:6" x14ac:dyDescent="0.25">
      <c r="A3" s="32" t="s">
        <v>35</v>
      </c>
      <c r="B3">
        <v>3</v>
      </c>
      <c r="C3" t="s">
        <v>37</v>
      </c>
      <c r="D3">
        <v>6.9328376111172361</v>
      </c>
      <c r="E3">
        <v>9.501924991607666</v>
      </c>
      <c r="F3" s="33">
        <v>10527702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98" zoomScaleNormal="98" workbookViewId="0">
      <selection activeCell="I16" sqref="I16"/>
    </sheetView>
  </sheetViews>
  <sheetFormatPr defaultRowHeight="15" x14ac:dyDescent="0.25"/>
  <cols>
    <col min="3" max="3" width="13.85546875" customWidth="1"/>
    <col min="4" max="4" width="11" customWidth="1"/>
    <col min="6" max="6" width="23.5703125" customWidth="1"/>
    <col min="7" max="9" width="16.7109375" customWidth="1"/>
    <col min="12" max="12" width="11.140625" bestFit="1" customWidth="1"/>
  </cols>
  <sheetData>
    <row r="1" spans="1:12" s="21" customFormat="1" ht="30" x14ac:dyDescent="0.25">
      <c r="A1" s="1" t="s">
        <v>3</v>
      </c>
      <c r="B1" s="2" t="s">
        <v>4</v>
      </c>
      <c r="C1" s="3" t="s">
        <v>5</v>
      </c>
      <c r="D1" s="4" t="s">
        <v>6</v>
      </c>
      <c r="E1" s="3" t="s">
        <v>7</v>
      </c>
      <c r="F1" s="21" t="s">
        <v>0</v>
      </c>
      <c r="G1" s="21" t="s">
        <v>1</v>
      </c>
      <c r="H1" s="21" t="s">
        <v>8</v>
      </c>
      <c r="I1" s="21" t="s">
        <v>2</v>
      </c>
      <c r="J1" s="21" t="s">
        <v>2</v>
      </c>
      <c r="L1" s="21" t="s">
        <v>9</v>
      </c>
    </row>
    <row r="2" spans="1:12" x14ac:dyDescent="0.25">
      <c r="A2" s="18">
        <v>1</v>
      </c>
      <c r="B2" s="5">
        <v>19</v>
      </c>
      <c r="C2" s="6" t="s">
        <v>10</v>
      </c>
      <c r="D2" s="8">
        <v>5.4500565528869629</v>
      </c>
      <c r="E2" s="9">
        <v>8.0564507970243113</v>
      </c>
      <c r="F2" s="22">
        <f>CB2DBANXX!F2</f>
        <v>47890522</v>
      </c>
      <c r="G2" s="22">
        <v>47705690</v>
      </c>
      <c r="H2" s="6">
        <f t="shared" ref="H2:H10" si="0">G2/F2*100</f>
        <v>99.614053068788849</v>
      </c>
      <c r="I2" s="22"/>
      <c r="J2" s="7">
        <f t="shared" ref="J2:J27" si="1">I2/F2*100</f>
        <v>0</v>
      </c>
    </row>
    <row r="3" spans="1:12" x14ac:dyDescent="0.25">
      <c r="A3" s="19"/>
      <c r="B3" s="10">
        <v>18</v>
      </c>
      <c r="C3" s="11" t="s">
        <v>11</v>
      </c>
      <c r="D3" s="12">
        <v>6.1387932300567627</v>
      </c>
      <c r="E3" s="13">
        <v>12.985962907042985</v>
      </c>
      <c r="F3" s="22">
        <f>CB2DBANXX!F3</f>
        <v>31415195</v>
      </c>
      <c r="G3" s="23">
        <v>31332274</v>
      </c>
      <c r="H3" s="11">
        <f t="shared" si="0"/>
        <v>99.736048113023017</v>
      </c>
      <c r="I3" s="23"/>
      <c r="J3" s="7">
        <f t="shared" si="1"/>
        <v>0</v>
      </c>
    </row>
    <row r="4" spans="1:12" x14ac:dyDescent="0.25">
      <c r="A4" s="19"/>
      <c r="B4" s="10">
        <v>20</v>
      </c>
      <c r="C4" s="11" t="s">
        <v>12</v>
      </c>
      <c r="D4" s="12">
        <v>6.3985531330108643</v>
      </c>
      <c r="E4" s="13">
        <v>15.547826315302453</v>
      </c>
      <c r="F4" s="22">
        <f>CB2DBANXX!F4</f>
        <v>32565047</v>
      </c>
      <c r="G4" s="23">
        <v>32460605</v>
      </c>
      <c r="H4" s="11">
        <f t="shared" si="0"/>
        <v>99.679281900007695</v>
      </c>
      <c r="I4" s="23"/>
      <c r="J4" s="7">
        <f t="shared" si="1"/>
        <v>0</v>
      </c>
    </row>
    <row r="5" spans="1:12" x14ac:dyDescent="0.25">
      <c r="A5" s="20"/>
      <c r="B5" s="14">
        <v>7</v>
      </c>
      <c r="C5" s="15" t="s">
        <v>13</v>
      </c>
      <c r="D5" s="16">
        <v>6.5273749828338623</v>
      </c>
      <c r="E5" s="17">
        <v>17</v>
      </c>
      <c r="F5" s="22">
        <f>CB2DBANXX!F5</f>
        <v>27288272</v>
      </c>
      <c r="G5" s="24">
        <v>27152602</v>
      </c>
      <c r="H5" s="15">
        <f t="shared" si="0"/>
        <v>99.50282670885133</v>
      </c>
      <c r="I5" s="24"/>
      <c r="J5" s="7">
        <f t="shared" si="1"/>
        <v>0</v>
      </c>
      <c r="L5" s="25">
        <f>SUM(F2:F5)</f>
        <v>139159036</v>
      </c>
    </row>
    <row r="6" spans="1:12" x14ac:dyDescent="0.25">
      <c r="A6" s="18">
        <v>2</v>
      </c>
      <c r="B6" s="5">
        <v>9</v>
      </c>
      <c r="C6" s="6" t="s">
        <v>14</v>
      </c>
      <c r="D6" s="8">
        <v>6.6894369125366211</v>
      </c>
      <c r="E6" s="9">
        <v>15.971204070771924</v>
      </c>
      <c r="F6" s="22">
        <f>CB2DBANXX!F6</f>
        <v>24946318</v>
      </c>
      <c r="G6" s="22">
        <v>24882166</v>
      </c>
      <c r="H6" s="6">
        <f t="shared" si="0"/>
        <v>99.742839805056605</v>
      </c>
      <c r="I6" s="22"/>
      <c r="J6" s="7">
        <f t="shared" si="1"/>
        <v>0</v>
      </c>
      <c r="L6" s="25"/>
    </row>
    <row r="7" spans="1:12" x14ac:dyDescent="0.25">
      <c r="A7" s="19"/>
      <c r="B7" s="10">
        <v>8</v>
      </c>
      <c r="C7" s="11" t="s">
        <v>15</v>
      </c>
      <c r="D7" s="12">
        <v>6.7084383964538574</v>
      </c>
      <c r="E7" s="13">
        <v>16.182949373895536</v>
      </c>
      <c r="F7" s="22">
        <f>CB2DBANXX!F7</f>
        <v>47607001</v>
      </c>
      <c r="G7" s="23">
        <v>47508586</v>
      </c>
      <c r="H7" s="11">
        <f t="shared" si="0"/>
        <v>99.793276203220614</v>
      </c>
      <c r="I7" s="23"/>
      <c r="J7" s="7">
        <f t="shared" si="1"/>
        <v>0</v>
      </c>
      <c r="L7" s="25"/>
    </row>
    <row r="8" spans="1:12" x14ac:dyDescent="0.25">
      <c r="A8" s="19"/>
      <c r="B8" s="10">
        <v>6</v>
      </c>
      <c r="C8" s="11" t="s">
        <v>16</v>
      </c>
      <c r="D8" s="12">
        <v>6.7435648441314697</v>
      </c>
      <c r="E8" s="13">
        <v>16.581804477080521</v>
      </c>
      <c r="F8" s="22">
        <f>CB2DBANXX!F8</f>
        <v>21719778</v>
      </c>
      <c r="G8" s="23">
        <v>21656822</v>
      </c>
      <c r="H8" s="11">
        <f t="shared" si="0"/>
        <v>99.710144367037273</v>
      </c>
      <c r="I8" s="23"/>
      <c r="J8" s="7">
        <f t="shared" si="1"/>
        <v>0</v>
      </c>
      <c r="L8" s="25"/>
    </row>
    <row r="9" spans="1:12" x14ac:dyDescent="0.25">
      <c r="A9" s="20"/>
      <c r="B9" s="14">
        <v>24</v>
      </c>
      <c r="C9" s="15" t="s">
        <v>17</v>
      </c>
      <c r="D9" s="16">
        <v>6.7794985771179199</v>
      </c>
      <c r="E9" s="17">
        <v>17</v>
      </c>
      <c r="F9" s="22">
        <f>CB2DBANXX!F9</f>
        <v>33370887</v>
      </c>
      <c r="G9" s="24">
        <v>33209792</v>
      </c>
      <c r="H9" s="15">
        <f t="shared" si="0"/>
        <v>99.517258860994616</v>
      </c>
      <c r="I9" s="24"/>
      <c r="J9" s="7">
        <f t="shared" si="1"/>
        <v>0</v>
      </c>
      <c r="L9" s="25">
        <f>SUM(F6:F9)</f>
        <v>127643984</v>
      </c>
    </row>
    <row r="10" spans="1:12" x14ac:dyDescent="0.25">
      <c r="A10" s="18">
        <v>3</v>
      </c>
      <c r="B10" s="5">
        <v>3</v>
      </c>
      <c r="C10" s="6" t="s">
        <v>18</v>
      </c>
      <c r="D10" s="8">
        <v>7.0676324367523193</v>
      </c>
      <c r="E10" s="9">
        <v>15.132170377225224</v>
      </c>
      <c r="F10" s="22">
        <f>CB2DBANXX!F10</f>
        <v>33112156</v>
      </c>
      <c r="G10" s="22">
        <v>33012008</v>
      </c>
      <c r="H10" s="6">
        <f t="shared" si="0"/>
        <v>99.697549141771376</v>
      </c>
      <c r="I10" s="27"/>
      <c r="J10" s="7">
        <f t="shared" si="1"/>
        <v>0</v>
      </c>
      <c r="L10" s="25"/>
    </row>
    <row r="11" spans="1:12" x14ac:dyDescent="0.25">
      <c r="A11" s="19"/>
      <c r="B11" s="10">
        <v>21</v>
      </c>
      <c r="C11" s="11" t="s">
        <v>19</v>
      </c>
      <c r="D11" s="12">
        <v>7.0704581737518311</v>
      </c>
      <c r="E11" s="13">
        <v>15.161838072318988</v>
      </c>
      <c r="F11" s="22">
        <f>CB2DBANXX!F11</f>
        <v>30411855</v>
      </c>
      <c r="G11" s="23">
        <v>30262448</v>
      </c>
      <c r="H11" s="11">
        <f>G11/F11*100</f>
        <v>99.508721187839413</v>
      </c>
      <c r="I11" s="27"/>
      <c r="J11" s="7">
        <f t="shared" si="1"/>
        <v>0</v>
      </c>
      <c r="L11" s="25"/>
    </row>
    <row r="12" spans="1:12" x14ac:dyDescent="0.25">
      <c r="A12" s="19"/>
      <c r="B12" s="10">
        <v>5</v>
      </c>
      <c r="C12" s="11" t="s">
        <v>20</v>
      </c>
      <c r="D12" s="12">
        <v>7.0971391201019287</v>
      </c>
      <c r="E12" s="13">
        <v>15.444847313141645</v>
      </c>
      <c r="F12" s="22">
        <f>CB2DBANXX!F12</f>
        <v>37051122</v>
      </c>
      <c r="G12" s="23">
        <v>36865385</v>
      </c>
      <c r="H12" s="11">
        <f t="shared" ref="H12:H27" si="2">G12/F12*100</f>
        <v>99.498700741100365</v>
      </c>
      <c r="I12" s="23"/>
      <c r="J12" s="7">
        <f t="shared" si="1"/>
        <v>0</v>
      </c>
      <c r="L12" s="25"/>
    </row>
    <row r="13" spans="1:12" x14ac:dyDescent="0.25">
      <c r="A13" s="20"/>
      <c r="B13" s="14">
        <v>13</v>
      </c>
      <c r="C13" s="15" t="s">
        <v>21</v>
      </c>
      <c r="D13" s="16">
        <v>7.2355482578277588</v>
      </c>
      <c r="E13" s="17">
        <v>17</v>
      </c>
      <c r="F13" s="22">
        <f>CB2DBANXX!F13</f>
        <v>27202426</v>
      </c>
      <c r="G13" s="24">
        <v>27130885</v>
      </c>
      <c r="H13" s="15">
        <f t="shared" si="2"/>
        <v>99.737005074473871</v>
      </c>
      <c r="I13" s="24"/>
      <c r="J13" s="7">
        <f t="shared" si="1"/>
        <v>0</v>
      </c>
      <c r="L13" s="25">
        <f>SUM(F10:F13)</f>
        <v>127777559</v>
      </c>
    </row>
    <row r="14" spans="1:12" x14ac:dyDescent="0.25">
      <c r="A14" s="18">
        <v>4</v>
      </c>
      <c r="B14" s="5">
        <v>2</v>
      </c>
      <c r="C14" s="6" t="s">
        <v>22</v>
      </c>
      <c r="D14" s="8">
        <v>7.4350531101226807</v>
      </c>
      <c r="E14" s="9">
        <v>15.456794623353378</v>
      </c>
      <c r="F14" s="22">
        <f>CB2DBANXX!F14</f>
        <v>50993766</v>
      </c>
      <c r="G14" s="22">
        <v>50786402</v>
      </c>
      <c r="H14" s="6">
        <f t="shared" si="2"/>
        <v>99.593354215101499</v>
      </c>
      <c r="I14" s="22"/>
      <c r="J14" s="7">
        <f t="shared" si="1"/>
        <v>0</v>
      </c>
      <c r="L14" s="25"/>
    </row>
    <row r="15" spans="1:12" x14ac:dyDescent="0.25">
      <c r="A15" s="19"/>
      <c r="B15" s="10">
        <v>4</v>
      </c>
      <c r="C15" s="11" t="s">
        <v>23</v>
      </c>
      <c r="D15" s="12">
        <v>7.4571938514709473</v>
      </c>
      <c r="E15" s="13">
        <v>15.695836412951344</v>
      </c>
      <c r="F15" s="22">
        <f>CB2DBANXX!F15</f>
        <v>38381179</v>
      </c>
      <c r="G15" s="23">
        <v>38163232</v>
      </c>
      <c r="H15" s="11">
        <f t="shared" si="2"/>
        <v>99.432151367731564</v>
      </c>
      <c r="I15" s="23"/>
      <c r="J15" s="7">
        <f t="shared" si="1"/>
        <v>0</v>
      </c>
      <c r="L15" s="25"/>
    </row>
    <row r="16" spans="1:12" x14ac:dyDescent="0.25">
      <c r="A16" s="19"/>
      <c r="B16" s="10">
        <v>22</v>
      </c>
      <c r="C16" s="11" t="s">
        <v>24</v>
      </c>
      <c r="D16" s="12">
        <v>7.4621009826660156</v>
      </c>
      <c r="E16" s="13">
        <v>15.749314566047666</v>
      </c>
      <c r="F16" s="22">
        <f>CB2DBANXX!F16</f>
        <v>34158207</v>
      </c>
      <c r="G16" s="23">
        <v>34052203</v>
      </c>
      <c r="H16" s="11">
        <f t="shared" si="2"/>
        <v>99.689667551929759</v>
      </c>
      <c r="I16" s="23"/>
      <c r="J16" s="7">
        <f t="shared" si="1"/>
        <v>0</v>
      </c>
      <c r="L16" s="25"/>
    </row>
    <row r="17" spans="1:12" x14ac:dyDescent="0.25">
      <c r="A17" s="20"/>
      <c r="B17" s="14">
        <v>23</v>
      </c>
      <c r="C17" s="15" t="s">
        <v>25</v>
      </c>
      <c r="D17" s="16">
        <v>7.5723466873168945</v>
      </c>
      <c r="E17" s="17">
        <v>17</v>
      </c>
      <c r="F17" s="22">
        <f>CB2DBANXX!F17</f>
        <v>42512653</v>
      </c>
      <c r="G17" s="24">
        <v>42335367</v>
      </c>
      <c r="H17" s="15">
        <f t="shared" si="2"/>
        <v>99.582980624615459</v>
      </c>
      <c r="I17" s="24"/>
      <c r="J17" s="7">
        <f t="shared" si="1"/>
        <v>0</v>
      </c>
      <c r="L17" s="25">
        <f>SUM(F14:F17)</f>
        <v>166045805</v>
      </c>
    </row>
    <row r="18" spans="1:12" x14ac:dyDescent="0.25">
      <c r="A18" s="18">
        <v>5</v>
      </c>
      <c r="B18" s="5">
        <v>1</v>
      </c>
      <c r="C18" s="6" t="s">
        <v>26</v>
      </c>
      <c r="D18" s="8">
        <v>7.8209495544433594</v>
      </c>
      <c r="E18" s="9">
        <v>12.999417017330419</v>
      </c>
      <c r="F18" s="22">
        <f>CB2DBANXX!F18</f>
        <v>42749095</v>
      </c>
      <c r="G18" s="22">
        <v>42601847</v>
      </c>
      <c r="H18" s="6">
        <f>G18/F18*100</f>
        <v>99.655552942114909</v>
      </c>
      <c r="I18" s="22"/>
      <c r="J18" s="7">
        <f>I18/F18*100</f>
        <v>0</v>
      </c>
      <c r="L18" s="25"/>
    </row>
    <row r="19" spans="1:12" x14ac:dyDescent="0.25">
      <c r="A19" s="19"/>
      <c r="B19" s="10">
        <v>11</v>
      </c>
      <c r="C19" s="11" t="s">
        <v>27</v>
      </c>
      <c r="D19" s="12">
        <v>7.8646860122680664</v>
      </c>
      <c r="E19" s="13">
        <v>13.39953914316229</v>
      </c>
      <c r="F19" s="22">
        <f>CB2DBANXX!F19</f>
        <v>33676143</v>
      </c>
      <c r="G19" s="23">
        <v>33578714</v>
      </c>
      <c r="H19" s="11">
        <f t="shared" si="2"/>
        <v>99.710688364757218</v>
      </c>
      <c r="I19" s="23"/>
      <c r="J19" s="7">
        <f t="shared" si="1"/>
        <v>0</v>
      </c>
      <c r="L19" s="25"/>
    </row>
    <row r="20" spans="1:12" x14ac:dyDescent="0.25">
      <c r="A20" s="19"/>
      <c r="B20" s="10">
        <v>10</v>
      </c>
      <c r="C20" s="11" t="s">
        <v>28</v>
      </c>
      <c r="D20" s="12">
        <v>8.1202902793884277</v>
      </c>
      <c r="E20" s="13">
        <v>15.996847813236039</v>
      </c>
      <c r="F20" s="22">
        <f>CB2DBANXX!F20</f>
        <v>32738595</v>
      </c>
      <c r="G20" s="23">
        <v>32616938</v>
      </c>
      <c r="H20" s="11">
        <f t="shared" si="2"/>
        <v>99.628398836297038</v>
      </c>
      <c r="I20" s="23"/>
      <c r="J20" s="7">
        <f t="shared" si="1"/>
        <v>0</v>
      </c>
      <c r="L20" s="25"/>
    </row>
    <row r="21" spans="1:12" x14ac:dyDescent="0.25">
      <c r="A21" s="20"/>
      <c r="B21" s="14">
        <v>14</v>
      </c>
      <c r="C21" s="15" t="s">
        <v>29</v>
      </c>
      <c r="D21" s="16">
        <v>8.2080373764038086</v>
      </c>
      <c r="E21" s="17">
        <v>17</v>
      </c>
      <c r="F21" s="22">
        <f>CB2DBANXX!F21</f>
        <v>31079775</v>
      </c>
      <c r="G21" s="24">
        <v>30939899</v>
      </c>
      <c r="H21" s="15">
        <f t="shared" si="2"/>
        <v>99.549945261830246</v>
      </c>
      <c r="I21" s="24"/>
      <c r="J21" s="7">
        <f t="shared" si="1"/>
        <v>0</v>
      </c>
      <c r="L21" s="25">
        <f>SUM(F18:F21)</f>
        <v>140243608</v>
      </c>
    </row>
    <row r="22" spans="1:12" x14ac:dyDescent="0.25">
      <c r="A22" s="18">
        <v>6</v>
      </c>
      <c r="B22" s="5">
        <v>12</v>
      </c>
      <c r="C22" s="6" t="s">
        <v>30</v>
      </c>
      <c r="D22" s="8">
        <v>8.3302145004272461</v>
      </c>
      <c r="E22" s="9">
        <v>10.358791773186255</v>
      </c>
      <c r="F22" s="22">
        <f>CB2DBANXX!F22</f>
        <v>78624306</v>
      </c>
      <c r="G22" s="22">
        <v>64863764</v>
      </c>
      <c r="H22" s="6">
        <f t="shared" si="2"/>
        <v>82.498361257395388</v>
      </c>
      <c r="I22" s="22"/>
      <c r="J22" s="7">
        <f t="shared" si="1"/>
        <v>0</v>
      </c>
      <c r="L22" s="25"/>
    </row>
    <row r="23" spans="1:12" x14ac:dyDescent="0.25">
      <c r="A23" s="19"/>
      <c r="B23" s="10">
        <v>17</v>
      </c>
      <c r="C23" s="11" t="s">
        <v>31</v>
      </c>
      <c r="D23" s="12">
        <v>8.3601951599121094</v>
      </c>
      <c r="E23" s="13">
        <v>10.366325840094664</v>
      </c>
      <c r="F23" s="22">
        <f>CB2DBANXX!F23</f>
        <v>87011532</v>
      </c>
      <c r="G23" s="23">
        <v>73442164</v>
      </c>
      <c r="H23" s="11">
        <f t="shared" si="2"/>
        <v>84.405092419243914</v>
      </c>
      <c r="I23" s="23"/>
      <c r="J23" s="7">
        <f t="shared" si="1"/>
        <v>0</v>
      </c>
      <c r="L23" s="25"/>
    </row>
    <row r="24" spans="1:12" x14ac:dyDescent="0.25">
      <c r="A24" s="19"/>
      <c r="B24" s="10">
        <v>16</v>
      </c>
      <c r="C24" s="11" t="s">
        <v>32</v>
      </c>
      <c r="D24" s="12">
        <v>9.5885329246520996</v>
      </c>
      <c r="E24" s="13">
        <v>10.858290027046516</v>
      </c>
      <c r="F24" s="22">
        <f>CB2DBANXX!F24</f>
        <v>40109391</v>
      </c>
      <c r="G24" s="23">
        <v>30613647</v>
      </c>
      <c r="H24" s="11">
        <f t="shared" si="2"/>
        <v>76.325384745931444</v>
      </c>
      <c r="I24" s="23"/>
      <c r="J24" s="7">
        <f t="shared" si="1"/>
        <v>0</v>
      </c>
      <c r="L24" s="25"/>
    </row>
    <row r="25" spans="1:12" x14ac:dyDescent="0.25">
      <c r="A25" s="20"/>
      <c r="B25" s="14">
        <v>15</v>
      </c>
      <c r="C25" s="15" t="s">
        <v>33</v>
      </c>
      <c r="D25" s="16">
        <v>13.896458625793457</v>
      </c>
      <c r="E25" s="17">
        <v>22</v>
      </c>
      <c r="F25" s="22">
        <f>CB2DBANXX!F25</f>
        <v>6311754</v>
      </c>
      <c r="G25" s="24">
        <v>5616463</v>
      </c>
      <c r="H25" s="15">
        <f t="shared" si="2"/>
        <v>88.984187279795762</v>
      </c>
      <c r="I25" s="24"/>
      <c r="J25" s="7">
        <f t="shared" si="1"/>
        <v>0</v>
      </c>
      <c r="L25" s="25">
        <f>SUM(F22:F25)</f>
        <v>212056983</v>
      </c>
    </row>
    <row r="26" spans="1:12" x14ac:dyDescent="0.25">
      <c r="A26" s="32" t="s">
        <v>34</v>
      </c>
      <c r="B26">
        <v>4</v>
      </c>
      <c r="C26" t="s">
        <v>36</v>
      </c>
      <c r="D26" s="31">
        <v>9.2725434303283691</v>
      </c>
      <c r="E26">
        <v>16.542481356764192</v>
      </c>
      <c r="F26" s="33">
        <f>SUM(CB30KANXX!F2,CB2N2ANXX!F2)</f>
        <v>35926443</v>
      </c>
      <c r="G26" s="27">
        <v>35293849</v>
      </c>
      <c r="H26" s="15">
        <f t="shared" si="2"/>
        <v>98.239196683067121</v>
      </c>
      <c r="J26" s="7">
        <f t="shared" si="1"/>
        <v>0</v>
      </c>
    </row>
    <row r="27" spans="1:12" x14ac:dyDescent="0.25">
      <c r="A27" s="32" t="s">
        <v>35</v>
      </c>
      <c r="B27">
        <v>3</v>
      </c>
      <c r="C27" t="s">
        <v>37</v>
      </c>
      <c r="D27">
        <v>6.9328376111172361</v>
      </c>
      <c r="E27">
        <v>9.501924991607666</v>
      </c>
      <c r="F27" s="33">
        <f>SUM(CB30KANXX!F3,CB2N2ANXX!F3)</f>
        <v>36443580</v>
      </c>
      <c r="G27" s="27">
        <v>35218354</v>
      </c>
      <c r="H27" s="15">
        <f t="shared" si="2"/>
        <v>96.638019645709889</v>
      </c>
      <c r="J27" s="7">
        <f t="shared" si="1"/>
        <v>0</v>
      </c>
    </row>
    <row r="28" spans="1:12" x14ac:dyDescent="0.25">
      <c r="E28" s="26"/>
    </row>
    <row r="29" spans="1:12" x14ac:dyDescent="0.25">
      <c r="G29" s="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CB2DBANXX</vt:lpstr>
      <vt:lpstr>CB30KANXX</vt:lpstr>
      <vt:lpstr>CB2N2ANXX</vt:lpstr>
      <vt:lpstr>combined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Viana, Joana</dc:creator>
  <cp:lastModifiedBy>Viana, Joana</cp:lastModifiedBy>
  <dcterms:created xsi:type="dcterms:W3CDTF">2017-03-17T11:44:52Z</dcterms:created>
  <dcterms:modified xsi:type="dcterms:W3CDTF">2018-03-23T16:52:45Z</dcterms:modified>
</cp:coreProperties>
</file>