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i\Desktop\4CHIF\just\Documents\"/>
    </mc:Choice>
  </mc:AlternateContent>
  <xr:revisionPtr revIDLastSave="0" documentId="13_ncr:1_{23849573-212C-4408-88FD-AD778FB4663F}" xr6:coauthVersionLast="45" xr6:coauthVersionMax="45" xr10:uidLastSave="{00000000-0000-0000-0000-000000000000}"/>
  <bookViews>
    <workbookView xWindow="28680" yWindow="-120" windowWidth="29040" windowHeight="15990" xr2:uid="{636FC6D6-FC23-4AAD-901B-119DCAB36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5" i="1" l="1"/>
  <c r="G12" i="1" l="1"/>
  <c r="G14" i="1"/>
  <c r="G11" i="1"/>
  <c r="G13" i="1"/>
  <c r="G4" i="1"/>
  <c r="G8" i="1"/>
  <c r="G7" i="1"/>
  <c r="G10" i="1"/>
  <c r="G9" i="1"/>
  <c r="J4" i="1" a="1"/>
  <c r="J4" i="1" s="1"/>
  <c r="J3" i="1" a="1"/>
  <c r="J3" i="1" s="1"/>
  <c r="J2" i="1" a="1"/>
  <c r="J2" i="1" s="1"/>
  <c r="G2" i="1"/>
  <c r="J5" i="1" s="1" a="1"/>
  <c r="J5" i="1" s="1"/>
  <c r="G6" i="1"/>
  <c r="G5" i="1"/>
  <c r="G3" i="1"/>
  <c r="G16" i="1"/>
  <c r="J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<sst xmlns="http://schemas.openxmlformats.org/spreadsheetml/2006/main" count="62" uniqueCount="29">
  <si>
    <t>Aufgabe</t>
  </si>
  <si>
    <t>Projektantrag erstellen</t>
  </si>
  <si>
    <t>Pflichtenheft erstellen</t>
  </si>
  <si>
    <t>Gesamt:</t>
  </si>
  <si>
    <t>Datum</t>
  </si>
  <si>
    <t>Mitglied</t>
  </si>
  <si>
    <t>Beschreibung</t>
  </si>
  <si>
    <t>Stunden</t>
  </si>
  <si>
    <t>Von</t>
  </si>
  <si>
    <t>Bis</t>
  </si>
  <si>
    <t>Jan Fischlmayr</t>
  </si>
  <si>
    <t>Pflichtenheft</t>
  </si>
  <si>
    <t>UML einfügen und Anforderungen überarbeiten</t>
  </si>
  <si>
    <t>Projektstrukturplan</t>
  </si>
  <si>
    <t>PSP erstellen</t>
  </si>
  <si>
    <t>PSP überarbeiten</t>
  </si>
  <si>
    <t>Projektantrag</t>
  </si>
  <si>
    <t>Projektantrag finalisieren</t>
  </si>
  <si>
    <t>Gesamtstunden</t>
  </si>
  <si>
    <t>Projektantrag überarbeiten</t>
  </si>
  <si>
    <t>Samuel Kowatschek</t>
  </si>
  <si>
    <t>Patrick Huemer</t>
  </si>
  <si>
    <t>Pflichtenheft neuerstellen</t>
  </si>
  <si>
    <t>Pflichtenheft erweitern</t>
  </si>
  <si>
    <t>PSP finalisieren</t>
  </si>
  <si>
    <t>Datenbankmodel</t>
  </si>
  <si>
    <t>Relations finden und Tabellen erweitern</t>
  </si>
  <si>
    <t>Docker und DB</t>
  </si>
  <si>
    <t>Docker-Images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</si>
</sst>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/>
    <xf numFmtId="0" fontId="0" fillId="0" borderId="0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10"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hh:mm;@"/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61C72F-986B-45C7-9EE6-C71F656E8A9B}" name="Tabelle4" displayName="Tabelle4" ref="I1:J6" totalsRowShown="0" headerRowDxfId="9" tableBorderDxfId="8">
  <autoFilter ref="I1:J6" xr:uid="{E1EBE3F0-6EB7-4788-A215-5855DF9F6C31}"/>
  <tableColumns count="2">
    <tableColumn id="1" xr3:uid="{FAA754C0-FC83-48C5-8498-E31AEE3BB9FB}" name="Aufgabe"/>
    <tableColumn id="2" xr3:uid="{A113263D-9900-48A8-B384-8820245D7A1C}" name="Gesamtstunde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8B388-F2B0-46E9-BD16-2BD59AD58B7E}" name="Tabelle5" displayName="Tabelle5" ref="A1:G17" totalsRowShown="0" headerRowDxfId="6">
  <autoFilter ref="A1:G17" xr:uid="{A80558E1-FB5E-4A8B-B87E-A7A6FB67DBB2}"/>
  <sortState xmlns:xlrd2="http://schemas.microsoft.com/office/spreadsheetml/2017/richdata2" ref="A2:G16">
    <sortCondition ref="A1:A16"/>
  </sortState>
  <tableColumns count="7">
    <tableColumn id="1" xr3:uid="{956A7422-8F9B-4782-B2E6-7C1532FD1FA3}" name="Datum" dataDxfId="5"/>
    <tableColumn id="2" xr3:uid="{5BD89589-6D02-46FA-A4D7-9221BA99DD0C}" name="Von" dataDxfId="4"/>
    <tableColumn id="3" xr3:uid="{6A2BF42C-F7BE-412C-BB1D-5729A964329A}" name="Bis" dataDxfId="3"/>
    <tableColumn id="4" xr3:uid="{F51986EA-AB4B-4451-8366-290C8E3BD8F7}" name="Mitglied" dataDxfId="2"/>
    <tableColumn id="5" xr3:uid="{CC402661-2DA3-4E10-97AD-F9E1619AA021}" name="Aufgabe" dataDxfId="1"/>
    <tableColumn id="6" xr3:uid="{52E2CE1F-290D-4451-8AD6-B7BF4B6EE8B2}" name="Beschreibung"/>
    <tableColumn id="7" xr3:uid="{6ECF7CF3-3E16-4880-B4CD-D3E9BC424418}" name="Stunden" dataDxfId="0">
      <calculatedColumnFormula>C2-B2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C66E-C3BC-44EA-A360-2C6C929F1751}">
  <dimension ref="A1:S17"/>
  <sheetViews>
    <sheetView tabSelected="1" workbookViewId="0">
      <selection activeCell="G22" sqref="G22"/>
    </sheetView>
  </sheetViews>
  <sheetFormatPr baseColWidth="10" defaultRowHeight="15" x14ac:dyDescent="0.25"/>
  <cols>
    <col min="1" max="1" width="10.140625" bestFit="1" customWidth="1"/>
    <col min="2" max="3" width="10" style="8" customWidth="1"/>
    <col min="4" max="4" width="20.7109375" customWidth="1"/>
    <col min="5" max="5" width="25.140625" bestFit="1" customWidth="1"/>
    <col min="6" max="6" width="44.140625" bestFit="1" customWidth="1"/>
    <col min="7" max="7" width="10.5703125" style="8" customWidth="1"/>
    <col min="9" max="9" width="18.42578125" bestFit="1" customWidth="1"/>
    <col min="10" max="10" width="17.28515625" customWidth="1"/>
    <col min="12" max="12" width="27.140625" bestFit="1" customWidth="1"/>
  </cols>
  <sheetData>
    <row r="1" spans="1:19" s="8" customFormat="1" x14ac:dyDescent="0.25">
      <c r="A1" s="3" t="s">
        <v>4</v>
      </c>
      <c r="B1" s="3" t="s">
        <v>8</v>
      </c>
      <c r="C1" s="3" t="s">
        <v>9</v>
      </c>
      <c r="D1" s="3" t="s">
        <v>5</v>
      </c>
      <c r="E1" s="3" t="s">
        <v>0</v>
      </c>
      <c r="F1" s="3" t="s">
        <v>6</v>
      </c>
      <c r="G1" s="3" t="s">
        <v>7</v>
      </c>
      <c r="I1" s="10" t="s">
        <v>0</v>
      </c>
      <c r="J1" s="10" t="s">
        <v>18</v>
      </c>
      <c r="L1" s="3"/>
    </row>
    <row r="2" spans="1:19" x14ac:dyDescent="0.25">
      <c r="A2" s="5">
        <v>44124</v>
      </c>
      <c r="B2" s="7">
        <v>0.64583333333333337</v>
      </c>
      <c r="C2" s="7">
        <v>0.71180555555555547</v>
      </c>
      <c r="D2" s="6" t="s">
        <v>10</v>
      </c>
      <c r="E2" s="4" t="s">
        <v>16</v>
      </c>
      <c r="F2" t="s">
        <v>1</v>
      </c>
      <c r="G2" s="7">
        <f t="shared" ref="G2:G16" si="0">C2-B2</f>
        <v>6.5972222222222099E-2</v>
      </c>
      <c r="I2" s="11" t="s">
        <v>16</v>
      </c>
      <c r="J2" s="12" cm="1">
        <f t="array" ref="J2">SUM(IF(E:E="Projektantrag",G:G,))</f>
        <v>0.38541666666666674</v>
      </c>
      <c r="K2" s="1"/>
      <c r="L2" s="3"/>
      <c r="M2" s="16"/>
      <c r="N2" s="16"/>
      <c r="O2" s="16"/>
      <c r="P2" s="16"/>
      <c r="Q2" s="16"/>
      <c r="R2" s="1"/>
      <c r="S2" s="1"/>
    </row>
    <row r="3" spans="1:19" x14ac:dyDescent="0.25">
      <c r="A3" s="9">
        <v>44125</v>
      </c>
      <c r="B3" s="7">
        <v>0.375</v>
      </c>
      <c r="C3" s="7">
        <v>0.4513888888888889</v>
      </c>
      <c r="D3" s="6" t="s">
        <v>10</v>
      </c>
      <c r="E3" s="4" t="s">
        <v>13</v>
      </c>
      <c r="F3" t="s">
        <v>14</v>
      </c>
      <c r="G3" s="7">
        <f t="shared" si="0"/>
        <v>7.6388888888888895E-2</v>
      </c>
      <c r="I3" s="13" t="s">
        <v>13</v>
      </c>
      <c r="J3" s="12" cm="1">
        <f t="array" ref="J3">SUM(IF(E:E="Projektstrukturplan",G:G,))</f>
        <v>0.22569444444444436</v>
      </c>
      <c r="L3" s="3"/>
      <c r="M3" s="2"/>
      <c r="N3" s="2"/>
      <c r="O3" s="2"/>
      <c r="P3" s="2"/>
      <c r="Q3" s="2"/>
      <c r="R3" s="2"/>
      <c r="S3" s="2"/>
    </row>
    <row r="4" spans="1:19" x14ac:dyDescent="0.25">
      <c r="A4" s="9">
        <v>44128</v>
      </c>
      <c r="B4" s="7">
        <v>0.58680555555555558</v>
      </c>
      <c r="C4" s="7">
        <v>0.63541666666666663</v>
      </c>
      <c r="D4" s="6" t="s">
        <v>10</v>
      </c>
      <c r="E4" s="4" t="s">
        <v>13</v>
      </c>
      <c r="F4" t="s">
        <v>15</v>
      </c>
      <c r="G4" s="7">
        <f t="shared" si="0"/>
        <v>4.8611111111111049E-2</v>
      </c>
      <c r="I4" s="11" t="s">
        <v>11</v>
      </c>
      <c r="J4" s="12" cm="1">
        <f t="array" ref="J4">SUM(IF(E:E="Pflichtenheft",G:G,))</f>
        <v>0.20486111111111105</v>
      </c>
    </row>
    <row r="5" spans="1:19" ht="15.75" thickBot="1" x14ac:dyDescent="0.3">
      <c r="A5" s="9">
        <v>44131</v>
      </c>
      <c r="B5" s="7">
        <v>0.64583333333333337</v>
      </c>
      <c r="C5" s="7">
        <v>0.66666666666666663</v>
      </c>
      <c r="D5" s="6" t="s">
        <v>10</v>
      </c>
      <c r="E5" s="4" t="s">
        <v>13</v>
      </c>
      <c r="F5" t="s">
        <v>15</v>
      </c>
      <c r="G5" s="7">
        <f t="shared" si="0"/>
        <v>2.0833333333333259E-2</v>
      </c>
      <c r="I5" s="4" t="s">
        <v>25</v>
      </c>
      <c r="J5" s="12" cm="1">
        <f t="array" ref="J5">SUM(IF(E:E="Datenbankmodel",G:G,))</f>
        <v>7.9861111111111049E-2</v>
      </c>
    </row>
    <row r="6" spans="1:19" ht="15.75" thickTop="1" x14ac:dyDescent="0.25">
      <c r="A6" s="9">
        <v>44131</v>
      </c>
      <c r="B6" s="7">
        <v>0.66666666666666663</v>
      </c>
      <c r="C6" s="7">
        <v>0.70833333333333337</v>
      </c>
      <c r="D6" s="6" t="s">
        <v>10</v>
      </c>
      <c r="E6" s="4" t="s">
        <v>16</v>
      </c>
      <c r="F6" t="s">
        <v>19</v>
      </c>
      <c r="G6" s="7">
        <f t="shared" si="0"/>
        <v>4.1666666666666741E-2</v>
      </c>
      <c r="I6" s="14" t="s">
        <v>3</v>
      </c>
      <c r="J6" s="15">
        <f>SUM(J2:J5)</f>
        <v>0.89583333333333326</v>
      </c>
    </row>
    <row r="7" spans="1:19" x14ac:dyDescent="0.25">
      <c r="A7" s="9">
        <v>44131</v>
      </c>
      <c r="B7" s="7">
        <v>0.66666666666666663</v>
      </c>
      <c r="C7" s="7">
        <v>0.70833333333333337</v>
      </c>
      <c r="D7" s="6" t="s">
        <v>20</v>
      </c>
      <c r="E7" s="4" t="s">
        <v>16</v>
      </c>
      <c r="F7" t="s">
        <v>19</v>
      </c>
      <c r="G7" s="7">
        <f t="shared" si="0"/>
        <v>4.1666666666666741E-2</v>
      </c>
    </row>
    <row r="8" spans="1:19" x14ac:dyDescent="0.25">
      <c r="A8" s="9">
        <v>44131</v>
      </c>
      <c r="B8" s="7">
        <v>0.64583333333333337</v>
      </c>
      <c r="C8" s="7">
        <v>0.70833333333333337</v>
      </c>
      <c r="D8" s="6" t="s">
        <v>21</v>
      </c>
      <c r="E8" s="4" t="s">
        <v>13</v>
      </c>
      <c r="F8" t="s">
        <v>15</v>
      </c>
      <c r="G8" s="7">
        <f t="shared" si="0"/>
        <v>6.25E-2</v>
      </c>
    </row>
    <row r="9" spans="1:19" x14ac:dyDescent="0.25">
      <c r="A9" s="9">
        <v>44132</v>
      </c>
      <c r="B9" s="7">
        <v>0.33333333333333331</v>
      </c>
      <c r="C9" s="7">
        <v>0.4513888888888889</v>
      </c>
      <c r="D9" s="6" t="s">
        <v>10</v>
      </c>
      <c r="E9" s="4" t="s">
        <v>16</v>
      </c>
      <c r="F9" t="s">
        <v>17</v>
      </c>
      <c r="G9" s="7">
        <f t="shared" si="0"/>
        <v>0.11805555555555558</v>
      </c>
    </row>
    <row r="10" spans="1:19" x14ac:dyDescent="0.25">
      <c r="A10" s="9">
        <v>44132</v>
      </c>
      <c r="B10" s="7">
        <v>0.33333333333333331</v>
      </c>
      <c r="C10" s="7">
        <v>0.4513888888888889</v>
      </c>
      <c r="D10" s="6" t="s">
        <v>20</v>
      </c>
      <c r="E10" s="4" t="s">
        <v>16</v>
      </c>
      <c r="F10" t="s">
        <v>17</v>
      </c>
      <c r="G10" s="7">
        <f t="shared" si="0"/>
        <v>0.11805555555555558</v>
      </c>
    </row>
    <row r="11" spans="1:19" x14ac:dyDescent="0.25">
      <c r="A11" s="9">
        <v>44134</v>
      </c>
      <c r="B11" s="7">
        <v>0.71180555555555547</v>
      </c>
      <c r="C11" s="7">
        <v>0.77083333333333337</v>
      </c>
      <c r="D11" s="6" t="s">
        <v>10</v>
      </c>
      <c r="E11" t="s">
        <v>11</v>
      </c>
      <c r="F11" t="s">
        <v>2</v>
      </c>
      <c r="G11" s="7">
        <f t="shared" si="0"/>
        <v>5.9027777777777901E-2</v>
      </c>
    </row>
    <row r="12" spans="1:19" x14ac:dyDescent="0.25">
      <c r="A12" s="9">
        <v>44138</v>
      </c>
      <c r="B12" s="7">
        <v>0.67708333333333337</v>
      </c>
      <c r="C12" s="7">
        <v>0.75</v>
      </c>
      <c r="D12" s="6" t="s">
        <v>10</v>
      </c>
      <c r="E12" s="4" t="s">
        <v>11</v>
      </c>
      <c r="F12" t="s">
        <v>22</v>
      </c>
      <c r="G12" s="7">
        <f t="shared" si="0"/>
        <v>7.291666666666663E-2</v>
      </c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9">
        <v>44145</v>
      </c>
      <c r="B13" s="7">
        <v>0.66666666666666663</v>
      </c>
      <c r="C13" s="7">
        <v>0.68402777777777779</v>
      </c>
      <c r="D13" s="6" t="s">
        <v>10</v>
      </c>
      <c r="E13" s="4" t="s">
        <v>13</v>
      </c>
      <c r="F13" t="s">
        <v>24</v>
      </c>
      <c r="G13" s="7">
        <f t="shared" si="0"/>
        <v>1.736111111111116E-2</v>
      </c>
    </row>
    <row r="14" spans="1:19" x14ac:dyDescent="0.25">
      <c r="A14" s="9">
        <v>44145</v>
      </c>
      <c r="B14" s="7">
        <v>0.68402777777777779</v>
      </c>
      <c r="C14" s="7">
        <v>0.72222222222222221</v>
      </c>
      <c r="D14" s="6" t="s">
        <v>10</v>
      </c>
      <c r="E14" t="s">
        <v>11</v>
      </c>
      <c r="F14" t="s">
        <v>23</v>
      </c>
      <c r="G14" s="7">
        <f t="shared" si="0"/>
        <v>3.819444444444442E-2</v>
      </c>
    </row>
    <row r="15" spans="1:19" x14ac:dyDescent="0.25">
      <c r="A15" s="9">
        <v>44156</v>
      </c>
      <c r="B15" s="7">
        <v>0.55555555555555558</v>
      </c>
      <c r="C15" s="7">
        <v>0.63541666666666663</v>
      </c>
      <c r="D15" s="6" t="s">
        <v>10</v>
      </c>
      <c r="E15" s="4" t="s">
        <v>25</v>
      </c>
      <c r="F15" t="s">
        <v>26</v>
      </c>
      <c r="G15" s="7">
        <f t="shared" si="0"/>
        <v>7.9861111111111049E-2</v>
      </c>
    </row>
    <row r="16" spans="1:19" x14ac:dyDescent="0.25">
      <c r="A16" s="5">
        <v>44158</v>
      </c>
      <c r="B16" s="7">
        <v>0.80208333333333337</v>
      </c>
      <c r="C16" s="7">
        <v>0.83680555555555547</v>
      </c>
      <c r="D16" s="6" t="s">
        <v>10</v>
      </c>
      <c r="E16" t="s">
        <v>11</v>
      </c>
      <c r="F16" t="s">
        <v>12</v>
      </c>
      <c r="G16" s="7">
        <f t="shared" si="0"/>
        <v>3.4722222222222099E-2</v>
      </c>
    </row>
    <row r="17" spans="1:7" x14ac:dyDescent="0.25">
      <c r="A17" s="9">
        <v>44161</v>
      </c>
      <c r="B17" s="7">
        <v>0.5</v>
      </c>
      <c r="C17" s="7">
        <v>0.59027777777777779</v>
      </c>
      <c r="D17" s="6" t="s">
        <v>10</v>
      </c>
      <c r="E17" s="4" t="s">
        <v>27</v>
      </c>
      <c r="F17" t="s">
        <v>28</v>
      </c>
      <c r="G17" s="7">
        <f t="shared" ref="G17" si="1">C17-B17</f>
        <v>9.027777777777779E-2</v>
      </c>
    </row>
  </sheetData>
  <mergeCells count="1">
    <mergeCell ref="M2:Q2"/>
  </mergeCells>
  <pageMargins left="0.7" right="0.7" top="0.78740157499999996" bottom="0.78740157499999996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2020-11-18T08:25:22Z</dcterms:created>
  <dcterms:modified xsi:type="dcterms:W3CDTF">2020-11-26T13:49:39Z</dcterms:modified>
</cp:coreProperties>
</file>