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<sst xmlns="http://schemas.openxmlformats.org/spreadsheetml/2006/main" count="830" uniqueCount="319">
  <si>
    <t xml:space="preserve">Singapore Weightlifting Festival 2025</t>
  </si>
  <si>
    <r>
      <rPr>
        <b val="true"/>
        <sz val="14"/>
        <color theme="1"/>
        <rFont val="Calibri"/>
        <family val="2"/>
        <charset val="1"/>
      </rPr>
      <t xml:space="preserve">UMWL</t>
    </r>
    <r>
      <rPr>
        <b val="true"/>
        <i val="true"/>
        <sz val="14"/>
        <color theme="1"/>
        <rFont val="Calibri"/>
        <family val="2"/>
        <charset val="1"/>
      </rPr>
      <t xml:space="preserve">/</t>
    </r>
    <r>
      <rPr>
        <b val="true"/>
        <sz val="14"/>
        <color theme="1"/>
        <rFont val="Calibri"/>
        <family val="2"/>
        <charset val="1"/>
      </rPr>
      <t xml:space="preserve">Commonwealth Masters</t>
    </r>
  </si>
  <si>
    <t xml:space="preserve">Session</t>
  </si>
  <si>
    <t xml:space="preserve">Date</t>
  </si>
  <si>
    <t xml:space="preserve">Gender</t>
  </si>
  <si>
    <t xml:space="preserve">Group</t>
  </si>
  <si>
    <t xml:space="preserve">Cat</t>
  </si>
  <si>
    <t xml:space="preserve">Lot</t>
  </si>
  <si>
    <t xml:space="preserve">Age</t>
  </si>
  <si>
    <t xml:space="preserve">Name</t>
  </si>
  <si>
    <t xml:space="preserve">Entry
Total</t>
  </si>
  <si>
    <t xml:space="preserve">Team</t>
  </si>
  <si>
    <t xml:space="preserve">Competitions</t>
  </si>
  <si>
    <t xml:space="preserve">U1</t>
  </si>
  <si>
    <t xml:space="preserve">F</t>
  </si>
  <si>
    <t xml:space="preserve">W60</t>
  </si>
  <si>
    <t xml:space="preserve">48</t>
  </si>
  <si>
    <t xml:space="preserve">MACKEN, Mary</t>
  </si>
  <si>
    <t xml:space="preserve">AUS</t>
  </si>
  <si>
    <t xml:space="preserve">W60, CW60</t>
  </si>
  <si>
    <t xml:space="preserve">58</t>
  </si>
  <si>
    <t xml:space="preserve">MOFFITT, Sherilyn</t>
  </si>
  <si>
    <t xml:space="preserve">69</t>
  </si>
  <si>
    <t xml:space="preserve">DE RUYTER, Petra</t>
  </si>
  <si>
    <t xml:space="preserve">WEBB, Alexis</t>
  </si>
  <si>
    <t xml:space="preserve">77</t>
  </si>
  <si>
    <t xml:space="preserve">FAIRCHILD, Alea</t>
  </si>
  <si>
    <t xml:space="preserve">BEL</t>
  </si>
  <si>
    <t xml:space="preserve">&gt;86</t>
  </si>
  <si>
    <t xml:space="preserve">WALLER, Danielle</t>
  </si>
  <si>
    <t xml:space="preserve">W65</t>
  </si>
  <si>
    <t xml:space="preserve">BILLINGS, Denese</t>
  </si>
  <si>
    <t xml:space="preserve">W65, CW65</t>
  </si>
  <si>
    <t xml:space="preserve">63</t>
  </si>
  <si>
    <t xml:space="preserve">CUNNINGHAM, Lyndsay</t>
  </si>
  <si>
    <t xml:space="preserve">NZL</t>
  </si>
  <si>
    <t xml:space="preserve">W70</t>
  </si>
  <si>
    <t xml:space="preserve">DAVIS, Julie</t>
  </si>
  <si>
    <t xml:space="preserve">W70, CW70</t>
  </si>
  <si>
    <t xml:space="preserve">EMERTON, Meg</t>
  </si>
  <si>
    <t xml:space="preserve">U2</t>
  </si>
  <si>
    <t xml:space="preserve">M</t>
  </si>
  <si>
    <t xml:space="preserve">M55</t>
  </si>
  <si>
    <t xml:space="preserve">71</t>
  </si>
  <si>
    <t xml:space="preserve">BAYATI, Ehsan</t>
  </si>
  <si>
    <t xml:space="preserve">M55, CM55</t>
  </si>
  <si>
    <t xml:space="preserve">88</t>
  </si>
  <si>
    <t xml:space="preserve">PHANG, Moon Seng</t>
  </si>
  <si>
    <t xml:space="preserve">MAS</t>
  </si>
  <si>
    <t xml:space="preserve">110</t>
  </si>
  <si>
    <t xml:space="preserve">CHRISTOU, Philip</t>
  </si>
  <si>
    <t xml:space="preserve">&gt;110</t>
  </si>
  <si>
    <t xml:space="preserve">JOHNSON, Andrew</t>
  </si>
  <si>
    <t xml:space="preserve">M60</t>
  </si>
  <si>
    <t xml:space="preserve">DODMAN, Andrew</t>
  </si>
  <si>
    <t xml:space="preserve">M60, CM60</t>
  </si>
  <si>
    <t xml:space="preserve">79</t>
  </si>
  <si>
    <t xml:space="preserve">JAMESON, Andrew</t>
  </si>
  <si>
    <t xml:space="preserve">THONGVILU, Bouachanh</t>
  </si>
  <si>
    <t xml:space="preserve">CLARK, James</t>
  </si>
  <si>
    <t xml:space="preserve">98</t>
  </si>
  <si>
    <t xml:space="preserve">KULKARNI, Prasanna</t>
  </si>
  <si>
    <t xml:space="preserve">IND</t>
  </si>
  <si>
    <t xml:space="preserve">KHELA, Jarnail Singh</t>
  </si>
  <si>
    <t xml:space="preserve">M75</t>
  </si>
  <si>
    <t xml:space="preserve">CLOW, John</t>
  </si>
  <si>
    <t xml:space="preserve">M75, CM75</t>
  </si>
  <si>
    <t xml:space="preserve">MASON, Rohan</t>
  </si>
  <si>
    <t xml:space="preserve">U3</t>
  </si>
  <si>
    <t xml:space="preserve">W50</t>
  </si>
  <si>
    <t xml:space="preserve">53</t>
  </si>
  <si>
    <t xml:space="preserve">LIM, Esthee</t>
  </si>
  <si>
    <t xml:space="preserve">W50, CW50</t>
  </si>
  <si>
    <t xml:space="preserve">LIM, Nurliyana</t>
  </si>
  <si>
    <t xml:space="preserve">SGP</t>
  </si>
  <si>
    <t xml:space="preserve">MARREN, Kathryn</t>
  </si>
  <si>
    <t xml:space="preserve">YANG, Yifan</t>
  </si>
  <si>
    <t xml:space="preserve">COULSTON, Kimmie</t>
  </si>
  <si>
    <t xml:space="preserve">SOROKA, Malgorzata</t>
  </si>
  <si>
    <t xml:space="preserve">W55</t>
  </si>
  <si>
    <t xml:space="preserve">OFARRELL, Rhonda</t>
  </si>
  <si>
    <t xml:space="preserve">W55, CW55</t>
  </si>
  <si>
    <t xml:space="preserve">KAY, Jennifer</t>
  </si>
  <si>
    <t xml:space="preserve">MACNAMARA, Elena</t>
  </si>
  <si>
    <t xml:space="preserve">86</t>
  </si>
  <si>
    <t xml:space="preserve">MACKIE, Althea</t>
  </si>
  <si>
    <t xml:space="preserve">RAJEEVAN, Cherina</t>
  </si>
  <si>
    <t xml:space="preserve">U4</t>
  </si>
  <si>
    <t xml:space="preserve">M45</t>
  </si>
  <si>
    <t xml:space="preserve">65</t>
  </si>
  <si>
    <t xml:space="preserve">HO, Adrian</t>
  </si>
  <si>
    <t xml:space="preserve">HKG</t>
  </si>
  <si>
    <t xml:space="preserve">HANSON, Lincoln</t>
  </si>
  <si>
    <t xml:space="preserve">M45, CM45</t>
  </si>
  <si>
    <t xml:space="preserve">GOI, Si Han</t>
  </si>
  <si>
    <t xml:space="preserve">KOH, Wee Liang</t>
  </si>
  <si>
    <t xml:space="preserve">KUMAR, Santokh</t>
  </si>
  <si>
    <t xml:space="preserve">FLETCHER, Matthew</t>
  </si>
  <si>
    <t xml:space="preserve">PARKIN, Wayne</t>
  </si>
  <si>
    <t xml:space="preserve">M50</t>
  </si>
  <si>
    <t xml:space="preserve">BRAMBLE, Brian</t>
  </si>
  <si>
    <t xml:space="preserve">M50, CM50</t>
  </si>
  <si>
    <t xml:space="preserve">HENI, Udu</t>
  </si>
  <si>
    <t xml:space="preserve">PNG</t>
  </si>
  <si>
    <t xml:space="preserve">NG, Eng Chuan</t>
  </si>
  <si>
    <t xml:space="preserve">O'CONNOR, Michael</t>
  </si>
  <si>
    <t xml:space="preserve">SCHULTZ, Anthony</t>
  </si>
  <si>
    <t xml:space="preserve">KAHINGALA, Purna</t>
  </si>
  <si>
    <t xml:space="preserve">NELSON, Gerard</t>
  </si>
  <si>
    <t xml:space="preserve">U5</t>
  </si>
  <si>
    <t xml:space="preserve">W45</t>
  </si>
  <si>
    <t xml:space="preserve">LOH, Hui Ling Hailey</t>
  </si>
  <si>
    <t xml:space="preserve">W45, CW45</t>
  </si>
  <si>
    <t xml:space="preserve">SJARAH, Siriyin</t>
  </si>
  <si>
    <t xml:space="preserve">INA</t>
  </si>
  <si>
    <t xml:space="preserve">RIDLAND, Natalie</t>
  </si>
  <si>
    <t xml:space="preserve">CHEW, Siew Pei</t>
  </si>
  <si>
    <t xml:space="preserve">THOMAS, Shannon</t>
  </si>
  <si>
    <t xml:space="preserve">YATES, Leora</t>
  </si>
  <si>
    <t xml:space="preserve">KULYK, Tamara</t>
  </si>
  <si>
    <t xml:space="preserve">U6</t>
  </si>
  <si>
    <t xml:space="preserve">M40</t>
  </si>
  <si>
    <t xml:space="preserve">WONG, Jonathan</t>
  </si>
  <si>
    <t xml:space="preserve">M40, CM40</t>
  </si>
  <si>
    <t xml:space="preserve">P JAAFAR, Hedzri</t>
  </si>
  <si>
    <t xml:space="preserve">MIR, Ali</t>
  </si>
  <si>
    <t xml:space="preserve">PAK</t>
  </si>
  <si>
    <t xml:space="preserve">DELAVERIS, Anak Agung Made Surya Luke</t>
  </si>
  <si>
    <t xml:space="preserve">LIM, Samuel</t>
  </si>
  <si>
    <t xml:space="preserve">VIPATAPONG, Kris</t>
  </si>
  <si>
    <t xml:space="preserve">THA</t>
  </si>
  <si>
    <t xml:space="preserve">TJONG, Ricky</t>
  </si>
  <si>
    <t xml:space="preserve">NG, Kian Boon Mark</t>
  </si>
  <si>
    <t xml:space="preserve">COE, Justin</t>
  </si>
  <si>
    <t xml:space="preserve">USA</t>
  </si>
  <si>
    <t xml:space="preserve">KABBAS, Adam</t>
  </si>
  <si>
    <t xml:space="preserve">PRASETYO, Edward Eko</t>
  </si>
  <si>
    <t xml:space="preserve">ISKANDAR, Hisham</t>
  </si>
  <si>
    <t xml:space="preserve">SZETO, Siu Kei</t>
  </si>
  <si>
    <t xml:space="preserve">U7</t>
  </si>
  <si>
    <t xml:space="preserve">W40</t>
  </si>
  <si>
    <t xml:space="preserve">NEWINGTON, Dash</t>
  </si>
  <si>
    <t xml:space="preserve">W40, CW40</t>
  </si>
  <si>
    <t xml:space="preserve">HARIYANTO, Eveline</t>
  </si>
  <si>
    <t xml:space="preserve">WONG, Yi Ying</t>
  </si>
  <si>
    <t xml:space="preserve">KERR, Sonja</t>
  </si>
  <si>
    <t xml:space="preserve">HOUGHTON, Beckie</t>
  </si>
  <si>
    <t xml:space="preserve">PETER, Vivian</t>
  </si>
  <si>
    <t xml:space="preserve">NABABAN, Nora</t>
  </si>
  <si>
    <t xml:space="preserve">O'REILLY, Samantha</t>
  </si>
  <si>
    <t xml:space="preserve">WINDLE, Red</t>
  </si>
  <si>
    <t xml:space="preserve">U8</t>
  </si>
  <si>
    <t xml:space="preserve">M35</t>
  </si>
  <si>
    <t xml:space="preserve">TREEVIRATANAKUL, Akekapol</t>
  </si>
  <si>
    <t xml:space="preserve">DOAN, Danny</t>
  </si>
  <si>
    <t xml:space="preserve">M35, CM35</t>
  </si>
  <si>
    <t xml:space="preserve">YEO, Silas</t>
  </si>
  <si>
    <t xml:space="preserve">CHOONG, Lionel</t>
  </si>
  <si>
    <t xml:space="preserve">PETTIGREW, Joshua</t>
  </si>
  <si>
    <t xml:space="preserve">TAN, Eddie Xuan Fan</t>
  </si>
  <si>
    <t xml:space="preserve">ABDUL RAHMAN, Muhammad Fairuz</t>
  </si>
  <si>
    <t xml:space="preserve">CAREY, Adrian</t>
  </si>
  <si>
    <t xml:space="preserve">THITISAK, Sagsak</t>
  </si>
  <si>
    <t xml:space="preserve">ALEGRE, Manuel</t>
  </si>
  <si>
    <t xml:space="preserve">ARG</t>
  </si>
  <si>
    <t xml:space="preserve">MANSOUR, Marc</t>
  </si>
  <si>
    <t xml:space="preserve">TAY, Ming Chong, Sherwin</t>
  </si>
  <si>
    <t xml:space="preserve">U9</t>
  </si>
  <si>
    <t xml:space="preserve">W35</t>
  </si>
  <si>
    <t xml:space="preserve">SEARLE, Emma</t>
  </si>
  <si>
    <t xml:space="preserve">W35, CW35</t>
  </si>
  <si>
    <t xml:space="preserve">SHAO, Alexia</t>
  </si>
  <si>
    <t xml:space="preserve">GBR</t>
  </si>
  <si>
    <t xml:space="preserve">YUEN, Kai Wan</t>
  </si>
  <si>
    <t xml:space="preserve">SAW, Huei Ling</t>
  </si>
  <si>
    <t xml:space="preserve">CROCKER, Gabrielle</t>
  </si>
  <si>
    <t xml:space="preserve">LATIF, Saliha</t>
  </si>
  <si>
    <t xml:space="preserve">ZAINOH, Zubaidah</t>
  </si>
  <si>
    <t xml:space="preserve">BRU</t>
  </si>
  <si>
    <t xml:space="preserve">KRISHNAN, Shalini</t>
  </si>
  <si>
    <t xml:space="preserve">NG, Shiao Teng</t>
  </si>
  <si>
    <t xml:space="preserve">U10</t>
  </si>
  <si>
    <t xml:space="preserve">W30</t>
  </si>
  <si>
    <t xml:space="preserve">SIMAREMARE, Fransisca Intan Octavia</t>
  </si>
  <si>
    <t xml:space="preserve">HASLAM, Rachel</t>
  </si>
  <si>
    <t xml:space="preserve">W30, CW30</t>
  </si>
  <si>
    <t xml:space="preserve">SMITH, Robyn</t>
  </si>
  <si>
    <t xml:space="preserve">CHOW, Shenn Ni</t>
  </si>
  <si>
    <t xml:space="preserve">HANNAWAY, Gabrielle</t>
  </si>
  <si>
    <t xml:space="preserve">MARQUES CAMPOS JUCA, Natasha</t>
  </si>
  <si>
    <t xml:space="preserve">KOAY, Jie Ling</t>
  </si>
  <si>
    <t xml:space="preserve">PATRIA, Adisti Putri</t>
  </si>
  <si>
    <t xml:space="preserve">RANKINE, Rebekah Sinead Chiara</t>
  </si>
  <si>
    <t xml:space="preserve">AYUNINGTYAS, Novita</t>
  </si>
  <si>
    <t xml:space="preserve">CHANT, Alissa</t>
  </si>
  <si>
    <t xml:space="preserve">U11</t>
  </si>
  <si>
    <t xml:space="preserve">M30</t>
  </si>
  <si>
    <t xml:space="preserve">RAJ, Bryan</t>
  </si>
  <si>
    <t xml:space="preserve">M30, CM30</t>
  </si>
  <si>
    <t xml:space="preserve">FITZPATRICK, Tim</t>
  </si>
  <si>
    <t xml:space="preserve">DAVIE, Hayden</t>
  </si>
  <si>
    <t xml:space="preserve">LEUNG, Wing Chung</t>
  </si>
  <si>
    <t xml:space="preserve">DATOR, Richmond</t>
  </si>
  <si>
    <t xml:space="preserve">BRADLEY, Regan</t>
  </si>
  <si>
    <t xml:space="preserve">LOUIS TAN KIM HO, Elisha</t>
  </si>
  <si>
    <t xml:space="preserve">LI, Man Hei</t>
  </si>
  <si>
    <t xml:space="preserve">CHEN, David</t>
  </si>
  <si>
    <t xml:space="preserve">KARI, Steven</t>
  </si>
  <si>
    <t xml:space="preserve">DANH, Thanh Vinh</t>
  </si>
  <si>
    <t xml:space="preserve">CHUA, Lewis</t>
  </si>
  <si>
    <t xml:space="preserve">SEA/SWI</t>
  </si>
  <si>
    <t xml:space="preserve">S1</t>
  </si>
  <si>
    <t xml:space="preserve">SEA</t>
  </si>
  <si>
    <t xml:space="preserve">Y, Lien</t>
  </si>
  <si>
    <t xml:space="preserve">VIE</t>
  </si>
  <si>
    <t xml:space="preserve">KAEOSINGKHON, Suthasini</t>
  </si>
  <si>
    <t xml:space="preserve">MUZANI, Qidtina Qharisya Suffiya</t>
  </si>
  <si>
    <t xml:space="preserve">SIDEK, Liyana Safiah</t>
  </si>
  <si>
    <t xml:space="preserve">JANE HENRY, Irane</t>
  </si>
  <si>
    <t xml:space="preserve">AHMAN, Nurul Syuhaidah</t>
  </si>
  <si>
    <t xml:space="preserve">POON, Shu Qi</t>
  </si>
  <si>
    <t xml:space="preserve">SWI</t>
  </si>
  <si>
    <t xml:space="preserve">KHATIN, Kholisma</t>
  </si>
  <si>
    <t xml:space="preserve">S2</t>
  </si>
  <si>
    <t xml:space="preserve">60</t>
  </si>
  <si>
    <t xml:space="preserve">SAPUTRA, Ricko</t>
  </si>
  <si>
    <t xml:space="preserve">SAISAHNGUAN, Donrit</t>
  </si>
  <si>
    <t xml:space="preserve">ZAIDI, Hafiz</t>
  </si>
  <si>
    <t xml:space="preserve">MEETHUAN, Chakkarin</t>
  </si>
  <si>
    <t xml:space="preserve">SOON, Elijah</t>
  </si>
  <si>
    <t xml:space="preserve">HAMZAH, Naim</t>
  </si>
  <si>
    <t xml:space="preserve">S3</t>
  </si>
  <si>
    <t xml:space="preserve">NGUYEN, Hoai Huong</t>
  </si>
  <si>
    <t xml:space="preserve">DENDUANG, Phanida</t>
  </si>
  <si>
    <t xml:space="preserve">JUNA, Jurelena</t>
  </si>
  <si>
    <t xml:space="preserve">WEE, Rachel</t>
  </si>
  <si>
    <t xml:space="preserve">CHUA, Jiin Linn</t>
  </si>
  <si>
    <t xml:space="preserve">CHEONG, Anastasiia</t>
  </si>
  <si>
    <t xml:space="preserve">RUS</t>
  </si>
  <si>
    <t xml:space="preserve">S4</t>
  </si>
  <si>
    <t xml:space="preserve">PACALDO, Dave Llyod</t>
  </si>
  <si>
    <t xml:space="preserve">PHI</t>
  </si>
  <si>
    <t xml:space="preserve">NGUYEN, Thanh Do</t>
  </si>
  <si>
    <t xml:space="preserve">MOHD SHUKRY, Muhd Amin Hakimi</t>
  </si>
  <si>
    <t xml:space="preserve">HJ ABU BAKAR, Muhd Nashrul</t>
  </si>
  <si>
    <t xml:space="preserve">CHOMKHUNTHOD, Wutthiphong</t>
  </si>
  <si>
    <t xml:space="preserve">GOH, Ben Zuofu</t>
  </si>
  <si>
    <t xml:space="preserve">HUANG, Andrew</t>
  </si>
  <si>
    <t xml:space="preserve">NGUYEN, Jeremy</t>
  </si>
  <si>
    <t xml:space="preserve">S5</t>
  </si>
  <si>
    <t xml:space="preserve">WAIPHOD, Phuttharak</t>
  </si>
  <si>
    <t xml:space="preserve">JOHARI, Alia Adani</t>
  </si>
  <si>
    <t xml:space="preserve">HENG, Nicole</t>
  </si>
  <si>
    <t xml:space="preserve">ARISTAWATI, Virgi</t>
  </si>
  <si>
    <t xml:space="preserve">CHAN, Kellie</t>
  </si>
  <si>
    <t xml:space="preserve">ADWIANA PUTRI, Audry</t>
  </si>
  <si>
    <t xml:space="preserve">SANGHAMITTA, Sanghamitta</t>
  </si>
  <si>
    <t xml:space="preserve">S6</t>
  </si>
  <si>
    <t xml:space="preserve">TRAN, Minh Tri</t>
  </si>
  <si>
    <t xml:space="preserve">LOY, Kester</t>
  </si>
  <si>
    <t xml:space="preserve">DENI, Deni</t>
  </si>
  <si>
    <t xml:space="preserve">I LEONG, Kin</t>
  </si>
  <si>
    <t xml:space="preserve">SO, Che Wei</t>
  </si>
  <si>
    <t xml:space="preserve">ABU BAKAR, Muhammad Afiq Bin</t>
  </si>
  <si>
    <t xml:space="preserve">S7</t>
  </si>
  <si>
    <t xml:space="preserve">KARAKET, Nattnicha</t>
  </si>
  <si>
    <t xml:space="preserve">SAMSUR, Nurul Syasya Khairina</t>
  </si>
  <si>
    <t xml:space="preserve">TAN, Audrey</t>
  </si>
  <si>
    <t xml:space="preserve">ROEUN, Sreynith</t>
  </si>
  <si>
    <t xml:space="preserve">CAM</t>
  </si>
  <si>
    <t xml:space="preserve">CHENG, Ching To</t>
  </si>
  <si>
    <t xml:space="preserve">LAU, Wuiin</t>
  </si>
  <si>
    <t xml:space="preserve">HADIKUSUMO, Marcella</t>
  </si>
  <si>
    <t xml:space="preserve">S8</t>
  </si>
  <si>
    <t xml:space="preserve">NGUYEN, Quang Truong</t>
  </si>
  <si>
    <t xml:space="preserve">MUNIR, Misbahul</t>
  </si>
  <si>
    <t xml:space="preserve">HJ, Kamit Muhd</t>
  </si>
  <si>
    <t xml:space="preserve">LIM, Bryant</t>
  </si>
  <si>
    <t xml:space="preserve">CHING, Danial</t>
  </si>
  <si>
    <t xml:space="preserve">NUNMA, Roekchai</t>
  </si>
  <si>
    <t xml:space="preserve">HAJI ABDUL LATIF, Mohd Ongyod</t>
  </si>
  <si>
    <t xml:space="preserve">XIANG, Huabo</t>
  </si>
  <si>
    <t xml:space="preserve">CHN</t>
  </si>
  <si>
    <t xml:space="preserve">KWAN, Richard Wenshen</t>
  </si>
  <si>
    <t xml:space="preserve">CAN</t>
  </si>
  <si>
    <t xml:space="preserve">FAN, WenLang</t>
  </si>
  <si>
    <t xml:space="preserve">LEE, Pok Hin Elvin</t>
  </si>
  <si>
    <t xml:space="preserve">S9</t>
  </si>
  <si>
    <t xml:space="preserve">JUNIANSYAH, Rizki</t>
  </si>
  <si>
    <t xml:space="preserve">VUONG, Truong Khoi</t>
  </si>
  <si>
    <t xml:space="preserve">NOR GHAZALI, Mohd Syahmi</t>
  </si>
  <si>
    <t xml:space="preserve">LOH, Yuan Yee</t>
  </si>
  <si>
    <t xml:space="preserve">APRIYANA, Wahyu</t>
  </si>
  <si>
    <t xml:space="preserve">STOCKHEIM, Ben</t>
  </si>
  <si>
    <t xml:space="preserve">GOH, Joshua</t>
  </si>
  <si>
    <t xml:space="preserve">S10</t>
  </si>
  <si>
    <t xml:space="preserve">PHAM, Thi Hong Thanh</t>
  </si>
  <si>
    <t xml:space="preserve">SIM, Rachelle</t>
  </si>
  <si>
    <t xml:space="preserve">LAM, Thi My Le</t>
  </si>
  <si>
    <t xml:space="preserve">LAU, Cassandra</t>
  </si>
  <si>
    <t xml:space="preserve">&gt;77</t>
  </si>
  <si>
    <t xml:space="preserve">DRAMAN, Siti Aqilah Farhana</t>
  </si>
  <si>
    <t xml:space="preserve">ROBROO, Natthida</t>
  </si>
  <si>
    <t xml:space="preserve">NGUYEN, Anh Nhu</t>
  </si>
  <si>
    <t xml:space="preserve">LOZADA, Elaika</t>
  </si>
  <si>
    <t xml:space="preserve">SUAREZ LATORRE, Charlene</t>
  </si>
  <si>
    <t xml:space="preserve">COL</t>
  </si>
  <si>
    <t xml:space="preserve">LOH, Victoria</t>
  </si>
  <si>
    <t xml:space="preserve">GLEASON, Courtney</t>
  </si>
  <si>
    <t xml:space="preserve">S11</t>
  </si>
  <si>
    <t xml:space="preserve">NGUYEN, Quoc Toan</t>
  </si>
  <si>
    <t xml:space="preserve">TRAN, Xuan Dung</t>
  </si>
  <si>
    <t xml:space="preserve">TABIQUE, John Dexter</t>
  </si>
  <si>
    <t xml:space="preserve">LIM, Kang Yin</t>
  </si>
  <si>
    <t xml:space="preserve">OON, Yuen Tzern</t>
  </si>
  <si>
    <t xml:space="preserve">MUHD FRANCISCO DOMINGO, Muhd Felipe Balik</t>
  </si>
  <si>
    <t xml:space="preserve">&gt;98</t>
  </si>
  <si>
    <t xml:space="preserve">KAMARUL, Muhammad Faris Haikal</t>
  </si>
  <si>
    <t xml:space="preserve">TRAN, Dinh Thang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</si>
</sst>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mmm\ d"/>
  </numFmts>
  <fonts count="1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sz val="14"/>
      <color theme="1"/>
      <name val="Aptos Narrow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211"/>
  <sheetViews>
    <sheetView showFormulas="false" showGridLines="true" showRowColHeaders="true" showZeros="true" rightToLeft="false" tabSelected="true" showOutlineSymbols="true" defaultGridColor="true" view="pageBreakPreview" topLeftCell="A141" colorId="64" zoomScale="100" zoomScaleNormal="200" zoomScalePageLayoutView="100" workbookViewId="0">
      <selection pane="topLeft" activeCell="K51" activeCellId="0" sqref="K51"/>
    </sheetView>
  </sheetViews>
  <sheetFormatPr defaultColWidth="8.863281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5.86"/>
    <col collapsed="false" customWidth="true" hidden="false" outlineLevel="0" max="3" min="3" style="0" width="6.87"/>
    <col collapsed="false" customWidth="true" hidden="false" outlineLevel="0" max="4" min="4" style="0" width="6.86"/>
    <col collapsed="false" customWidth="true" hidden="false" outlineLevel="0" max="5" min="5" style="0" width="4.86"/>
    <col collapsed="false" customWidth="true" hidden="false" outlineLevel="0" max="7" min="6" style="0" width="5.86"/>
    <col collapsed="false" customWidth="true" hidden="false" outlineLevel="0" max="8" min="8" style="0" width="28.86"/>
    <col collapsed="false" customWidth="true" hidden="false" outlineLevel="0" max="9" min="9" style="0" width="5.86"/>
    <col collapsed="false" customWidth="true" hidden="false" outlineLevel="0" max="10" min="10" style="1" width="16.43"/>
    <col collapsed="false" customWidth="true" hidden="false" outlineLevel="0" max="11" min="11" style="0" width="16.44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7" customFormat="true" ht="40.5" hidden="false" customHeight="true" outlineLevel="0" collapsed="false">
      <c r="A2" s="3" t="s">
        <v>1</v>
      </c>
      <c r="B2" s="3"/>
      <c r="C2" s="3"/>
      <c r="D2" s="3"/>
      <c r="E2" s="3"/>
      <c r="F2" s="4"/>
      <c r="G2" s="4"/>
      <c r="H2" s="5"/>
      <c r="I2" s="5"/>
      <c r="J2" s="6"/>
    </row>
    <row r="3" customFormat="false" ht="23.5" hidden="false" customHeight="true" outlineLevel="0" collapsed="false">
      <c r="A3" s="8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</row>
    <row r="4" customFormat="false" ht="15" hidden="false" customHeight="true" outlineLevel="0" collapsed="false">
      <c r="A4" s="11" t="s">
        <v>13</v>
      </c>
      <c r="B4" s="12" t="str">
        <f aca="false">CONCATENATE(
    TEXT("45821.395833333336","ddd"),
    CHAR(10),
    TEXT("45821.395833333336","mmm d"),
    CHAR(10),
    CHAR(10),
    "Weigh In ",
    "7:30 a.m.",
    CHAR(10),
    CHAR(10),
    "Start ",
    "9:30 a.m."
)</f>
        <v>Fri
Jun 13
Weigh In 7:30 a.m.
Start 9:30 a.m.</v>
      </c>
      <c r="C4" s="13" t="s">
        <v>14</v>
      </c>
      <c r="D4" s="13" t="s">
        <v>15</v>
      </c>
      <c r="E4" s="13" t="s">
        <v>16</v>
      </c>
      <c r="F4" s="13" t="n">
        <v>45</v>
      </c>
      <c r="G4" s="13" t="n">
        <v>64</v>
      </c>
      <c r="H4" s="14" t="s">
        <v>17</v>
      </c>
      <c r="I4" s="13" t="n">
        <v>75</v>
      </c>
      <c r="J4" s="15" t="s">
        <v>18</v>
      </c>
      <c r="K4" s="16" t="s">
        <v>19</v>
      </c>
    </row>
    <row r="5" customFormat="false" ht="15" hidden="false" customHeight="true" outlineLevel="0" collapsed="false">
      <c r="A5" s="11"/>
      <c r="B5" s="12"/>
      <c r="C5" s="13"/>
      <c r="D5" s="13"/>
      <c r="E5" s="13" t="s">
        <v>20</v>
      </c>
      <c r="F5" s="13" t="n">
        <v>35</v>
      </c>
      <c r="G5" s="13" t="n">
        <v>61</v>
      </c>
      <c r="H5" s="14" t="s">
        <v>21</v>
      </c>
      <c r="I5" s="13" t="n">
        <v>90</v>
      </c>
      <c r="J5" s="15" t="s">
        <v>18</v>
      </c>
      <c r="K5" s="16" t="s">
        <v>19</v>
      </c>
    </row>
    <row r="6" customFormat="false" ht="15" hidden="false" customHeight="true" outlineLevel="0" collapsed="false">
      <c r="A6" s="11"/>
      <c r="B6" s="12"/>
      <c r="C6" s="13"/>
      <c r="D6" s="13"/>
      <c r="E6" s="13" t="s">
        <v>22</v>
      </c>
      <c r="F6" s="13" t="n">
        <v>196</v>
      </c>
      <c r="G6" s="13" t="n">
        <v>62</v>
      </c>
      <c r="H6" s="14" t="s">
        <v>23</v>
      </c>
      <c r="I6" s="13" t="n">
        <v>90</v>
      </c>
      <c r="J6" s="15" t="s">
        <v>18</v>
      </c>
      <c r="K6" s="16" t="s">
        <v>19</v>
      </c>
    </row>
    <row r="7" customFormat="false" ht="15" hidden="false" customHeight="true" outlineLevel="0" collapsed="false">
      <c r="A7" s="11"/>
      <c r="B7" s="12"/>
      <c r="C7" s="13"/>
      <c r="D7" s="13"/>
      <c r="E7" s="13"/>
      <c r="F7" s="13" t="n">
        <v>82</v>
      </c>
      <c r="G7" s="13" t="n">
        <v>62</v>
      </c>
      <c r="H7" s="14" t="s">
        <v>24</v>
      </c>
      <c r="I7" s="13" t="n">
        <v>80</v>
      </c>
      <c r="J7" s="15" t="s">
        <v>18</v>
      </c>
      <c r="K7" s="16" t="s">
        <v>19</v>
      </c>
    </row>
    <row r="8" customFormat="false" ht="15" hidden="false" customHeight="true" outlineLevel="0" collapsed="false">
      <c r="A8" s="11"/>
      <c r="B8" s="12"/>
      <c r="C8" s="13"/>
      <c r="D8" s="13"/>
      <c r="E8" s="13" t="s">
        <v>25</v>
      </c>
      <c r="F8" s="13" t="n">
        <v>190</v>
      </c>
      <c r="G8" s="13" t="n">
        <v>61</v>
      </c>
      <c r="H8" s="14" t="s">
        <v>26</v>
      </c>
      <c r="I8" s="13" t="n">
        <v>82</v>
      </c>
      <c r="J8" s="15" t="s">
        <v>27</v>
      </c>
      <c r="K8" s="16" t="s">
        <v>15</v>
      </c>
    </row>
    <row r="9" customFormat="false" ht="15" hidden="false" customHeight="true" outlineLevel="0" collapsed="false">
      <c r="A9" s="11"/>
      <c r="B9" s="12"/>
      <c r="C9" s="13"/>
      <c r="D9" s="13"/>
      <c r="E9" s="13" t="s">
        <v>28</v>
      </c>
      <c r="F9" s="13" t="n">
        <v>75</v>
      </c>
      <c r="G9" s="13" t="n">
        <v>60</v>
      </c>
      <c r="H9" s="14" t="s">
        <v>29</v>
      </c>
      <c r="I9" s="13" t="n">
        <v>100</v>
      </c>
      <c r="J9" s="15" t="s">
        <v>18</v>
      </c>
      <c r="K9" s="16" t="s">
        <v>19</v>
      </c>
    </row>
    <row r="10" customFormat="false" ht="15" hidden="false" customHeight="true" outlineLevel="0" collapsed="false">
      <c r="A10" s="11"/>
      <c r="B10" s="12"/>
      <c r="C10" s="13"/>
      <c r="D10" s="13" t="s">
        <v>30</v>
      </c>
      <c r="E10" s="13" t="s">
        <v>16</v>
      </c>
      <c r="F10" s="13" t="n">
        <v>70</v>
      </c>
      <c r="G10" s="13" t="n">
        <v>67</v>
      </c>
      <c r="H10" s="14" t="s">
        <v>31</v>
      </c>
      <c r="I10" s="13" t="n">
        <v>72</v>
      </c>
      <c r="J10" s="15" t="s">
        <v>18</v>
      </c>
      <c r="K10" s="16" t="s">
        <v>32</v>
      </c>
    </row>
    <row r="11" customFormat="false" ht="15" hidden="false" customHeight="true" outlineLevel="0" collapsed="false">
      <c r="A11" s="11"/>
      <c r="B11" s="12"/>
      <c r="C11" s="13"/>
      <c r="D11" s="13"/>
      <c r="E11" s="13" t="s">
        <v>33</v>
      </c>
      <c r="F11" s="13" t="n">
        <v>9</v>
      </c>
      <c r="G11" s="13" t="n">
        <v>68</v>
      </c>
      <c r="H11" s="14" t="s">
        <v>34</v>
      </c>
      <c r="I11" s="13" t="n">
        <v>74</v>
      </c>
      <c r="J11" s="15" t="s">
        <v>35</v>
      </c>
      <c r="K11" s="16" t="s">
        <v>32</v>
      </c>
    </row>
    <row r="12" customFormat="false" ht="15" hidden="false" customHeight="true" outlineLevel="0" collapsed="false">
      <c r="A12" s="11"/>
      <c r="B12" s="12"/>
      <c r="C12" s="13"/>
      <c r="D12" s="13" t="s">
        <v>36</v>
      </c>
      <c r="E12" s="13" t="s">
        <v>20</v>
      </c>
      <c r="F12" s="13" t="n">
        <v>181</v>
      </c>
      <c r="G12" s="13" t="n">
        <v>73</v>
      </c>
      <c r="H12" s="14" t="s">
        <v>37</v>
      </c>
      <c r="I12" s="13" t="n">
        <v>56</v>
      </c>
      <c r="J12" s="15" t="s">
        <v>18</v>
      </c>
      <c r="K12" s="16" t="s">
        <v>38</v>
      </c>
    </row>
    <row r="13" customFormat="false" ht="15" hidden="false" customHeight="true" outlineLevel="0" collapsed="false">
      <c r="A13" s="11"/>
      <c r="B13" s="12"/>
      <c r="C13" s="13"/>
      <c r="D13" s="13"/>
      <c r="E13" s="13" t="s">
        <v>22</v>
      </c>
      <c r="F13" s="13" t="n">
        <v>48</v>
      </c>
      <c r="G13" s="13" t="n">
        <v>72</v>
      </c>
      <c r="H13" s="14" t="s">
        <v>39</v>
      </c>
      <c r="I13" s="13" t="n">
        <v>85</v>
      </c>
      <c r="J13" s="15" t="s">
        <v>18</v>
      </c>
      <c r="K13" s="16" t="s">
        <v>38</v>
      </c>
    </row>
    <row r="14" customFormat="false" ht="15" hidden="false" customHeight="true" outlineLevel="0" collapsed="false">
      <c r="A14" s="11" t="s">
        <v>40</v>
      </c>
      <c r="B14" s="12" t="str">
        <f aca="false">CONCATENATE(
    TEXT("45821.5","ddd"),
    CHAR(10),
    TEXT("45821.5","mmm d"),
    CHAR(10),
    CHAR(10),
    "Weigh In ",
    "10:00 a.m.",
    CHAR(10),
    CHAR(10),
    "Start ",
    "12:00 p.m."
)</f>
        <v>Fri
Jun 13
Weigh In 10:00 a.m.
Start 12:00 p.m.</v>
      </c>
      <c r="C14" s="13" t="s">
        <v>41</v>
      </c>
      <c r="D14" s="13" t="s">
        <v>42</v>
      </c>
      <c r="E14" s="13" t="s">
        <v>43</v>
      </c>
      <c r="F14" s="13" t="n">
        <v>186</v>
      </c>
      <c r="G14" s="13" t="n">
        <v>56</v>
      </c>
      <c r="H14" s="14" t="s">
        <v>44</v>
      </c>
      <c r="I14" s="13" t="n">
        <v>170</v>
      </c>
      <c r="J14" s="15" t="s">
        <v>35</v>
      </c>
      <c r="K14" s="16" t="s">
        <v>45</v>
      </c>
    </row>
    <row r="15" customFormat="false" ht="15" hidden="false" customHeight="true" outlineLevel="0" collapsed="false">
      <c r="A15" s="11"/>
      <c r="B15" s="11"/>
      <c r="C15" s="11"/>
      <c r="D15" s="11"/>
      <c r="E15" s="13" t="s">
        <v>46</v>
      </c>
      <c r="F15" s="13" t="n">
        <v>146</v>
      </c>
      <c r="G15" s="13" t="n">
        <v>55</v>
      </c>
      <c r="H15" s="14" t="s">
        <v>47</v>
      </c>
      <c r="I15" s="13" t="n">
        <v>155</v>
      </c>
      <c r="J15" s="15" t="s">
        <v>48</v>
      </c>
      <c r="K15" s="16" t="s">
        <v>45</v>
      </c>
    </row>
    <row r="16" customFormat="false" ht="15" hidden="false" customHeight="true" outlineLevel="0" collapsed="false">
      <c r="A16" s="11"/>
      <c r="B16" s="11"/>
      <c r="C16" s="11"/>
      <c r="D16" s="11"/>
      <c r="E16" s="13" t="s">
        <v>49</v>
      </c>
      <c r="F16" s="13" t="n">
        <v>107</v>
      </c>
      <c r="G16" s="13" t="n">
        <v>55</v>
      </c>
      <c r="H16" s="14" t="s">
        <v>50</v>
      </c>
      <c r="I16" s="13" t="n">
        <v>200</v>
      </c>
      <c r="J16" s="15" t="s">
        <v>18</v>
      </c>
      <c r="K16" s="16" t="s">
        <v>45</v>
      </c>
    </row>
    <row r="17" customFormat="false" ht="15" hidden="false" customHeight="true" outlineLevel="0" collapsed="false">
      <c r="A17" s="11"/>
      <c r="B17" s="11"/>
      <c r="C17" s="11"/>
      <c r="D17" s="11"/>
      <c r="E17" s="13" t="s">
        <v>51</v>
      </c>
      <c r="F17" s="13" t="n">
        <v>106</v>
      </c>
      <c r="G17" s="13" t="n">
        <v>55</v>
      </c>
      <c r="H17" s="14" t="s">
        <v>52</v>
      </c>
      <c r="I17" s="13" t="n">
        <v>120</v>
      </c>
      <c r="J17" s="15" t="s">
        <v>48</v>
      </c>
      <c r="K17" s="16" t="s">
        <v>45</v>
      </c>
    </row>
    <row r="18" customFormat="false" ht="15" hidden="false" customHeight="true" outlineLevel="0" collapsed="false">
      <c r="A18" s="11"/>
      <c r="B18" s="11"/>
      <c r="C18" s="11"/>
      <c r="D18" s="13" t="s">
        <v>53</v>
      </c>
      <c r="E18" s="13" t="s">
        <v>43</v>
      </c>
      <c r="F18" s="13" t="n">
        <v>44</v>
      </c>
      <c r="G18" s="13" t="n">
        <v>64</v>
      </c>
      <c r="H18" s="14" t="s">
        <v>54</v>
      </c>
      <c r="I18" s="13" t="n">
        <v>130</v>
      </c>
      <c r="J18" s="15" t="s">
        <v>18</v>
      </c>
      <c r="K18" s="16" t="s">
        <v>55</v>
      </c>
    </row>
    <row r="19" customFormat="false" ht="15" hidden="false" customHeight="true" outlineLevel="0" collapsed="false">
      <c r="A19" s="11"/>
      <c r="B19" s="11"/>
      <c r="C19" s="11"/>
      <c r="D19" s="11"/>
      <c r="E19" s="13" t="s">
        <v>56</v>
      </c>
      <c r="F19" s="13" t="n">
        <v>41</v>
      </c>
      <c r="G19" s="13" t="n">
        <v>62</v>
      </c>
      <c r="H19" s="14" t="s">
        <v>57</v>
      </c>
      <c r="I19" s="13" t="n">
        <v>160</v>
      </c>
      <c r="J19" s="15" t="s">
        <v>35</v>
      </c>
      <c r="K19" s="16" t="s">
        <v>55</v>
      </c>
    </row>
    <row r="20" customFormat="false" ht="15" hidden="false" customHeight="true" outlineLevel="0" collapsed="false">
      <c r="A20" s="11"/>
      <c r="B20" s="11"/>
      <c r="C20" s="11"/>
      <c r="D20" s="11"/>
      <c r="E20" s="11"/>
      <c r="F20" s="13" t="n">
        <v>108</v>
      </c>
      <c r="G20" s="13" t="n">
        <v>64</v>
      </c>
      <c r="H20" s="14" t="s">
        <v>58</v>
      </c>
      <c r="I20" s="13" t="n">
        <v>154</v>
      </c>
      <c r="J20" s="15" t="s">
        <v>18</v>
      </c>
      <c r="K20" s="16" t="s">
        <v>55</v>
      </c>
    </row>
    <row r="21" customFormat="false" ht="15" hidden="false" customHeight="true" outlineLevel="0" collapsed="false">
      <c r="A21" s="11"/>
      <c r="B21" s="11"/>
      <c r="C21" s="11"/>
      <c r="D21" s="11"/>
      <c r="E21" s="13" t="s">
        <v>46</v>
      </c>
      <c r="F21" s="13" t="n">
        <v>76</v>
      </c>
      <c r="G21" s="13" t="n">
        <v>63</v>
      </c>
      <c r="H21" s="14" t="s">
        <v>59</v>
      </c>
      <c r="I21" s="13" t="n">
        <v>80</v>
      </c>
      <c r="J21" s="15" t="s">
        <v>18</v>
      </c>
      <c r="K21" s="16" t="s">
        <v>55</v>
      </c>
    </row>
    <row r="22" customFormat="false" ht="15" hidden="false" customHeight="true" outlineLevel="0" collapsed="false">
      <c r="A22" s="11"/>
      <c r="B22" s="11"/>
      <c r="C22" s="11"/>
      <c r="D22" s="11"/>
      <c r="E22" s="13" t="s">
        <v>60</v>
      </c>
      <c r="F22" s="13" t="n">
        <v>31</v>
      </c>
      <c r="G22" s="13" t="n">
        <v>62</v>
      </c>
      <c r="H22" s="14" t="s">
        <v>61</v>
      </c>
      <c r="I22" s="13" t="n">
        <v>140</v>
      </c>
      <c r="J22" s="15" t="s">
        <v>62</v>
      </c>
      <c r="K22" s="16" t="s">
        <v>55</v>
      </c>
    </row>
    <row r="23" customFormat="false" ht="15" hidden="false" customHeight="true" outlineLevel="0" collapsed="false">
      <c r="A23" s="11"/>
      <c r="B23" s="11"/>
      <c r="C23" s="11"/>
      <c r="D23" s="11"/>
      <c r="E23" s="13" t="s">
        <v>49</v>
      </c>
      <c r="F23" s="13" t="n">
        <v>72</v>
      </c>
      <c r="G23" s="13" t="n">
        <v>62</v>
      </c>
      <c r="H23" s="14" t="s">
        <v>63</v>
      </c>
      <c r="I23" s="13" t="n">
        <v>100</v>
      </c>
      <c r="J23" s="15" t="s">
        <v>62</v>
      </c>
      <c r="K23" s="16" t="s">
        <v>55</v>
      </c>
    </row>
    <row r="24" customFormat="false" ht="15" hidden="false" customHeight="true" outlineLevel="0" collapsed="false">
      <c r="A24" s="11"/>
      <c r="B24" s="11"/>
      <c r="C24" s="11"/>
      <c r="D24" s="13" t="s">
        <v>64</v>
      </c>
      <c r="E24" s="13" t="s">
        <v>56</v>
      </c>
      <c r="F24" s="13" t="n">
        <v>178</v>
      </c>
      <c r="G24" s="13" t="n">
        <v>76</v>
      </c>
      <c r="H24" s="14" t="s">
        <v>65</v>
      </c>
      <c r="I24" s="13" t="n">
        <v>110</v>
      </c>
      <c r="J24" s="15" t="s">
        <v>18</v>
      </c>
      <c r="K24" s="16" t="s">
        <v>66</v>
      </c>
    </row>
    <row r="25" customFormat="false" ht="15" hidden="false" customHeight="true" outlineLevel="0" collapsed="false">
      <c r="A25" s="11"/>
      <c r="B25" s="11"/>
      <c r="C25" s="11"/>
      <c r="D25" s="11"/>
      <c r="E25" s="13" t="s">
        <v>46</v>
      </c>
      <c r="F25" s="13" t="n">
        <v>105</v>
      </c>
      <c r="G25" s="13" t="n">
        <v>79</v>
      </c>
      <c r="H25" s="14" t="s">
        <v>67</v>
      </c>
      <c r="I25" s="13" t="n">
        <v>100</v>
      </c>
      <c r="J25" s="15" t="s">
        <v>18</v>
      </c>
      <c r="K25" s="16" t="s">
        <v>66</v>
      </c>
    </row>
    <row r="26" customFormat="false" ht="15" hidden="false" customHeight="true" outlineLevel="0" collapsed="false">
      <c r="A26" s="11" t="s">
        <v>68</v>
      </c>
      <c r="B26" s="12" t="str">
        <f aca="false">CONCATENATE(
    TEXT("45821.604166666664","ddd"),
    CHAR(10),
    TEXT("45821.604166666664","mmm d"),
    CHAR(10),
    CHAR(10),
    "Weigh In ",
    "12:30 p.m.",
    CHAR(10),
    CHAR(10),
    "Start ",
    "2:30 p.m."
)</f>
        <v>Fri
Jun 13
Weigh In 12:30 p.m.
Start 2:30 p.m.</v>
      </c>
      <c r="C26" s="13" t="s">
        <v>14</v>
      </c>
      <c r="D26" s="13" t="s">
        <v>69</v>
      </c>
      <c r="E26" s="13" t="s">
        <v>70</v>
      </c>
      <c r="F26" s="13" t="n">
        <v>91</v>
      </c>
      <c r="G26" s="13" t="n">
        <v>50</v>
      </c>
      <c r="H26" s="14" t="s">
        <v>71</v>
      </c>
      <c r="I26" s="13" t="n">
        <v>103</v>
      </c>
      <c r="J26" s="15" t="s">
        <v>48</v>
      </c>
      <c r="K26" s="16" t="s">
        <v>72</v>
      </c>
    </row>
    <row r="27" customFormat="false" ht="15" hidden="false" customHeight="true" outlineLevel="0" collapsed="false">
      <c r="A27" s="11"/>
      <c r="B27" s="11"/>
      <c r="C27" s="11"/>
      <c r="D27" s="11"/>
      <c r="E27" s="11"/>
      <c r="F27" s="13" t="n">
        <v>144</v>
      </c>
      <c r="G27" s="13" t="n">
        <v>50</v>
      </c>
      <c r="H27" s="14" t="s">
        <v>73</v>
      </c>
      <c r="I27" s="13" t="n">
        <v>100</v>
      </c>
      <c r="J27" s="15" t="s">
        <v>74</v>
      </c>
      <c r="K27" s="16" t="s">
        <v>72</v>
      </c>
    </row>
    <row r="28" customFormat="false" ht="15" hidden="false" customHeight="true" outlineLevel="0" collapsed="false">
      <c r="A28" s="11"/>
      <c r="B28" s="11"/>
      <c r="C28" s="11"/>
      <c r="D28" s="11"/>
      <c r="E28" s="11"/>
      <c r="F28" s="13" t="n">
        <v>80</v>
      </c>
      <c r="G28" s="13" t="n">
        <v>52</v>
      </c>
      <c r="H28" s="14" t="s">
        <v>75</v>
      </c>
      <c r="I28" s="13" t="n">
        <v>90</v>
      </c>
      <c r="J28" s="15" t="s">
        <v>18</v>
      </c>
      <c r="K28" s="16" t="s">
        <v>72</v>
      </c>
    </row>
    <row r="29" customFormat="false" ht="15" hidden="false" customHeight="true" outlineLevel="0" collapsed="false">
      <c r="A29" s="11"/>
      <c r="B29" s="11"/>
      <c r="C29" s="11"/>
      <c r="D29" s="11"/>
      <c r="E29" s="13" t="s">
        <v>20</v>
      </c>
      <c r="F29" s="13" t="n">
        <v>57</v>
      </c>
      <c r="G29" s="13" t="n">
        <v>51</v>
      </c>
      <c r="H29" s="14" t="s">
        <v>76</v>
      </c>
      <c r="I29" s="13" t="n">
        <v>100</v>
      </c>
      <c r="J29" s="15" t="s">
        <v>74</v>
      </c>
      <c r="K29" s="16" t="s">
        <v>72</v>
      </c>
    </row>
    <row r="30" customFormat="false" ht="15" hidden="false" customHeight="true" outlineLevel="0" collapsed="false">
      <c r="A30" s="11"/>
      <c r="B30" s="11"/>
      <c r="C30" s="11"/>
      <c r="D30" s="11"/>
      <c r="E30" s="13" t="s">
        <v>33</v>
      </c>
      <c r="F30" s="13" t="n">
        <v>71</v>
      </c>
      <c r="G30" s="13" t="n">
        <v>51</v>
      </c>
      <c r="H30" s="14" t="s">
        <v>77</v>
      </c>
      <c r="I30" s="13" t="n">
        <v>104</v>
      </c>
      <c r="J30" s="15" t="s">
        <v>18</v>
      </c>
      <c r="K30" s="16" t="s">
        <v>72</v>
      </c>
    </row>
    <row r="31" customFormat="false" ht="15" hidden="false" customHeight="true" outlineLevel="0" collapsed="false">
      <c r="A31" s="11"/>
      <c r="B31" s="11"/>
      <c r="C31" s="11"/>
      <c r="D31" s="11"/>
      <c r="E31" s="11"/>
      <c r="F31" s="13" t="n">
        <v>173</v>
      </c>
      <c r="G31" s="13" t="n">
        <v>52</v>
      </c>
      <c r="H31" s="14" t="s">
        <v>78</v>
      </c>
      <c r="I31" s="13" t="n">
        <v>100</v>
      </c>
      <c r="J31" s="15" t="s">
        <v>18</v>
      </c>
      <c r="K31" s="16" t="s">
        <v>72</v>
      </c>
    </row>
    <row r="32" customFormat="false" ht="15" hidden="false" customHeight="true" outlineLevel="0" collapsed="false">
      <c r="A32" s="11"/>
      <c r="B32" s="11"/>
      <c r="C32" s="11"/>
      <c r="D32" s="13" t="s">
        <v>79</v>
      </c>
      <c r="E32" s="13" t="s">
        <v>33</v>
      </c>
      <c r="F32" s="13" t="n">
        <v>7</v>
      </c>
      <c r="G32" s="13" t="n">
        <v>56</v>
      </c>
      <c r="H32" s="14" t="s">
        <v>80</v>
      </c>
      <c r="I32" s="13" t="n">
        <v>133</v>
      </c>
      <c r="J32" s="15" t="s">
        <v>18</v>
      </c>
      <c r="K32" s="16" t="s">
        <v>81</v>
      </c>
    </row>
    <row r="33" customFormat="false" ht="15" hidden="false" customHeight="true" outlineLevel="0" collapsed="false">
      <c r="A33" s="11"/>
      <c r="B33" s="11"/>
      <c r="C33" s="11"/>
      <c r="D33" s="11"/>
      <c r="E33" s="11"/>
      <c r="F33" s="13" t="n">
        <v>206</v>
      </c>
      <c r="G33" s="13" t="n">
        <v>56</v>
      </c>
      <c r="H33" s="14" t="s">
        <v>82</v>
      </c>
      <c r="I33" s="13" t="n">
        <v>110</v>
      </c>
      <c r="J33" s="15" t="s">
        <v>18</v>
      </c>
      <c r="K33" s="16" t="s">
        <v>81</v>
      </c>
    </row>
    <row r="34" customFormat="false" ht="15" hidden="false" customHeight="true" outlineLevel="0" collapsed="false">
      <c r="A34" s="11"/>
      <c r="B34" s="11"/>
      <c r="C34" s="11"/>
      <c r="D34" s="11"/>
      <c r="E34" s="13" t="s">
        <v>25</v>
      </c>
      <c r="F34" s="13" t="n">
        <v>136</v>
      </c>
      <c r="G34" s="13" t="n">
        <v>58</v>
      </c>
      <c r="H34" s="14" t="s">
        <v>83</v>
      </c>
      <c r="I34" s="13" t="n">
        <v>85</v>
      </c>
      <c r="J34" s="15" t="s">
        <v>18</v>
      </c>
      <c r="K34" s="16" t="s">
        <v>81</v>
      </c>
    </row>
    <row r="35" customFormat="false" ht="15" hidden="false" customHeight="true" outlineLevel="0" collapsed="false">
      <c r="A35" s="11"/>
      <c r="B35" s="11"/>
      <c r="C35" s="11"/>
      <c r="D35" s="11"/>
      <c r="E35" s="13" t="s">
        <v>84</v>
      </c>
      <c r="F35" s="13" t="n">
        <v>25</v>
      </c>
      <c r="G35" s="13" t="n">
        <v>55</v>
      </c>
      <c r="H35" s="14" t="s">
        <v>85</v>
      </c>
      <c r="I35" s="13" t="n">
        <v>115</v>
      </c>
      <c r="J35" s="15" t="s">
        <v>18</v>
      </c>
      <c r="K35" s="16" t="s">
        <v>81</v>
      </c>
    </row>
    <row r="36" customFormat="false" ht="15" hidden="false" customHeight="true" outlineLevel="0" collapsed="false">
      <c r="A36" s="11"/>
      <c r="B36" s="11"/>
      <c r="C36" s="11"/>
      <c r="D36" s="11"/>
      <c r="E36" s="13" t="s">
        <v>28</v>
      </c>
      <c r="F36" s="13" t="n">
        <v>65</v>
      </c>
      <c r="G36" s="13" t="n">
        <v>55</v>
      </c>
      <c r="H36" s="14" t="s">
        <v>86</v>
      </c>
      <c r="I36" s="13" t="n">
        <v>96</v>
      </c>
      <c r="J36" s="15" t="s">
        <v>18</v>
      </c>
      <c r="K36" s="16" t="s">
        <v>81</v>
      </c>
    </row>
    <row r="37" customFormat="false" ht="15" hidden="false" customHeight="true" outlineLevel="0" collapsed="false">
      <c r="A37" s="11" t="s">
        <v>87</v>
      </c>
      <c r="B37" s="12" t="str">
        <f aca="false">CONCATENATE(
    TEXT("45821.708333333336","ddd"),
    CHAR(10),
    TEXT("45821.708333333336","mmm d"),
    CHAR(10),
    CHAR(10),
    "Weigh In ",
    "3:00 p.m.",
    CHAR(10),
    CHAR(10),
    "Start ",
    "5:00 p.m."
)</f>
        <v>Fri
Jun 13
Weigh In 3:00 p.m.
Start 5:00 p.m.</v>
      </c>
      <c r="C37" s="13" t="s">
        <v>41</v>
      </c>
      <c r="D37" s="13" t="s">
        <v>88</v>
      </c>
      <c r="E37" s="13" t="s">
        <v>89</v>
      </c>
      <c r="F37" s="13" t="n">
        <v>149</v>
      </c>
      <c r="G37" s="13" t="n">
        <v>48</v>
      </c>
      <c r="H37" s="14" t="s">
        <v>90</v>
      </c>
      <c r="I37" s="13" t="n">
        <v>130</v>
      </c>
      <c r="J37" s="15" t="s">
        <v>91</v>
      </c>
      <c r="K37" s="16" t="s">
        <v>88</v>
      </c>
    </row>
    <row r="38" customFormat="false" ht="15" hidden="false" customHeight="true" outlineLevel="0" collapsed="false">
      <c r="A38" s="11"/>
      <c r="B38" s="11"/>
      <c r="C38" s="11"/>
      <c r="D38" s="11"/>
      <c r="E38" s="13" t="s">
        <v>43</v>
      </c>
      <c r="F38" s="13" t="n">
        <v>147</v>
      </c>
      <c r="G38" s="13" t="n">
        <v>45</v>
      </c>
      <c r="H38" s="14" t="s">
        <v>92</v>
      </c>
      <c r="I38" s="13" t="n">
        <v>190</v>
      </c>
      <c r="J38" s="15" t="s">
        <v>18</v>
      </c>
      <c r="K38" s="16" t="s">
        <v>93</v>
      </c>
    </row>
    <row r="39" customFormat="false" ht="15" hidden="false" customHeight="true" outlineLevel="0" collapsed="false">
      <c r="A39" s="11"/>
      <c r="B39" s="11"/>
      <c r="C39" s="11"/>
      <c r="D39" s="11"/>
      <c r="E39" s="13" t="s">
        <v>56</v>
      </c>
      <c r="F39" s="13" t="n">
        <v>118</v>
      </c>
      <c r="G39" s="13" t="n">
        <v>46</v>
      </c>
      <c r="H39" s="14" t="s">
        <v>94</v>
      </c>
      <c r="I39" s="13" t="n">
        <v>180</v>
      </c>
      <c r="J39" s="15" t="s">
        <v>74</v>
      </c>
      <c r="K39" s="16" t="s">
        <v>93</v>
      </c>
    </row>
    <row r="40" customFormat="false" ht="15" hidden="false" customHeight="true" outlineLevel="0" collapsed="false">
      <c r="A40" s="11"/>
      <c r="B40" s="11"/>
      <c r="C40" s="11"/>
      <c r="D40" s="11"/>
      <c r="E40" s="11"/>
      <c r="F40" s="13" t="n">
        <v>37</v>
      </c>
      <c r="G40" s="13" t="n">
        <v>48</v>
      </c>
      <c r="H40" s="14" t="s">
        <v>95</v>
      </c>
      <c r="I40" s="13" t="n">
        <v>120</v>
      </c>
      <c r="J40" s="15" t="s">
        <v>74</v>
      </c>
      <c r="K40" s="16" t="s">
        <v>93</v>
      </c>
    </row>
    <row r="41" customFormat="false" ht="15" hidden="false" customHeight="true" outlineLevel="0" collapsed="false">
      <c r="A41" s="11"/>
      <c r="B41" s="11"/>
      <c r="C41" s="11"/>
      <c r="D41" s="11"/>
      <c r="E41" s="13" t="s">
        <v>60</v>
      </c>
      <c r="F41" s="13" t="n">
        <v>62</v>
      </c>
      <c r="G41" s="13" t="n">
        <v>45</v>
      </c>
      <c r="H41" s="14" t="s">
        <v>96</v>
      </c>
      <c r="I41" s="13" t="n">
        <v>240</v>
      </c>
      <c r="J41" s="15" t="s">
        <v>62</v>
      </c>
      <c r="K41" s="16" t="s">
        <v>93</v>
      </c>
    </row>
    <row r="42" customFormat="false" ht="15" hidden="false" customHeight="true" outlineLevel="0" collapsed="false">
      <c r="A42" s="11"/>
      <c r="B42" s="11"/>
      <c r="C42" s="11"/>
      <c r="D42" s="11"/>
      <c r="E42" s="13" t="s">
        <v>49</v>
      </c>
      <c r="F42" s="13" t="n">
        <v>27</v>
      </c>
      <c r="G42" s="13" t="n">
        <v>48</v>
      </c>
      <c r="H42" s="14" t="s">
        <v>97</v>
      </c>
      <c r="I42" s="13" t="n">
        <v>210</v>
      </c>
      <c r="J42" s="15" t="s">
        <v>18</v>
      </c>
      <c r="K42" s="16" t="s">
        <v>93</v>
      </c>
    </row>
    <row r="43" customFormat="false" ht="15" hidden="false" customHeight="true" outlineLevel="0" collapsed="false">
      <c r="A43" s="11"/>
      <c r="B43" s="11"/>
      <c r="C43" s="11"/>
      <c r="D43" s="11"/>
      <c r="E43" s="13" t="s">
        <v>51</v>
      </c>
      <c r="F43" s="13" t="n">
        <v>54</v>
      </c>
      <c r="G43" s="13" t="n">
        <v>45</v>
      </c>
      <c r="H43" s="14" t="s">
        <v>98</v>
      </c>
      <c r="I43" s="13" t="n">
        <v>170</v>
      </c>
      <c r="J43" s="15" t="s">
        <v>18</v>
      </c>
      <c r="K43" s="16" t="s">
        <v>93</v>
      </c>
    </row>
    <row r="44" customFormat="false" ht="15" hidden="false" customHeight="true" outlineLevel="0" collapsed="false">
      <c r="A44" s="11"/>
      <c r="B44" s="11"/>
      <c r="C44" s="11"/>
      <c r="D44" s="13" t="s">
        <v>99</v>
      </c>
      <c r="E44" s="13" t="s">
        <v>89</v>
      </c>
      <c r="F44" s="13" t="n">
        <v>16</v>
      </c>
      <c r="G44" s="13" t="n">
        <v>53</v>
      </c>
      <c r="H44" s="14" t="s">
        <v>100</v>
      </c>
      <c r="I44" s="13" t="n">
        <v>140</v>
      </c>
      <c r="J44" s="15" t="s">
        <v>18</v>
      </c>
      <c r="K44" s="16" t="s">
        <v>101</v>
      </c>
    </row>
    <row r="45" customFormat="false" ht="15" hidden="false" customHeight="true" outlineLevel="0" collapsed="false">
      <c r="A45" s="11"/>
      <c r="B45" s="11"/>
      <c r="C45" s="11"/>
      <c r="D45" s="11"/>
      <c r="E45" s="13" t="s">
        <v>43</v>
      </c>
      <c r="F45" s="13" t="n">
        <v>117</v>
      </c>
      <c r="G45" s="13" t="n">
        <v>51</v>
      </c>
      <c r="H45" s="14" t="s">
        <v>102</v>
      </c>
      <c r="I45" s="13" t="n">
        <v>145</v>
      </c>
      <c r="J45" s="15" t="s">
        <v>103</v>
      </c>
      <c r="K45" s="16" t="s">
        <v>99</v>
      </c>
    </row>
    <row r="46" customFormat="false" ht="15" hidden="false" customHeight="true" outlineLevel="0" collapsed="false">
      <c r="A46" s="11"/>
      <c r="B46" s="11"/>
      <c r="C46" s="11"/>
      <c r="D46" s="11"/>
      <c r="E46" s="13" t="s">
        <v>56</v>
      </c>
      <c r="F46" s="13" t="n">
        <v>74</v>
      </c>
      <c r="G46" s="13" t="n">
        <v>50</v>
      </c>
      <c r="H46" s="14" t="s">
        <v>104</v>
      </c>
      <c r="I46" s="13" t="n">
        <v>120</v>
      </c>
      <c r="J46" s="15" t="s">
        <v>74</v>
      </c>
      <c r="K46" s="16" t="s">
        <v>101</v>
      </c>
    </row>
    <row r="47" customFormat="false" ht="15" hidden="false" customHeight="true" outlineLevel="0" collapsed="false">
      <c r="A47" s="11"/>
      <c r="B47" s="11"/>
      <c r="C47" s="11"/>
      <c r="D47" s="11"/>
      <c r="E47" s="13" t="s">
        <v>46</v>
      </c>
      <c r="F47" s="13" t="n">
        <v>93</v>
      </c>
      <c r="G47" s="13" t="n">
        <v>51</v>
      </c>
      <c r="H47" s="14" t="s">
        <v>105</v>
      </c>
      <c r="I47" s="13" t="n">
        <v>130</v>
      </c>
      <c r="J47" s="15" t="s">
        <v>18</v>
      </c>
      <c r="K47" s="16" t="s">
        <v>101</v>
      </c>
    </row>
    <row r="48" customFormat="false" ht="15" hidden="false" customHeight="true" outlineLevel="0" collapsed="false">
      <c r="A48" s="11"/>
      <c r="B48" s="11"/>
      <c r="C48" s="11"/>
      <c r="D48" s="11"/>
      <c r="E48" s="13" t="s">
        <v>60</v>
      </c>
      <c r="F48" s="13" t="n">
        <v>150</v>
      </c>
      <c r="G48" s="13" t="n">
        <v>54</v>
      </c>
      <c r="H48" s="14" t="s">
        <v>106</v>
      </c>
      <c r="I48" s="13" t="n">
        <v>200</v>
      </c>
      <c r="J48" s="15" t="s">
        <v>18</v>
      </c>
      <c r="K48" s="16" t="s">
        <v>101</v>
      </c>
    </row>
    <row r="49" customFormat="false" ht="15" hidden="false" customHeight="true" outlineLevel="0" collapsed="false">
      <c r="A49" s="11"/>
      <c r="B49" s="11"/>
      <c r="C49" s="11"/>
      <c r="D49" s="11"/>
      <c r="E49" s="11"/>
      <c r="F49" s="13" t="n">
        <v>119</v>
      </c>
      <c r="G49" s="13" t="n">
        <v>51</v>
      </c>
      <c r="H49" s="14" t="s">
        <v>107</v>
      </c>
      <c r="I49" s="13" t="n">
        <v>190</v>
      </c>
      <c r="J49" s="15" t="s">
        <v>18</v>
      </c>
      <c r="K49" s="16" t="s">
        <v>101</v>
      </c>
    </row>
    <row r="50" customFormat="false" ht="15" hidden="false" customHeight="true" outlineLevel="0" collapsed="false">
      <c r="A50" s="11"/>
      <c r="B50" s="11"/>
      <c r="C50" s="11"/>
      <c r="D50" s="11"/>
      <c r="E50" s="11"/>
      <c r="F50" s="13" t="n">
        <v>98</v>
      </c>
      <c r="G50" s="13" t="n">
        <v>53</v>
      </c>
      <c r="H50" s="14" t="s">
        <v>108</v>
      </c>
      <c r="I50" s="13" t="n">
        <v>180</v>
      </c>
      <c r="J50" s="15" t="s">
        <v>18</v>
      </c>
      <c r="K50" s="16" t="s">
        <v>101</v>
      </c>
    </row>
    <row r="51" customFormat="false" ht="15" hidden="false" customHeight="true" outlineLevel="0" collapsed="false">
      <c r="A51" s="11" t="s">
        <v>109</v>
      </c>
      <c r="B51" s="12" t="str">
        <f aca="false">CONCATENATE(
    TEXT("45822.395833333336","ddd"),
    CHAR(10),
    TEXT("45822.395833333336","mmm d"),
    CHAR(10),
    CHAR(10),
    "Weigh In ",
    "7:30 a.m.",
    CHAR(10),
    CHAR(10),
    "Start ",
    "9:30 a.m."
)</f>
        <v>Sat
Jun 14
Weigh In 7:30 a.m.
Start 9:30 a.m.</v>
      </c>
      <c r="C51" s="13" t="s">
        <v>14</v>
      </c>
      <c r="D51" s="13" t="s">
        <v>110</v>
      </c>
      <c r="E51" s="13" t="s">
        <v>70</v>
      </c>
      <c r="F51" s="13" t="n">
        <v>101</v>
      </c>
      <c r="G51" s="13" t="n">
        <v>46</v>
      </c>
      <c r="H51" s="14" t="s">
        <v>111</v>
      </c>
      <c r="I51" s="13" t="n">
        <v>110</v>
      </c>
      <c r="J51" s="15" t="s">
        <v>74</v>
      </c>
      <c r="K51" s="16" t="s">
        <v>112</v>
      </c>
    </row>
    <row r="52" customFormat="false" ht="15" hidden="false" customHeight="true" outlineLevel="0" collapsed="false">
      <c r="A52" s="11"/>
      <c r="B52" s="11"/>
      <c r="C52" s="11"/>
      <c r="D52" s="11"/>
      <c r="E52" s="13" t="s">
        <v>20</v>
      </c>
      <c r="F52" s="13" t="n">
        <v>21</v>
      </c>
      <c r="G52" s="13" t="n">
        <v>49</v>
      </c>
      <c r="H52" s="14" t="s">
        <v>113</v>
      </c>
      <c r="I52" s="13" t="n">
        <v>50</v>
      </c>
      <c r="J52" s="15" t="s">
        <v>114</v>
      </c>
      <c r="K52" s="16" t="s">
        <v>110</v>
      </c>
    </row>
    <row r="53" customFormat="false" ht="15" hidden="false" customHeight="true" outlineLevel="0" collapsed="false">
      <c r="A53" s="11"/>
      <c r="B53" s="11"/>
      <c r="C53" s="11"/>
      <c r="D53" s="11"/>
      <c r="E53" s="13" t="s">
        <v>33</v>
      </c>
      <c r="F53" s="13" t="n">
        <v>143</v>
      </c>
      <c r="G53" s="13" t="n">
        <v>45</v>
      </c>
      <c r="H53" s="14" t="s">
        <v>115</v>
      </c>
      <c r="I53" s="13" t="n">
        <v>118</v>
      </c>
      <c r="J53" s="15" t="s">
        <v>18</v>
      </c>
      <c r="K53" s="16" t="s">
        <v>112</v>
      </c>
    </row>
    <row r="54" customFormat="false" ht="15" hidden="false" customHeight="true" outlineLevel="0" collapsed="false">
      <c r="A54" s="11"/>
      <c r="B54" s="11"/>
      <c r="C54" s="11"/>
      <c r="D54" s="11"/>
      <c r="E54" s="13" t="s">
        <v>22</v>
      </c>
      <c r="F54" s="13" t="n">
        <v>95</v>
      </c>
      <c r="G54" s="13" t="n">
        <v>46</v>
      </c>
      <c r="H54" s="14" t="s">
        <v>116</v>
      </c>
      <c r="I54" s="13" t="n">
        <v>110</v>
      </c>
      <c r="J54" s="15" t="s">
        <v>74</v>
      </c>
      <c r="K54" s="16" t="s">
        <v>112</v>
      </c>
    </row>
    <row r="55" customFormat="false" ht="15" hidden="false" customHeight="true" outlineLevel="0" collapsed="false">
      <c r="A55" s="11"/>
      <c r="B55" s="11"/>
      <c r="C55" s="11"/>
      <c r="D55" s="11"/>
      <c r="E55" s="13" t="s">
        <v>84</v>
      </c>
      <c r="F55" s="13" t="n">
        <v>63</v>
      </c>
      <c r="G55" s="13" t="n">
        <v>48</v>
      </c>
      <c r="H55" s="14" t="s">
        <v>117</v>
      </c>
      <c r="I55" s="13" t="n">
        <v>111</v>
      </c>
      <c r="J55" s="15" t="s">
        <v>18</v>
      </c>
      <c r="K55" s="16" t="s">
        <v>112</v>
      </c>
    </row>
    <row r="56" customFormat="false" ht="15" hidden="false" customHeight="true" outlineLevel="0" collapsed="false">
      <c r="A56" s="11"/>
      <c r="B56" s="11"/>
      <c r="C56" s="11"/>
      <c r="D56" s="11"/>
      <c r="E56" s="13" t="s">
        <v>28</v>
      </c>
      <c r="F56" s="13" t="n">
        <v>81</v>
      </c>
      <c r="G56" s="13" t="n">
        <v>49</v>
      </c>
      <c r="H56" s="14" t="s">
        <v>118</v>
      </c>
      <c r="I56" s="13" t="n">
        <v>155</v>
      </c>
      <c r="J56" s="15" t="s">
        <v>18</v>
      </c>
      <c r="K56" s="16" t="s">
        <v>112</v>
      </c>
    </row>
    <row r="57" customFormat="false" ht="15" hidden="false" customHeight="true" outlineLevel="0" collapsed="false">
      <c r="A57" s="11"/>
      <c r="B57" s="11"/>
      <c r="C57" s="11"/>
      <c r="D57" s="11"/>
      <c r="E57" s="11"/>
      <c r="F57" s="13" t="n">
        <v>86</v>
      </c>
      <c r="G57" s="13" t="n">
        <v>46</v>
      </c>
      <c r="H57" s="14" t="s">
        <v>119</v>
      </c>
      <c r="I57" s="13" t="n">
        <v>150</v>
      </c>
      <c r="J57" s="15" t="s">
        <v>18</v>
      </c>
      <c r="K57" s="16" t="s">
        <v>112</v>
      </c>
    </row>
    <row r="58" customFormat="false" ht="15" hidden="false" customHeight="true" outlineLevel="0" collapsed="false">
      <c r="A58" s="11" t="s">
        <v>120</v>
      </c>
      <c r="B58" s="12" t="str">
        <f aca="false">CONCATENATE(
    TEXT("45822.5","ddd"),
    CHAR(10),
    TEXT("45822.5","mmm d"),
    CHAR(10),
    CHAR(10),
    "Weigh In ",
    "10:00 a.m.",
    CHAR(10),
    CHAR(10),
    "Start ",
    "12:00 p.m."
)</f>
        <v>Sat
Jun 14
Weigh In 10:00 a.m.
Start 12:00 p.m.</v>
      </c>
      <c r="C58" s="13" t="s">
        <v>41</v>
      </c>
      <c r="D58" s="13" t="s">
        <v>121</v>
      </c>
      <c r="E58" s="13" t="s">
        <v>43</v>
      </c>
      <c r="F58" s="13" t="n">
        <v>77</v>
      </c>
      <c r="G58" s="13" t="n">
        <v>43</v>
      </c>
      <c r="H58" s="14" t="s">
        <v>122</v>
      </c>
      <c r="I58" s="13" t="n">
        <v>225</v>
      </c>
      <c r="J58" s="15" t="s">
        <v>48</v>
      </c>
      <c r="K58" s="16" t="s">
        <v>123</v>
      </c>
    </row>
    <row r="59" customFormat="false" ht="15" hidden="false" customHeight="true" outlineLevel="0" collapsed="false">
      <c r="A59" s="11"/>
      <c r="B59" s="11"/>
      <c r="C59" s="11"/>
      <c r="D59" s="11"/>
      <c r="E59" s="11"/>
      <c r="F59" s="13" t="n">
        <v>197</v>
      </c>
      <c r="G59" s="13" t="n">
        <v>44</v>
      </c>
      <c r="H59" s="14" t="s">
        <v>124</v>
      </c>
      <c r="I59" s="13" t="n">
        <v>180</v>
      </c>
      <c r="J59" s="15" t="s">
        <v>48</v>
      </c>
      <c r="K59" s="16" t="s">
        <v>123</v>
      </c>
    </row>
    <row r="60" customFormat="false" ht="15" hidden="false" customHeight="true" outlineLevel="0" collapsed="false">
      <c r="A60" s="11"/>
      <c r="B60" s="11"/>
      <c r="C60" s="11"/>
      <c r="D60" s="11"/>
      <c r="E60" s="11"/>
      <c r="F60" s="13" t="n">
        <v>5</v>
      </c>
      <c r="G60" s="13" t="n">
        <v>41</v>
      </c>
      <c r="H60" s="14" t="s">
        <v>125</v>
      </c>
      <c r="I60" s="13" t="n">
        <v>145</v>
      </c>
      <c r="J60" s="15" t="s">
        <v>126</v>
      </c>
      <c r="K60" s="16" t="s">
        <v>123</v>
      </c>
    </row>
    <row r="61" customFormat="false" ht="15" hidden="false" customHeight="true" outlineLevel="0" collapsed="false">
      <c r="A61" s="11"/>
      <c r="B61" s="11"/>
      <c r="C61" s="11"/>
      <c r="D61" s="11"/>
      <c r="E61" s="13" t="s">
        <v>56</v>
      </c>
      <c r="F61" s="13" t="n">
        <v>170</v>
      </c>
      <c r="G61" s="13" t="n">
        <v>42</v>
      </c>
      <c r="H61" s="14" t="s">
        <v>127</v>
      </c>
      <c r="I61" s="13" t="n">
        <v>190</v>
      </c>
      <c r="J61" s="15" t="s">
        <v>18</v>
      </c>
      <c r="K61" s="16" t="s">
        <v>123</v>
      </c>
    </row>
    <row r="62" customFormat="false" ht="15" hidden="false" customHeight="true" outlineLevel="0" collapsed="false">
      <c r="A62" s="11"/>
      <c r="B62" s="11"/>
      <c r="C62" s="11"/>
      <c r="D62" s="11"/>
      <c r="E62" s="11"/>
      <c r="F62" s="13" t="n">
        <v>29</v>
      </c>
      <c r="G62" s="13" t="n">
        <v>43</v>
      </c>
      <c r="H62" s="14" t="s">
        <v>128</v>
      </c>
      <c r="I62" s="13" t="n">
        <v>180</v>
      </c>
      <c r="J62" s="15" t="s">
        <v>74</v>
      </c>
      <c r="K62" s="16" t="s">
        <v>123</v>
      </c>
    </row>
    <row r="63" customFormat="false" ht="15" hidden="false" customHeight="true" outlineLevel="0" collapsed="false">
      <c r="A63" s="11"/>
      <c r="B63" s="11"/>
      <c r="C63" s="11"/>
      <c r="D63" s="11"/>
      <c r="E63" s="13" t="s">
        <v>46</v>
      </c>
      <c r="F63" s="13" t="n">
        <v>177</v>
      </c>
      <c r="G63" s="13" t="n">
        <v>42</v>
      </c>
      <c r="H63" s="14" t="s">
        <v>129</v>
      </c>
      <c r="I63" s="13" t="n">
        <v>180</v>
      </c>
      <c r="J63" s="15" t="s">
        <v>130</v>
      </c>
      <c r="K63" s="16" t="s">
        <v>121</v>
      </c>
    </row>
    <row r="64" customFormat="false" ht="15" hidden="false" customHeight="true" outlineLevel="0" collapsed="false">
      <c r="A64" s="11"/>
      <c r="B64" s="11"/>
      <c r="C64" s="11"/>
      <c r="D64" s="11"/>
      <c r="E64" s="11"/>
      <c r="F64" s="13" t="n">
        <v>102</v>
      </c>
      <c r="G64" s="13" t="n">
        <v>40</v>
      </c>
      <c r="H64" s="14" t="s">
        <v>131</v>
      </c>
      <c r="I64" s="13" t="n">
        <v>170</v>
      </c>
      <c r="J64" s="15" t="s">
        <v>114</v>
      </c>
      <c r="K64" s="16" t="s">
        <v>121</v>
      </c>
    </row>
    <row r="65" customFormat="false" ht="15" hidden="false" customHeight="true" outlineLevel="0" collapsed="false">
      <c r="A65" s="11"/>
      <c r="B65" s="11"/>
      <c r="C65" s="11"/>
      <c r="D65" s="11"/>
      <c r="E65" s="11"/>
      <c r="F65" s="13" t="n">
        <v>133</v>
      </c>
      <c r="G65" s="13" t="n">
        <v>43</v>
      </c>
      <c r="H65" s="14" t="s">
        <v>132</v>
      </c>
      <c r="I65" s="13" t="n">
        <v>150</v>
      </c>
      <c r="J65" s="15" t="s">
        <v>74</v>
      </c>
      <c r="K65" s="16" t="s">
        <v>123</v>
      </c>
    </row>
    <row r="66" customFormat="false" ht="15" hidden="false" customHeight="true" outlineLevel="0" collapsed="false">
      <c r="A66" s="11"/>
      <c r="B66" s="11"/>
      <c r="C66" s="11"/>
      <c r="D66" s="11"/>
      <c r="E66" s="13" t="s">
        <v>60</v>
      </c>
      <c r="F66" s="13" t="n">
        <v>55</v>
      </c>
      <c r="G66" s="13" t="n">
        <v>42</v>
      </c>
      <c r="H66" s="14" t="s">
        <v>133</v>
      </c>
      <c r="I66" s="13" t="n">
        <v>244</v>
      </c>
      <c r="J66" s="15" t="s">
        <v>134</v>
      </c>
      <c r="K66" s="16" t="s">
        <v>123</v>
      </c>
    </row>
    <row r="67" customFormat="false" ht="15" hidden="false" customHeight="true" outlineLevel="0" collapsed="false">
      <c r="A67" s="11"/>
      <c r="B67" s="11"/>
      <c r="C67" s="11"/>
      <c r="D67" s="11"/>
      <c r="E67" s="11"/>
      <c r="F67" s="13" t="n">
        <v>159</v>
      </c>
      <c r="G67" s="13" t="n">
        <v>42</v>
      </c>
      <c r="H67" s="14" t="s">
        <v>135</v>
      </c>
      <c r="I67" s="13" t="n">
        <v>150</v>
      </c>
      <c r="J67" s="15" t="s">
        <v>18</v>
      </c>
      <c r="K67" s="16" t="s">
        <v>123</v>
      </c>
    </row>
    <row r="68" customFormat="false" ht="15" hidden="false" customHeight="true" outlineLevel="0" collapsed="false">
      <c r="A68" s="11"/>
      <c r="B68" s="11"/>
      <c r="C68" s="11"/>
      <c r="D68" s="11"/>
      <c r="E68" s="13" t="s">
        <v>49</v>
      </c>
      <c r="F68" s="13" t="n">
        <v>1</v>
      </c>
      <c r="G68" s="13" t="n">
        <v>44</v>
      </c>
      <c r="H68" s="14" t="s">
        <v>136</v>
      </c>
      <c r="I68" s="13" t="n">
        <v>150</v>
      </c>
      <c r="J68" s="15" t="s">
        <v>114</v>
      </c>
      <c r="K68" s="16" t="s">
        <v>121</v>
      </c>
    </row>
    <row r="69" customFormat="false" ht="15" hidden="false" customHeight="true" outlineLevel="0" collapsed="false">
      <c r="A69" s="11"/>
      <c r="B69" s="11"/>
      <c r="C69" s="11"/>
      <c r="D69" s="11"/>
      <c r="E69" s="11"/>
      <c r="F69" s="13" t="n">
        <v>53</v>
      </c>
      <c r="G69" s="13" t="n">
        <v>41</v>
      </c>
      <c r="H69" s="14" t="s">
        <v>137</v>
      </c>
      <c r="I69" s="13" t="n">
        <v>140</v>
      </c>
      <c r="J69" s="15" t="s">
        <v>48</v>
      </c>
      <c r="K69" s="16" t="s">
        <v>123</v>
      </c>
    </row>
    <row r="70" customFormat="false" ht="15" hidden="false" customHeight="true" outlineLevel="0" collapsed="false">
      <c r="A70" s="11"/>
      <c r="B70" s="11"/>
      <c r="C70" s="11"/>
      <c r="D70" s="11"/>
      <c r="E70" s="13" t="s">
        <v>51</v>
      </c>
      <c r="F70" s="13" t="n">
        <v>33</v>
      </c>
      <c r="G70" s="13" t="n">
        <v>41</v>
      </c>
      <c r="H70" s="14" t="s">
        <v>138</v>
      </c>
      <c r="I70" s="13" t="n">
        <v>180</v>
      </c>
      <c r="J70" s="15" t="s">
        <v>35</v>
      </c>
      <c r="K70" s="16" t="s">
        <v>123</v>
      </c>
    </row>
    <row r="71" customFormat="false" ht="15" hidden="false" customHeight="true" outlineLevel="0" collapsed="false">
      <c r="A71" s="11" t="s">
        <v>139</v>
      </c>
      <c r="B71" s="12" t="str">
        <f aca="false">CONCATENATE(
    TEXT("45822.604166666664","ddd"),
    CHAR(10),
    TEXT("45822.604166666664","mmm d"),
    CHAR(10),
    CHAR(10),
    "Weigh In ",
    "12:30 p.m.",
    CHAR(10),
    CHAR(10),
    "Start ",
    "2:30 p.m."
)</f>
        <v>Sat
Jun 14
Weigh In 12:30 p.m.
Start 2:30 p.m.</v>
      </c>
      <c r="C71" s="13" t="s">
        <v>14</v>
      </c>
      <c r="D71" s="13" t="s">
        <v>140</v>
      </c>
      <c r="E71" s="13" t="s">
        <v>70</v>
      </c>
      <c r="F71" s="13" t="n">
        <v>132</v>
      </c>
      <c r="G71" s="13" t="n">
        <v>41</v>
      </c>
      <c r="H71" s="14" t="s">
        <v>141</v>
      </c>
      <c r="I71" s="13" t="n">
        <v>110</v>
      </c>
      <c r="J71" s="15" t="s">
        <v>18</v>
      </c>
      <c r="K71" s="16" t="s">
        <v>142</v>
      </c>
    </row>
    <row r="72" customFormat="false" ht="15" hidden="false" customHeight="true" outlineLevel="0" collapsed="false">
      <c r="A72" s="11"/>
      <c r="B72" s="11"/>
      <c r="C72" s="11"/>
      <c r="D72" s="11"/>
      <c r="E72" s="11"/>
      <c r="F72" s="13" t="n">
        <v>69</v>
      </c>
      <c r="G72" s="13" t="n">
        <v>42</v>
      </c>
      <c r="H72" s="14" t="s">
        <v>143</v>
      </c>
      <c r="I72" s="13" t="n">
        <v>95</v>
      </c>
      <c r="J72" s="15" t="s">
        <v>114</v>
      </c>
      <c r="K72" s="16" t="s">
        <v>140</v>
      </c>
    </row>
    <row r="73" customFormat="false" ht="15" hidden="false" customHeight="true" outlineLevel="0" collapsed="false">
      <c r="A73" s="11"/>
      <c r="B73" s="11"/>
      <c r="C73" s="11"/>
      <c r="D73" s="11"/>
      <c r="E73" s="11"/>
      <c r="F73" s="13" t="n">
        <v>202</v>
      </c>
      <c r="G73" s="13" t="n">
        <v>43</v>
      </c>
      <c r="H73" s="14" t="s">
        <v>144</v>
      </c>
      <c r="I73" s="13" t="n">
        <v>72</v>
      </c>
      <c r="J73" s="15" t="s">
        <v>48</v>
      </c>
      <c r="K73" s="16" t="s">
        <v>142</v>
      </c>
    </row>
    <row r="74" customFormat="false" ht="15" hidden="false" customHeight="true" outlineLevel="0" collapsed="false">
      <c r="A74" s="11"/>
      <c r="B74" s="11"/>
      <c r="C74" s="11"/>
      <c r="D74" s="11"/>
      <c r="E74" s="13" t="s">
        <v>20</v>
      </c>
      <c r="F74" s="13" t="n">
        <v>100</v>
      </c>
      <c r="G74" s="13" t="n">
        <v>44</v>
      </c>
      <c r="H74" s="14" t="s">
        <v>145</v>
      </c>
      <c r="I74" s="13" t="n">
        <v>120</v>
      </c>
      <c r="J74" s="15" t="s">
        <v>18</v>
      </c>
      <c r="K74" s="16" t="s">
        <v>142</v>
      </c>
    </row>
    <row r="75" customFormat="false" ht="15" hidden="false" customHeight="true" outlineLevel="0" collapsed="false">
      <c r="A75" s="11"/>
      <c r="B75" s="11"/>
      <c r="C75" s="11"/>
      <c r="D75" s="11"/>
      <c r="E75" s="13" t="s">
        <v>33</v>
      </c>
      <c r="F75" s="13" t="n">
        <v>174</v>
      </c>
      <c r="G75" s="13" t="n">
        <v>44</v>
      </c>
      <c r="H75" s="14" t="s">
        <v>146</v>
      </c>
      <c r="I75" s="13" t="n">
        <v>148</v>
      </c>
      <c r="J75" s="15" t="s">
        <v>18</v>
      </c>
      <c r="K75" s="16" t="s">
        <v>142</v>
      </c>
    </row>
    <row r="76" customFormat="false" ht="15" hidden="false" customHeight="true" outlineLevel="0" collapsed="false">
      <c r="A76" s="11"/>
      <c r="B76" s="11"/>
      <c r="C76" s="11"/>
      <c r="D76" s="11"/>
      <c r="E76" s="13" t="s">
        <v>22</v>
      </c>
      <c r="F76" s="13" t="n">
        <v>56</v>
      </c>
      <c r="G76" s="13" t="n">
        <v>41</v>
      </c>
      <c r="H76" s="14" t="s">
        <v>147</v>
      </c>
      <c r="I76" s="13" t="n">
        <v>110</v>
      </c>
      <c r="J76" s="15" t="s">
        <v>48</v>
      </c>
      <c r="K76" s="16" t="s">
        <v>142</v>
      </c>
    </row>
    <row r="77" customFormat="false" ht="15" hidden="false" customHeight="true" outlineLevel="0" collapsed="false">
      <c r="A77" s="11"/>
      <c r="B77" s="11"/>
      <c r="C77" s="11"/>
      <c r="D77" s="11"/>
      <c r="E77" s="11"/>
      <c r="F77" s="13" t="n">
        <v>126</v>
      </c>
      <c r="G77" s="13" t="n">
        <v>44</v>
      </c>
      <c r="H77" s="14" t="s">
        <v>148</v>
      </c>
      <c r="I77" s="13" t="n">
        <v>60</v>
      </c>
      <c r="J77" s="15" t="s">
        <v>114</v>
      </c>
      <c r="K77" s="16" t="s">
        <v>140</v>
      </c>
    </row>
    <row r="78" customFormat="false" ht="15" hidden="false" customHeight="true" outlineLevel="0" collapsed="false">
      <c r="A78" s="11"/>
      <c r="B78" s="11"/>
      <c r="C78" s="11"/>
      <c r="D78" s="11"/>
      <c r="E78" s="13" t="s">
        <v>25</v>
      </c>
      <c r="F78" s="13" t="n">
        <v>87</v>
      </c>
      <c r="G78" s="13" t="n">
        <v>40</v>
      </c>
      <c r="H78" s="14" t="s">
        <v>149</v>
      </c>
      <c r="I78" s="13" t="n">
        <v>135</v>
      </c>
      <c r="J78" s="15" t="s">
        <v>18</v>
      </c>
      <c r="K78" s="16" t="s">
        <v>142</v>
      </c>
    </row>
    <row r="79" customFormat="false" ht="15" hidden="false" customHeight="true" outlineLevel="0" collapsed="false">
      <c r="A79" s="11"/>
      <c r="B79" s="11"/>
      <c r="C79" s="11"/>
      <c r="D79" s="11"/>
      <c r="E79" s="13" t="s">
        <v>84</v>
      </c>
      <c r="F79" s="13" t="n">
        <v>14</v>
      </c>
      <c r="G79" s="13" t="n">
        <v>40</v>
      </c>
      <c r="H79" s="14" t="s">
        <v>150</v>
      </c>
      <c r="I79" s="13" t="n">
        <v>152</v>
      </c>
      <c r="J79" s="15" t="s">
        <v>18</v>
      </c>
      <c r="K79" s="16" t="s">
        <v>142</v>
      </c>
    </row>
    <row r="80" customFormat="false" ht="15" hidden="false" customHeight="true" outlineLevel="0" collapsed="false">
      <c r="A80" s="11" t="s">
        <v>151</v>
      </c>
      <c r="B80" s="12" t="str">
        <f aca="false">CONCATENATE(
    TEXT("45822.708333333336","ddd"),
    CHAR(10),
    TEXT("45822.708333333336","mmm d"),
    CHAR(10),
    CHAR(10),
    "Weigh In ",
    "3:00 p.m.",
    CHAR(10),
    CHAR(10),
    "Start ",
    "5:00 p.m."
)</f>
        <v>Sat
Jun 14
Weigh In 3:00 p.m.
Start 5:00 p.m.</v>
      </c>
      <c r="C80" s="13" t="s">
        <v>41</v>
      </c>
      <c r="D80" s="13" t="s">
        <v>152</v>
      </c>
      <c r="E80" s="13" t="s">
        <v>43</v>
      </c>
      <c r="F80" s="13" t="n">
        <v>176</v>
      </c>
      <c r="G80" s="13" t="n">
        <v>37</v>
      </c>
      <c r="H80" s="14" t="s">
        <v>153</v>
      </c>
      <c r="I80" s="13" t="n">
        <v>185</v>
      </c>
      <c r="J80" s="15" t="s">
        <v>130</v>
      </c>
      <c r="K80" s="16" t="s">
        <v>152</v>
      </c>
    </row>
    <row r="81" customFormat="false" ht="15" hidden="false" customHeight="true" outlineLevel="0" collapsed="false">
      <c r="A81" s="11"/>
      <c r="B81" s="11"/>
      <c r="C81" s="11"/>
      <c r="D81" s="11"/>
      <c r="E81" s="11"/>
      <c r="F81" s="13" t="n">
        <v>10</v>
      </c>
      <c r="G81" s="13" t="n">
        <v>37</v>
      </c>
      <c r="H81" s="14" t="s">
        <v>154</v>
      </c>
      <c r="I81" s="13" t="n">
        <v>170</v>
      </c>
      <c r="J81" s="15" t="s">
        <v>18</v>
      </c>
      <c r="K81" s="16" t="s">
        <v>155</v>
      </c>
    </row>
    <row r="82" customFormat="false" ht="15" hidden="false" customHeight="true" outlineLevel="0" collapsed="false">
      <c r="A82" s="11"/>
      <c r="B82" s="11"/>
      <c r="C82" s="11"/>
      <c r="D82" s="11"/>
      <c r="E82" s="11"/>
      <c r="F82" s="13" t="n">
        <v>142</v>
      </c>
      <c r="G82" s="13" t="n">
        <v>36</v>
      </c>
      <c r="H82" s="14" t="s">
        <v>156</v>
      </c>
      <c r="I82" s="13" t="n">
        <v>120</v>
      </c>
      <c r="J82" s="15" t="s">
        <v>74</v>
      </c>
      <c r="K82" s="16" t="s">
        <v>155</v>
      </c>
    </row>
    <row r="83" customFormat="false" ht="15" hidden="false" customHeight="true" outlineLevel="0" collapsed="false">
      <c r="A83" s="11"/>
      <c r="B83" s="11"/>
      <c r="C83" s="11"/>
      <c r="D83" s="11"/>
      <c r="E83" s="13" t="s">
        <v>56</v>
      </c>
      <c r="F83" s="13" t="n">
        <v>94</v>
      </c>
      <c r="G83" s="13" t="n">
        <v>36</v>
      </c>
      <c r="H83" s="14" t="s">
        <v>157</v>
      </c>
      <c r="I83" s="13" t="n">
        <v>220</v>
      </c>
      <c r="J83" s="15" t="s">
        <v>74</v>
      </c>
      <c r="K83" s="16" t="s">
        <v>155</v>
      </c>
    </row>
    <row r="84" customFormat="false" ht="15" hidden="false" customHeight="true" outlineLevel="0" collapsed="false">
      <c r="A84" s="11"/>
      <c r="B84" s="11"/>
      <c r="C84" s="11"/>
      <c r="D84" s="11"/>
      <c r="E84" s="11"/>
      <c r="F84" s="13" t="n">
        <v>26</v>
      </c>
      <c r="G84" s="13" t="n">
        <v>35</v>
      </c>
      <c r="H84" s="14" t="s">
        <v>158</v>
      </c>
      <c r="I84" s="13" t="n">
        <v>190</v>
      </c>
      <c r="J84" s="15" t="s">
        <v>134</v>
      </c>
      <c r="K84" s="16" t="s">
        <v>152</v>
      </c>
    </row>
    <row r="85" customFormat="false" ht="15" hidden="false" customHeight="true" outlineLevel="0" collapsed="false">
      <c r="A85" s="11"/>
      <c r="B85" s="11"/>
      <c r="C85" s="11"/>
      <c r="D85" s="11"/>
      <c r="E85" s="11"/>
      <c r="F85" s="13" t="n">
        <v>90</v>
      </c>
      <c r="G85" s="13" t="n">
        <v>36</v>
      </c>
      <c r="H85" s="14" t="s">
        <v>159</v>
      </c>
      <c r="I85" s="13" t="n">
        <v>190</v>
      </c>
      <c r="J85" s="15" t="s">
        <v>74</v>
      </c>
      <c r="K85" s="16" t="s">
        <v>155</v>
      </c>
    </row>
    <row r="86" customFormat="false" ht="15" hidden="false" customHeight="true" outlineLevel="0" collapsed="false">
      <c r="A86" s="11"/>
      <c r="B86" s="11"/>
      <c r="C86" s="11"/>
      <c r="D86" s="11"/>
      <c r="E86" s="13" t="s">
        <v>46</v>
      </c>
      <c r="F86" s="13" t="n">
        <v>151</v>
      </c>
      <c r="G86" s="13" t="n">
        <v>38</v>
      </c>
      <c r="H86" s="14" t="s">
        <v>160</v>
      </c>
      <c r="I86" s="13" t="n">
        <v>185</v>
      </c>
      <c r="J86" s="15" t="s">
        <v>74</v>
      </c>
      <c r="K86" s="16" t="s">
        <v>155</v>
      </c>
    </row>
    <row r="87" customFormat="false" ht="15" hidden="false" customHeight="true" outlineLevel="0" collapsed="false">
      <c r="A87" s="11"/>
      <c r="B87" s="11"/>
      <c r="C87" s="11"/>
      <c r="D87" s="11"/>
      <c r="E87" s="13" t="s">
        <v>60</v>
      </c>
      <c r="F87" s="13" t="n">
        <v>129</v>
      </c>
      <c r="G87" s="13" t="n">
        <v>36</v>
      </c>
      <c r="H87" s="14" t="s">
        <v>161</v>
      </c>
      <c r="I87" s="13" t="n">
        <v>270</v>
      </c>
      <c r="J87" s="15" t="s">
        <v>18</v>
      </c>
      <c r="K87" s="16" t="s">
        <v>155</v>
      </c>
    </row>
    <row r="88" customFormat="false" ht="15" hidden="false" customHeight="true" outlineLevel="0" collapsed="false">
      <c r="A88" s="11"/>
      <c r="B88" s="11"/>
      <c r="C88" s="11"/>
      <c r="D88" s="11"/>
      <c r="E88" s="11"/>
      <c r="F88" s="13" t="n">
        <v>19</v>
      </c>
      <c r="G88" s="13" t="n">
        <v>39</v>
      </c>
      <c r="H88" s="14" t="s">
        <v>162</v>
      </c>
      <c r="I88" s="13" t="n">
        <v>240</v>
      </c>
      <c r="J88" s="15" t="s">
        <v>130</v>
      </c>
      <c r="K88" s="16" t="s">
        <v>152</v>
      </c>
    </row>
    <row r="89" customFormat="false" ht="15" hidden="false" customHeight="true" outlineLevel="0" collapsed="false">
      <c r="A89" s="11"/>
      <c r="B89" s="11"/>
      <c r="C89" s="11"/>
      <c r="D89" s="11"/>
      <c r="E89" s="11"/>
      <c r="F89" s="13" t="n">
        <v>179</v>
      </c>
      <c r="G89" s="13" t="n">
        <v>37</v>
      </c>
      <c r="H89" s="14" t="s">
        <v>163</v>
      </c>
      <c r="I89" s="13" t="n">
        <v>178</v>
      </c>
      <c r="J89" s="15" t="s">
        <v>164</v>
      </c>
      <c r="K89" s="16" t="s">
        <v>152</v>
      </c>
    </row>
    <row r="90" customFormat="false" ht="15" hidden="false" customHeight="true" outlineLevel="0" collapsed="false">
      <c r="A90" s="11"/>
      <c r="B90" s="11"/>
      <c r="C90" s="11"/>
      <c r="D90" s="11"/>
      <c r="E90" s="13" t="s">
        <v>49</v>
      </c>
      <c r="F90" s="13" t="n">
        <v>189</v>
      </c>
      <c r="G90" s="13" t="n">
        <v>38</v>
      </c>
      <c r="H90" s="14" t="s">
        <v>165</v>
      </c>
      <c r="I90" s="13" t="n">
        <v>100</v>
      </c>
      <c r="J90" s="15" t="s">
        <v>18</v>
      </c>
      <c r="K90" s="16" t="s">
        <v>155</v>
      </c>
    </row>
    <row r="91" customFormat="false" ht="15" hidden="false" customHeight="true" outlineLevel="0" collapsed="false">
      <c r="A91" s="11"/>
      <c r="B91" s="11"/>
      <c r="C91" s="11"/>
      <c r="D91" s="13" t="s">
        <v>121</v>
      </c>
      <c r="E91" s="13" t="s">
        <v>43</v>
      </c>
      <c r="F91" s="13" t="n">
        <v>194</v>
      </c>
      <c r="G91" s="13" t="n">
        <v>40</v>
      </c>
      <c r="H91" s="14" t="s">
        <v>166</v>
      </c>
      <c r="I91" s="13" t="n">
        <v>130</v>
      </c>
      <c r="J91" s="15" t="s">
        <v>74</v>
      </c>
      <c r="K91" s="16" t="s">
        <v>123</v>
      </c>
    </row>
    <row r="92" customFormat="false" ht="15" hidden="false" customHeight="true" outlineLevel="0" collapsed="false">
      <c r="A92" s="11" t="s">
        <v>167</v>
      </c>
      <c r="B92" s="12" t="str">
        <f aca="false">CONCATENATE(
    TEXT("45823.395833333336","ddd"),
    CHAR(10),
    TEXT("45823.395833333336","mmm d"),
    CHAR(10),
    CHAR(10),
    "Weigh In ",
    "7:30 a.m.",
    CHAR(10),
    CHAR(10),
    "Start ",
    "9:30 a.m."
)</f>
        <v>Sun
Jun 15
Weigh In 7:30 a.m.
Start 9:30 a.m.</v>
      </c>
      <c r="C92" s="13" t="s">
        <v>14</v>
      </c>
      <c r="D92" s="13" t="s">
        <v>168</v>
      </c>
      <c r="E92" s="13" t="s">
        <v>16</v>
      </c>
      <c r="F92" s="13" t="n">
        <v>200</v>
      </c>
      <c r="G92" s="13" t="n">
        <v>35</v>
      </c>
      <c r="H92" s="14" t="s">
        <v>169</v>
      </c>
      <c r="I92" s="13" t="n">
        <v>127</v>
      </c>
      <c r="J92" s="15" t="s">
        <v>18</v>
      </c>
      <c r="K92" s="16" t="s">
        <v>170</v>
      </c>
    </row>
    <row r="93" customFormat="false" ht="15" hidden="false" customHeight="true" outlineLevel="0" collapsed="false">
      <c r="A93" s="11"/>
      <c r="B93" s="11"/>
      <c r="C93" s="11"/>
      <c r="D93" s="11"/>
      <c r="E93" s="13" t="s">
        <v>20</v>
      </c>
      <c r="F93" s="13" t="n">
        <v>32</v>
      </c>
      <c r="G93" s="13" t="n">
        <v>35</v>
      </c>
      <c r="H93" s="14" t="s">
        <v>171</v>
      </c>
      <c r="I93" s="13" t="n">
        <v>125</v>
      </c>
      <c r="J93" s="15" t="s">
        <v>172</v>
      </c>
      <c r="K93" s="16" t="s">
        <v>170</v>
      </c>
    </row>
    <row r="94" customFormat="false" ht="15" hidden="false" customHeight="true" outlineLevel="0" collapsed="false">
      <c r="A94" s="11"/>
      <c r="B94" s="11"/>
      <c r="C94" s="11"/>
      <c r="D94" s="11"/>
      <c r="E94" s="11"/>
      <c r="F94" s="13" t="n">
        <v>111</v>
      </c>
      <c r="G94" s="13" t="n">
        <v>37</v>
      </c>
      <c r="H94" s="14" t="s">
        <v>173</v>
      </c>
      <c r="I94" s="13" t="n">
        <v>110</v>
      </c>
      <c r="J94" s="15" t="s">
        <v>74</v>
      </c>
      <c r="K94" s="16" t="s">
        <v>170</v>
      </c>
    </row>
    <row r="95" customFormat="false" ht="15" hidden="false" customHeight="true" outlineLevel="0" collapsed="false">
      <c r="A95" s="11"/>
      <c r="B95" s="11"/>
      <c r="C95" s="11"/>
      <c r="D95" s="11"/>
      <c r="E95" s="11"/>
      <c r="F95" s="13" t="n">
        <v>12</v>
      </c>
      <c r="G95" s="13" t="n">
        <v>39</v>
      </c>
      <c r="H95" s="14" t="s">
        <v>174</v>
      </c>
      <c r="I95" s="13" t="n">
        <v>80</v>
      </c>
      <c r="J95" s="15" t="s">
        <v>48</v>
      </c>
      <c r="K95" s="16" t="s">
        <v>170</v>
      </c>
    </row>
    <row r="96" customFormat="false" ht="15" hidden="false" customHeight="true" outlineLevel="0" collapsed="false">
      <c r="A96" s="11"/>
      <c r="B96" s="11"/>
      <c r="C96" s="11"/>
      <c r="D96" s="11"/>
      <c r="E96" s="13" t="s">
        <v>33</v>
      </c>
      <c r="F96" s="13" t="n">
        <v>42</v>
      </c>
      <c r="G96" s="13" t="n">
        <v>38</v>
      </c>
      <c r="H96" s="14" t="s">
        <v>175</v>
      </c>
      <c r="I96" s="13" t="n">
        <v>135</v>
      </c>
      <c r="J96" s="15" t="s">
        <v>18</v>
      </c>
      <c r="K96" s="16" t="s">
        <v>170</v>
      </c>
    </row>
    <row r="97" customFormat="false" ht="15" hidden="false" customHeight="true" outlineLevel="0" collapsed="false">
      <c r="A97" s="11"/>
      <c r="B97" s="11"/>
      <c r="C97" s="11"/>
      <c r="D97" s="11"/>
      <c r="E97" s="11"/>
      <c r="F97" s="13" t="n">
        <v>127</v>
      </c>
      <c r="G97" s="13" t="n">
        <v>38</v>
      </c>
      <c r="H97" s="14" t="s">
        <v>176</v>
      </c>
      <c r="I97" s="13" t="n">
        <v>105</v>
      </c>
      <c r="J97" s="15" t="s">
        <v>74</v>
      </c>
      <c r="K97" s="16" t="s">
        <v>170</v>
      </c>
    </row>
    <row r="98" customFormat="false" ht="15" hidden="false" customHeight="true" outlineLevel="0" collapsed="false">
      <c r="A98" s="11"/>
      <c r="B98" s="11"/>
      <c r="C98" s="11"/>
      <c r="D98" s="11"/>
      <c r="E98" s="11"/>
      <c r="F98" s="13" t="n">
        <v>8</v>
      </c>
      <c r="G98" s="13" t="n">
        <v>38</v>
      </c>
      <c r="H98" s="14" t="s">
        <v>177</v>
      </c>
      <c r="I98" s="13" t="n">
        <v>85</v>
      </c>
      <c r="J98" s="15" t="s">
        <v>178</v>
      </c>
      <c r="K98" s="16" t="s">
        <v>170</v>
      </c>
    </row>
    <row r="99" customFormat="false" ht="15" hidden="false" customHeight="true" outlineLevel="0" collapsed="false">
      <c r="A99" s="11"/>
      <c r="B99" s="11"/>
      <c r="C99" s="11"/>
      <c r="D99" s="11"/>
      <c r="E99" s="11"/>
      <c r="F99" s="13" t="n">
        <v>30</v>
      </c>
      <c r="G99" s="13" t="n">
        <v>35</v>
      </c>
      <c r="H99" s="14" t="s">
        <v>179</v>
      </c>
      <c r="I99" s="13" t="n">
        <v>57</v>
      </c>
      <c r="J99" s="15" t="s">
        <v>48</v>
      </c>
      <c r="K99" s="16" t="s">
        <v>170</v>
      </c>
    </row>
    <row r="100" customFormat="false" ht="15" hidden="false" customHeight="true" outlineLevel="0" collapsed="false">
      <c r="A100" s="11"/>
      <c r="B100" s="11"/>
      <c r="C100" s="11"/>
      <c r="D100" s="11"/>
      <c r="E100" s="13" t="s">
        <v>22</v>
      </c>
      <c r="F100" s="13" t="n">
        <v>182</v>
      </c>
      <c r="G100" s="13" t="n">
        <v>35</v>
      </c>
      <c r="H100" s="14" t="s">
        <v>180</v>
      </c>
      <c r="I100" s="13" t="n">
        <v>90</v>
      </c>
      <c r="J100" s="15" t="s">
        <v>48</v>
      </c>
      <c r="K100" s="16" t="s">
        <v>170</v>
      </c>
    </row>
    <row r="101" customFormat="false" ht="15" hidden="false" customHeight="true" outlineLevel="0" collapsed="false">
      <c r="A101" s="11" t="s">
        <v>181</v>
      </c>
      <c r="B101" s="12" t="str">
        <f aca="false">CONCATENATE(
    TEXT("45823.5","ddd"),
    CHAR(10),
    TEXT("45823.5","mmm d"),
    CHAR(10),
    CHAR(10),
    "Weigh In ",
    "10:00 a.m.",
    CHAR(10),
    CHAR(10),
    "Start ",
    "12:00 p.m."
)</f>
        <v>Sun
Jun 15
Weigh In 10:00 a.m.
Start 12:00 p.m.</v>
      </c>
      <c r="C101" s="13" t="s">
        <v>14</v>
      </c>
      <c r="D101" s="13" t="s">
        <v>182</v>
      </c>
      <c r="E101" s="13" t="s">
        <v>16</v>
      </c>
      <c r="F101" s="13" t="n">
        <v>155</v>
      </c>
      <c r="G101" s="13" t="n">
        <v>32</v>
      </c>
      <c r="H101" s="14" t="s">
        <v>183</v>
      </c>
      <c r="I101" s="13" t="n">
        <v>80</v>
      </c>
      <c r="J101" s="15" t="s">
        <v>114</v>
      </c>
      <c r="K101" s="16" t="s">
        <v>182</v>
      </c>
    </row>
    <row r="102" customFormat="false" ht="15" hidden="false" customHeight="true" outlineLevel="0" collapsed="false">
      <c r="A102" s="11"/>
      <c r="B102" s="11"/>
      <c r="C102" s="11"/>
      <c r="D102" s="11"/>
      <c r="E102" s="13" t="s">
        <v>20</v>
      </c>
      <c r="F102" s="13" t="n">
        <v>154</v>
      </c>
      <c r="G102" s="13" t="n">
        <v>34</v>
      </c>
      <c r="H102" s="14" t="s">
        <v>184</v>
      </c>
      <c r="I102" s="13" t="n">
        <v>120</v>
      </c>
      <c r="J102" s="15" t="s">
        <v>172</v>
      </c>
      <c r="K102" s="16" t="s">
        <v>185</v>
      </c>
    </row>
    <row r="103" customFormat="false" ht="15" hidden="false" customHeight="true" outlineLevel="0" collapsed="false">
      <c r="A103" s="11"/>
      <c r="B103" s="11"/>
      <c r="C103" s="11"/>
      <c r="D103" s="11"/>
      <c r="E103" s="13" t="s">
        <v>33</v>
      </c>
      <c r="F103" s="13" t="n">
        <v>85</v>
      </c>
      <c r="G103" s="13" t="n">
        <v>32</v>
      </c>
      <c r="H103" s="14" t="s">
        <v>186</v>
      </c>
      <c r="I103" s="13" t="n">
        <v>175</v>
      </c>
      <c r="J103" s="15" t="s">
        <v>172</v>
      </c>
      <c r="K103" s="16" t="s">
        <v>185</v>
      </c>
    </row>
    <row r="104" customFormat="false" ht="15" hidden="false" customHeight="true" outlineLevel="0" collapsed="false">
      <c r="A104" s="11"/>
      <c r="B104" s="11"/>
      <c r="C104" s="11"/>
      <c r="D104" s="11"/>
      <c r="E104" s="11"/>
      <c r="F104" s="13" t="n">
        <v>158</v>
      </c>
      <c r="G104" s="13" t="n">
        <v>32</v>
      </c>
      <c r="H104" s="14" t="s">
        <v>187</v>
      </c>
      <c r="I104" s="13" t="n">
        <v>80</v>
      </c>
      <c r="J104" s="15" t="s">
        <v>48</v>
      </c>
      <c r="K104" s="16" t="s">
        <v>185</v>
      </c>
    </row>
    <row r="105" customFormat="false" ht="15" hidden="false" customHeight="true" outlineLevel="0" collapsed="false">
      <c r="A105" s="11"/>
      <c r="B105" s="11"/>
      <c r="C105" s="11"/>
      <c r="D105" s="11"/>
      <c r="E105" s="13" t="s">
        <v>28</v>
      </c>
      <c r="F105" s="13" t="n">
        <v>49</v>
      </c>
      <c r="G105" s="13" t="n">
        <v>32</v>
      </c>
      <c r="H105" s="14" t="s">
        <v>188</v>
      </c>
      <c r="I105" s="13" t="n">
        <v>128</v>
      </c>
      <c r="J105" s="15" t="s">
        <v>18</v>
      </c>
      <c r="K105" s="16" t="s">
        <v>185</v>
      </c>
    </row>
    <row r="106" customFormat="false" ht="15" hidden="false" customHeight="true" outlineLevel="0" collapsed="false">
      <c r="A106" s="11"/>
      <c r="B106" s="11"/>
      <c r="C106" s="11"/>
      <c r="D106" s="13" t="s">
        <v>168</v>
      </c>
      <c r="E106" s="13" t="s">
        <v>25</v>
      </c>
      <c r="F106" s="13" t="n">
        <v>169</v>
      </c>
      <c r="G106" s="13" t="n">
        <v>36</v>
      </c>
      <c r="H106" s="14" t="s">
        <v>189</v>
      </c>
      <c r="I106" s="13" t="n">
        <v>130</v>
      </c>
      <c r="J106" s="15" t="s">
        <v>18</v>
      </c>
      <c r="K106" s="16" t="s">
        <v>170</v>
      </c>
    </row>
    <row r="107" customFormat="false" ht="15" hidden="false" customHeight="true" outlineLevel="0" collapsed="false">
      <c r="A107" s="11"/>
      <c r="B107" s="11"/>
      <c r="C107" s="11"/>
      <c r="D107" s="11"/>
      <c r="E107" s="11"/>
      <c r="F107" s="13" t="n">
        <v>187</v>
      </c>
      <c r="G107" s="13" t="n">
        <v>35</v>
      </c>
      <c r="H107" s="14" t="s">
        <v>190</v>
      </c>
      <c r="I107" s="13" t="n">
        <v>115</v>
      </c>
      <c r="J107" s="15" t="s">
        <v>48</v>
      </c>
      <c r="K107" s="16" t="s">
        <v>170</v>
      </c>
    </row>
    <row r="108" customFormat="false" ht="15" hidden="false" customHeight="true" outlineLevel="0" collapsed="false">
      <c r="A108" s="11"/>
      <c r="B108" s="11"/>
      <c r="C108" s="11"/>
      <c r="D108" s="11"/>
      <c r="E108" s="11"/>
      <c r="F108" s="13" t="n">
        <v>99</v>
      </c>
      <c r="G108" s="13" t="n">
        <v>39</v>
      </c>
      <c r="H108" s="14" t="s">
        <v>191</v>
      </c>
      <c r="I108" s="13" t="n">
        <v>80</v>
      </c>
      <c r="J108" s="15" t="s">
        <v>114</v>
      </c>
      <c r="K108" s="16" t="s">
        <v>168</v>
      </c>
    </row>
    <row r="109" customFormat="false" ht="15" hidden="false" customHeight="true" outlineLevel="0" collapsed="false">
      <c r="A109" s="11"/>
      <c r="B109" s="11"/>
      <c r="C109" s="11"/>
      <c r="D109" s="11"/>
      <c r="E109" s="13" t="s">
        <v>84</v>
      </c>
      <c r="F109" s="13" t="n">
        <v>13</v>
      </c>
      <c r="G109" s="13" t="n">
        <v>35</v>
      </c>
      <c r="H109" s="14" t="s">
        <v>192</v>
      </c>
      <c r="I109" s="13" t="n">
        <v>130</v>
      </c>
      <c r="J109" s="15" t="s">
        <v>74</v>
      </c>
      <c r="K109" s="16" t="s">
        <v>170</v>
      </c>
    </row>
    <row r="110" customFormat="false" ht="15" hidden="false" customHeight="true" outlineLevel="0" collapsed="false">
      <c r="A110" s="11"/>
      <c r="B110" s="11"/>
      <c r="C110" s="11"/>
      <c r="D110" s="11"/>
      <c r="E110" s="11"/>
      <c r="F110" s="13" t="n">
        <v>39</v>
      </c>
      <c r="G110" s="13" t="n">
        <v>38</v>
      </c>
      <c r="H110" s="14" t="s">
        <v>193</v>
      </c>
      <c r="I110" s="13" t="n">
        <v>120</v>
      </c>
      <c r="J110" s="15" t="s">
        <v>114</v>
      </c>
      <c r="K110" s="16" t="s">
        <v>168</v>
      </c>
    </row>
    <row r="111" customFormat="false" ht="15" hidden="false" customHeight="true" outlineLevel="0" collapsed="false">
      <c r="A111" s="11"/>
      <c r="B111" s="11"/>
      <c r="C111" s="11"/>
      <c r="D111" s="11"/>
      <c r="E111" s="13" t="s">
        <v>28</v>
      </c>
      <c r="F111" s="13" t="n">
        <v>203</v>
      </c>
      <c r="G111" s="13" t="n">
        <v>38</v>
      </c>
      <c r="H111" s="14" t="s">
        <v>194</v>
      </c>
      <c r="I111" s="13" t="n">
        <v>150</v>
      </c>
      <c r="J111" s="15" t="s">
        <v>18</v>
      </c>
      <c r="K111" s="16" t="s">
        <v>170</v>
      </c>
    </row>
    <row r="112" customFormat="false" ht="15" hidden="false" customHeight="true" outlineLevel="0" collapsed="false">
      <c r="A112" s="11" t="s">
        <v>195</v>
      </c>
      <c r="B112" s="12" t="str">
        <f aca="false">CONCATENATE(
    TEXT("45823.604166666664","ddd"),
    CHAR(10),
    TEXT("45823.604166666664","mmm d"),
    CHAR(10),
    CHAR(10),
    "Weigh In ",
    "12:30 p.m.",
    CHAR(10),
    CHAR(10),
    "Start ",
    "2:30 p.m."
)</f>
        <v>Sun
Jun 15
Weigh In 12:30 p.m.
Start 2:30 p.m.</v>
      </c>
      <c r="C112" s="13" t="s">
        <v>41</v>
      </c>
      <c r="D112" s="13" t="s">
        <v>196</v>
      </c>
      <c r="E112" s="13" t="s">
        <v>89</v>
      </c>
      <c r="F112" s="13" t="n">
        <v>18</v>
      </c>
      <c r="G112" s="13" t="n">
        <v>32</v>
      </c>
      <c r="H112" s="14" t="s">
        <v>197</v>
      </c>
      <c r="I112" s="13" t="n">
        <v>110</v>
      </c>
      <c r="J112" s="15" t="s">
        <v>48</v>
      </c>
      <c r="K112" s="16" t="s">
        <v>198</v>
      </c>
    </row>
    <row r="113" customFormat="false" ht="15" hidden="false" customHeight="true" outlineLevel="0" collapsed="false">
      <c r="A113" s="11"/>
      <c r="B113" s="11"/>
      <c r="C113" s="11"/>
      <c r="D113" s="11"/>
      <c r="E113" s="13" t="s">
        <v>56</v>
      </c>
      <c r="F113" s="13" t="n">
        <v>103</v>
      </c>
      <c r="G113" s="13" t="n">
        <v>34</v>
      </c>
      <c r="H113" s="14" t="s">
        <v>199</v>
      </c>
      <c r="I113" s="13" t="n">
        <v>230</v>
      </c>
      <c r="J113" s="15" t="s">
        <v>18</v>
      </c>
      <c r="K113" s="16" t="s">
        <v>198</v>
      </c>
    </row>
    <row r="114" customFormat="false" ht="15" hidden="false" customHeight="true" outlineLevel="0" collapsed="false">
      <c r="A114" s="11"/>
      <c r="B114" s="11"/>
      <c r="C114" s="11"/>
      <c r="D114" s="11"/>
      <c r="E114" s="13" t="s">
        <v>46</v>
      </c>
      <c r="F114" s="13" t="n">
        <v>88</v>
      </c>
      <c r="G114" s="13" t="n">
        <v>32</v>
      </c>
      <c r="H114" s="14" t="s">
        <v>200</v>
      </c>
      <c r="I114" s="13" t="n">
        <v>250</v>
      </c>
      <c r="J114" s="15" t="s">
        <v>18</v>
      </c>
      <c r="K114" s="16" t="s">
        <v>198</v>
      </c>
    </row>
    <row r="115" customFormat="false" ht="15" hidden="false" customHeight="true" outlineLevel="0" collapsed="false">
      <c r="A115" s="11"/>
      <c r="B115" s="11"/>
      <c r="C115" s="11"/>
      <c r="D115" s="11"/>
      <c r="E115" s="11"/>
      <c r="F115" s="13" t="n">
        <v>137</v>
      </c>
      <c r="G115" s="13" t="n">
        <v>31</v>
      </c>
      <c r="H115" s="14" t="s">
        <v>201</v>
      </c>
      <c r="I115" s="13" t="n">
        <v>225</v>
      </c>
      <c r="J115" s="15" t="s">
        <v>91</v>
      </c>
      <c r="K115" s="16" t="s">
        <v>196</v>
      </c>
    </row>
    <row r="116" customFormat="false" ht="15" hidden="false" customHeight="true" outlineLevel="0" collapsed="false">
      <c r="A116" s="11"/>
      <c r="B116" s="11"/>
      <c r="C116" s="11"/>
      <c r="D116" s="11"/>
      <c r="E116" s="11"/>
      <c r="F116" s="13" t="n">
        <v>59</v>
      </c>
      <c r="G116" s="13" t="n">
        <v>31</v>
      </c>
      <c r="H116" s="14" t="s">
        <v>202</v>
      </c>
      <c r="I116" s="13" t="n">
        <v>220</v>
      </c>
      <c r="J116" s="15" t="s">
        <v>18</v>
      </c>
      <c r="K116" s="16" t="s">
        <v>198</v>
      </c>
    </row>
    <row r="117" customFormat="false" ht="15" hidden="false" customHeight="true" outlineLevel="0" collapsed="false">
      <c r="A117" s="11"/>
      <c r="B117" s="11"/>
      <c r="C117" s="11"/>
      <c r="D117" s="11"/>
      <c r="E117" s="11"/>
      <c r="F117" s="13" t="n">
        <v>78</v>
      </c>
      <c r="G117" s="13" t="n">
        <v>34</v>
      </c>
      <c r="H117" s="14" t="s">
        <v>203</v>
      </c>
      <c r="I117" s="13" t="n">
        <v>220</v>
      </c>
      <c r="J117" s="15" t="s">
        <v>18</v>
      </c>
      <c r="K117" s="16" t="s">
        <v>198</v>
      </c>
    </row>
    <row r="118" customFormat="false" ht="15" hidden="false" customHeight="true" outlineLevel="0" collapsed="false">
      <c r="A118" s="11"/>
      <c r="B118" s="11"/>
      <c r="C118" s="11"/>
      <c r="D118" s="11"/>
      <c r="E118" s="11"/>
      <c r="F118" s="13" t="n">
        <v>185</v>
      </c>
      <c r="G118" s="13" t="n">
        <v>33</v>
      </c>
      <c r="H118" s="14" t="s">
        <v>204</v>
      </c>
      <c r="I118" s="13" t="n">
        <v>150</v>
      </c>
      <c r="J118" s="15" t="s">
        <v>48</v>
      </c>
      <c r="K118" s="16" t="s">
        <v>198</v>
      </c>
    </row>
    <row r="119" customFormat="false" ht="15" hidden="false" customHeight="true" outlineLevel="0" collapsed="false">
      <c r="A119" s="11"/>
      <c r="B119" s="11"/>
      <c r="C119" s="11"/>
      <c r="D119" s="11"/>
      <c r="E119" s="11"/>
      <c r="F119" s="13" t="n">
        <v>51</v>
      </c>
      <c r="G119" s="13" t="n">
        <v>32</v>
      </c>
      <c r="H119" s="14" t="s">
        <v>205</v>
      </c>
      <c r="I119" s="13" t="n">
        <v>140</v>
      </c>
      <c r="J119" s="15" t="s">
        <v>172</v>
      </c>
      <c r="K119" s="16" t="s">
        <v>196</v>
      </c>
    </row>
    <row r="120" customFormat="false" ht="15" hidden="false" customHeight="true" outlineLevel="0" collapsed="false">
      <c r="A120" s="11"/>
      <c r="B120" s="11"/>
      <c r="C120" s="11"/>
      <c r="D120" s="11"/>
      <c r="E120" s="13" t="s">
        <v>60</v>
      </c>
      <c r="F120" s="13" t="n">
        <v>171</v>
      </c>
      <c r="G120" s="13" t="n">
        <v>34</v>
      </c>
      <c r="H120" s="14" t="s">
        <v>206</v>
      </c>
      <c r="I120" s="13" t="n">
        <v>190</v>
      </c>
      <c r="J120" s="15" t="s">
        <v>18</v>
      </c>
      <c r="K120" s="16" t="s">
        <v>198</v>
      </c>
    </row>
    <row r="121" customFormat="false" ht="15" hidden="false" customHeight="true" outlineLevel="0" collapsed="false">
      <c r="A121" s="11"/>
      <c r="B121" s="11"/>
      <c r="C121" s="11"/>
      <c r="D121" s="11"/>
      <c r="E121" s="13" t="s">
        <v>51</v>
      </c>
      <c r="F121" s="13" t="n">
        <v>184</v>
      </c>
      <c r="G121" s="13" t="n">
        <v>32</v>
      </c>
      <c r="H121" s="14" t="s">
        <v>207</v>
      </c>
      <c r="I121" s="13" t="n">
        <v>260</v>
      </c>
      <c r="J121" s="15" t="s">
        <v>103</v>
      </c>
      <c r="K121" s="16" t="s">
        <v>196</v>
      </c>
    </row>
    <row r="122" customFormat="false" ht="15" hidden="false" customHeight="true" outlineLevel="0" collapsed="false">
      <c r="A122" s="11"/>
      <c r="B122" s="11"/>
      <c r="C122" s="11"/>
      <c r="D122" s="11"/>
      <c r="E122" s="11"/>
      <c r="F122" s="13" t="n">
        <v>198</v>
      </c>
      <c r="G122" s="13" t="n">
        <v>30</v>
      </c>
      <c r="H122" s="14" t="s">
        <v>208</v>
      </c>
      <c r="I122" s="13" t="n">
        <v>260</v>
      </c>
      <c r="J122" s="15" t="s">
        <v>18</v>
      </c>
      <c r="K122" s="16" t="s">
        <v>198</v>
      </c>
    </row>
    <row r="123" customFormat="false" ht="15" hidden="false" customHeight="true" outlineLevel="0" collapsed="false">
      <c r="A123" s="11"/>
      <c r="B123" s="11"/>
      <c r="C123" s="11"/>
      <c r="D123" s="11"/>
      <c r="E123" s="11"/>
      <c r="F123" s="13" t="n">
        <v>24</v>
      </c>
      <c r="G123" s="13" t="n">
        <v>34</v>
      </c>
      <c r="H123" s="14" t="s">
        <v>209</v>
      </c>
      <c r="I123" s="13" t="n">
        <v>220</v>
      </c>
      <c r="J123" s="15" t="s">
        <v>74</v>
      </c>
      <c r="K123" s="16" t="s">
        <v>198</v>
      </c>
    </row>
    <row r="124" customFormat="false" ht="40.5" hidden="false" customHeight="true" outlineLevel="0" collapsed="false">
      <c r="A124" s="3" t="s">
        <v>210</v>
      </c>
      <c r="B124" s="3"/>
      <c r="C124" s="3"/>
      <c r="D124" s="3"/>
      <c r="E124" s="3"/>
      <c r="F124" s="4"/>
      <c r="G124" s="4"/>
      <c r="H124" s="5"/>
      <c r="I124" s="5"/>
      <c r="J124" s="6"/>
    </row>
    <row r="125" customFormat="false" ht="23.5" hidden="false" customHeight="true" outlineLevel="0" collapsed="false">
      <c r="A125" s="8" t="s">
        <v>2</v>
      </c>
      <c r="B125" s="8" t="s">
        <v>3</v>
      </c>
      <c r="C125" s="9" t="s">
        <v>4</v>
      </c>
      <c r="D125" s="8" t="s">
        <v>5</v>
      </c>
      <c r="E125" s="8" t="s">
        <v>6</v>
      </c>
      <c r="F125" s="8" t="s">
        <v>7</v>
      </c>
      <c r="G125" s="8" t="s">
        <v>8</v>
      </c>
      <c r="H125" s="8" t="s">
        <v>9</v>
      </c>
      <c r="I125" s="10" t="s">
        <v>10</v>
      </c>
      <c r="J125" s="8" t="s">
        <v>11</v>
      </c>
      <c r="K125" s="8" t="s">
        <v>12</v>
      </c>
    </row>
    <row r="126" customFormat="false" ht="15" hidden="false" customHeight="true" outlineLevel="0" collapsed="false">
      <c r="A126" s="11" t="s">
        <v>211</v>
      </c>
      <c r="B126" s="12" t="str">
        <f aca="false">CONCATENATE(
    TEXT("45821.375","ddd"),
    CHAR(10),
    TEXT("45821.375","mmm d"),
    CHAR(10),
    CHAR(10),
    "Weigh In ",
    "7:00 a.m.",
    CHAR(10),
    CHAR(10),
    "Start ",
    "9:00 a.m."
)</f>
        <v>Fri
Jun 13
Weigh In 7:00 a.m.
Start 9:00 a.m.</v>
      </c>
      <c r="C126" s="13" t="s">
        <v>14</v>
      </c>
      <c r="D126" s="13" t="s">
        <v>212</v>
      </c>
      <c r="E126" s="13" t="s">
        <v>16</v>
      </c>
      <c r="F126" s="13" t="n">
        <v>135</v>
      </c>
      <c r="G126" s="13" t="n">
        <v>17</v>
      </c>
      <c r="H126" s="14" t="s">
        <v>213</v>
      </c>
      <c r="I126" s="13" t="n">
        <v>175</v>
      </c>
      <c r="J126" s="15" t="s">
        <v>214</v>
      </c>
      <c r="K126" s="16" t="s">
        <v>212</v>
      </c>
    </row>
    <row r="127" customFormat="false" ht="15" hidden="false" customHeight="true" outlineLevel="0" collapsed="false">
      <c r="A127" s="11"/>
      <c r="B127" s="11"/>
      <c r="C127" s="11"/>
      <c r="D127" s="11"/>
      <c r="E127" s="11"/>
      <c r="F127" s="13" t="n">
        <v>164</v>
      </c>
      <c r="G127" s="13" t="n">
        <v>18</v>
      </c>
      <c r="H127" s="14" t="s">
        <v>215</v>
      </c>
      <c r="I127" s="13" t="n">
        <v>165</v>
      </c>
      <c r="J127" s="15" t="s">
        <v>130</v>
      </c>
      <c r="K127" s="16" t="s">
        <v>212</v>
      </c>
    </row>
    <row r="128" customFormat="false" ht="15" hidden="false" customHeight="true" outlineLevel="0" collapsed="false">
      <c r="A128" s="11"/>
      <c r="B128" s="11"/>
      <c r="C128" s="11"/>
      <c r="D128" s="11"/>
      <c r="E128" s="11"/>
      <c r="F128" s="13" t="n">
        <v>92</v>
      </c>
      <c r="G128" s="13" t="n">
        <v>20</v>
      </c>
      <c r="H128" s="14" t="s">
        <v>216</v>
      </c>
      <c r="I128" s="13" t="n">
        <v>150</v>
      </c>
      <c r="J128" s="15" t="s">
        <v>48</v>
      </c>
      <c r="K128" s="16" t="s">
        <v>212</v>
      </c>
    </row>
    <row r="129" customFormat="false" ht="15" hidden="false" customHeight="true" outlineLevel="0" collapsed="false">
      <c r="A129" s="11"/>
      <c r="B129" s="11"/>
      <c r="C129" s="11"/>
      <c r="D129" s="11"/>
      <c r="E129" s="11"/>
      <c r="F129" s="13" t="n">
        <v>152</v>
      </c>
      <c r="G129" s="13" t="n">
        <v>30</v>
      </c>
      <c r="H129" s="14" t="s">
        <v>217</v>
      </c>
      <c r="I129" s="13" t="n">
        <v>145</v>
      </c>
      <c r="J129" s="15" t="s">
        <v>178</v>
      </c>
      <c r="K129" s="16" t="s">
        <v>212</v>
      </c>
    </row>
    <row r="130" customFormat="false" ht="15" hidden="false" customHeight="true" outlineLevel="0" collapsed="false">
      <c r="A130" s="11"/>
      <c r="B130" s="11"/>
      <c r="C130" s="11"/>
      <c r="D130" s="11"/>
      <c r="E130" s="11"/>
      <c r="F130" s="13" t="n">
        <v>162</v>
      </c>
      <c r="G130" s="13" t="n">
        <v>20</v>
      </c>
      <c r="H130" s="14" t="s">
        <v>218</v>
      </c>
      <c r="I130" s="13" t="n">
        <v>140</v>
      </c>
      <c r="J130" s="15" t="s">
        <v>48</v>
      </c>
      <c r="K130" s="16" t="s">
        <v>212</v>
      </c>
    </row>
    <row r="131" customFormat="false" ht="15" hidden="false" customHeight="true" outlineLevel="0" collapsed="false">
      <c r="A131" s="11"/>
      <c r="B131" s="11"/>
      <c r="C131" s="11"/>
      <c r="D131" s="11"/>
      <c r="E131" s="11"/>
      <c r="F131" s="13" t="n">
        <v>167</v>
      </c>
      <c r="G131" s="13" t="n">
        <v>29</v>
      </c>
      <c r="H131" s="14" t="s">
        <v>219</v>
      </c>
      <c r="I131" s="13" t="n">
        <v>125</v>
      </c>
      <c r="J131" s="15" t="s">
        <v>178</v>
      </c>
      <c r="K131" s="16" t="s">
        <v>212</v>
      </c>
    </row>
    <row r="132" customFormat="false" ht="15" hidden="false" customHeight="true" outlineLevel="0" collapsed="false">
      <c r="A132" s="11"/>
      <c r="B132" s="11"/>
      <c r="C132" s="11"/>
      <c r="D132" s="11"/>
      <c r="E132" s="11"/>
      <c r="F132" s="13" t="n">
        <v>20</v>
      </c>
      <c r="G132" s="13" t="n">
        <v>27</v>
      </c>
      <c r="H132" s="14" t="s">
        <v>220</v>
      </c>
      <c r="I132" s="13" t="n">
        <v>120</v>
      </c>
      <c r="J132" s="15" t="s">
        <v>74</v>
      </c>
      <c r="K132" s="16" t="s">
        <v>212</v>
      </c>
    </row>
    <row r="133" customFormat="false" ht="15" hidden="false" customHeight="true" outlineLevel="0" collapsed="false">
      <c r="A133" s="11"/>
      <c r="B133" s="11"/>
      <c r="C133" s="11"/>
      <c r="D133" s="13" t="s">
        <v>221</v>
      </c>
      <c r="E133" s="13" t="s">
        <v>16</v>
      </c>
      <c r="F133" s="13" t="n">
        <v>52</v>
      </c>
      <c r="G133" s="13" t="n">
        <v>30</v>
      </c>
      <c r="H133" s="14" t="s">
        <v>222</v>
      </c>
      <c r="I133" s="13" t="n">
        <v>100</v>
      </c>
      <c r="J133" s="15" t="s">
        <v>114</v>
      </c>
      <c r="K133" s="16" t="s">
        <v>221</v>
      </c>
    </row>
    <row r="134" customFormat="false" ht="15" hidden="false" customHeight="true" outlineLevel="0" collapsed="false">
      <c r="A134" s="11" t="s">
        <v>223</v>
      </c>
      <c r="B134" s="12" t="str">
        <f aca="false">CONCATENATE(
    TEXT("45821.479166666664","ddd"),
    CHAR(10),
    TEXT("45821.479166666664","mmm d"),
    CHAR(10),
    CHAR(10),
    "Weigh In ",
    "9:30 a.m.",
    CHAR(10),
    CHAR(10),
    "Start ",
    "11:30 a.m."
)</f>
        <v>Fri
Jun 13
Weigh In 9:30 a.m.
Start 11:30 a.m.</v>
      </c>
      <c r="C134" s="13" t="s">
        <v>41</v>
      </c>
      <c r="D134" s="13" t="s">
        <v>212</v>
      </c>
      <c r="E134" s="13" t="s">
        <v>224</v>
      </c>
      <c r="F134" s="13" t="n">
        <v>192</v>
      </c>
      <c r="G134" s="13" t="n">
        <v>25</v>
      </c>
      <c r="H134" s="14" t="s">
        <v>225</v>
      </c>
      <c r="I134" s="13" t="n">
        <v>270</v>
      </c>
      <c r="J134" s="15" t="s">
        <v>114</v>
      </c>
      <c r="K134" s="16" t="s">
        <v>212</v>
      </c>
    </row>
    <row r="135" customFormat="false" ht="15" hidden="false" customHeight="true" outlineLevel="0" collapsed="false">
      <c r="A135" s="11"/>
      <c r="B135" s="11"/>
      <c r="C135" s="11"/>
      <c r="D135" s="11"/>
      <c r="E135" s="11"/>
      <c r="F135" s="13" t="n">
        <v>61</v>
      </c>
      <c r="G135" s="13" t="n">
        <v>18</v>
      </c>
      <c r="H135" s="14" t="s">
        <v>226</v>
      </c>
      <c r="I135" s="13" t="n">
        <v>240</v>
      </c>
      <c r="J135" s="15" t="s">
        <v>130</v>
      </c>
      <c r="K135" s="16" t="s">
        <v>212</v>
      </c>
    </row>
    <row r="136" customFormat="false" ht="15" hidden="false" customHeight="true" outlineLevel="0" collapsed="false">
      <c r="A136" s="11"/>
      <c r="B136" s="11"/>
      <c r="C136" s="11"/>
      <c r="D136" s="11"/>
      <c r="E136" s="11"/>
      <c r="F136" s="13" t="n">
        <v>84</v>
      </c>
      <c r="G136" s="13" t="n">
        <v>22</v>
      </c>
      <c r="H136" s="14" t="s">
        <v>227</v>
      </c>
      <c r="I136" s="13" t="n">
        <v>210</v>
      </c>
      <c r="J136" s="15" t="s">
        <v>74</v>
      </c>
      <c r="K136" s="16" t="s">
        <v>212</v>
      </c>
    </row>
    <row r="137" customFormat="false" ht="15" hidden="false" customHeight="true" outlineLevel="0" collapsed="false">
      <c r="A137" s="11"/>
      <c r="B137" s="11"/>
      <c r="C137" s="11"/>
      <c r="D137" s="11"/>
      <c r="E137" s="11"/>
      <c r="F137" s="13" t="n">
        <v>17</v>
      </c>
      <c r="G137" s="13" t="n">
        <v>18</v>
      </c>
      <c r="H137" s="14" t="s">
        <v>228</v>
      </c>
      <c r="I137" s="13" t="n">
        <v>200</v>
      </c>
      <c r="J137" s="15" t="s">
        <v>130</v>
      </c>
      <c r="K137" s="16" t="s">
        <v>212</v>
      </c>
    </row>
    <row r="138" customFormat="false" ht="15" hidden="false" customHeight="true" outlineLevel="0" collapsed="false">
      <c r="A138" s="11"/>
      <c r="B138" s="11"/>
      <c r="C138" s="11"/>
      <c r="D138" s="11"/>
      <c r="E138" s="11"/>
      <c r="F138" s="13" t="n">
        <v>47</v>
      </c>
      <c r="G138" s="13" t="n">
        <v>22</v>
      </c>
      <c r="H138" s="14" t="s">
        <v>229</v>
      </c>
      <c r="I138" s="13" t="n">
        <v>190</v>
      </c>
      <c r="J138" s="15" t="s">
        <v>74</v>
      </c>
      <c r="K138" s="16" t="s">
        <v>212</v>
      </c>
    </row>
    <row r="139" customFormat="false" ht="15" hidden="false" customHeight="true" outlineLevel="0" collapsed="false">
      <c r="A139" s="11"/>
      <c r="B139" s="11"/>
      <c r="C139" s="11"/>
      <c r="D139" s="13" t="s">
        <v>221</v>
      </c>
      <c r="E139" s="13" t="s">
        <v>224</v>
      </c>
      <c r="F139" s="13" t="n">
        <v>163</v>
      </c>
      <c r="G139" s="13" t="n">
        <v>27</v>
      </c>
      <c r="H139" s="14" t="s">
        <v>230</v>
      </c>
      <c r="I139" s="13" t="n">
        <v>150</v>
      </c>
      <c r="J139" s="15" t="s">
        <v>48</v>
      </c>
      <c r="K139" s="16" t="s">
        <v>221</v>
      </c>
    </row>
    <row r="140" customFormat="false" ht="15" hidden="false" customHeight="true" outlineLevel="0" collapsed="false">
      <c r="A140" s="11" t="s">
        <v>231</v>
      </c>
      <c r="B140" s="12" t="str">
        <f aca="false">CONCATENATE(
    TEXT("45821.583333333336","ddd"),
    CHAR(10),
    TEXT("45821.583333333336","mmm d"),
    CHAR(10),
    CHAR(10),
    "Weigh In ",
    "12:00 p.m.",
    CHAR(10),
    CHAR(10),
    "Start ",
    "2:00 p.m."
)</f>
        <v>Fri
Jun 13
Weigh In 12:00 p.m.
Start 2:00 p.m.</v>
      </c>
      <c r="C140" s="13" t="s">
        <v>14</v>
      </c>
      <c r="D140" s="13" t="s">
        <v>212</v>
      </c>
      <c r="E140" s="13" t="s">
        <v>70</v>
      </c>
      <c r="F140" s="13" t="n">
        <v>191</v>
      </c>
      <c r="G140" s="13" t="n">
        <v>22</v>
      </c>
      <c r="H140" s="14" t="s">
        <v>232</v>
      </c>
      <c r="I140" s="13" t="n">
        <v>180</v>
      </c>
      <c r="J140" s="15" t="s">
        <v>214</v>
      </c>
      <c r="K140" s="16" t="s">
        <v>212</v>
      </c>
    </row>
    <row r="141" customFormat="false" ht="15" hidden="false" customHeight="true" outlineLevel="0" collapsed="false">
      <c r="A141" s="11"/>
      <c r="B141" s="11"/>
      <c r="C141" s="11"/>
      <c r="D141" s="11"/>
      <c r="E141" s="11"/>
      <c r="F141" s="13" t="n">
        <v>22</v>
      </c>
      <c r="G141" s="13" t="n">
        <v>19</v>
      </c>
      <c r="H141" s="14" t="s">
        <v>233</v>
      </c>
      <c r="I141" s="13" t="n">
        <v>170</v>
      </c>
      <c r="J141" s="15" t="s">
        <v>130</v>
      </c>
      <c r="K141" s="16" t="s">
        <v>212</v>
      </c>
    </row>
    <row r="142" customFormat="false" ht="15" hidden="false" customHeight="true" outlineLevel="0" collapsed="false">
      <c r="A142" s="11"/>
      <c r="B142" s="11"/>
      <c r="C142" s="11"/>
      <c r="D142" s="11"/>
      <c r="E142" s="11"/>
      <c r="F142" s="13" t="n">
        <v>104</v>
      </c>
      <c r="G142" s="13" t="n">
        <v>34</v>
      </c>
      <c r="H142" s="14" t="s">
        <v>234</v>
      </c>
      <c r="I142" s="13" t="n">
        <v>155</v>
      </c>
      <c r="J142" s="15" t="s">
        <v>178</v>
      </c>
      <c r="K142" s="16" t="s">
        <v>212</v>
      </c>
    </row>
    <row r="143" customFormat="false" ht="15" hidden="false" customHeight="true" outlineLevel="0" collapsed="false">
      <c r="A143" s="11"/>
      <c r="B143" s="11"/>
      <c r="C143" s="11"/>
      <c r="D143" s="11"/>
      <c r="E143" s="11"/>
      <c r="F143" s="13" t="n">
        <v>83</v>
      </c>
      <c r="G143" s="13" t="n">
        <v>30</v>
      </c>
      <c r="H143" s="14" t="s">
        <v>235</v>
      </c>
      <c r="I143" s="13" t="n">
        <v>150</v>
      </c>
      <c r="J143" s="15" t="s">
        <v>74</v>
      </c>
      <c r="K143" s="16" t="s">
        <v>212</v>
      </c>
    </row>
    <row r="144" customFormat="false" ht="15" hidden="false" customHeight="true" outlineLevel="0" collapsed="false">
      <c r="A144" s="11"/>
      <c r="B144" s="11"/>
      <c r="C144" s="11"/>
      <c r="D144" s="11"/>
      <c r="E144" s="11"/>
      <c r="F144" s="13" t="n">
        <v>79</v>
      </c>
      <c r="G144" s="13" t="n">
        <v>27</v>
      </c>
      <c r="H144" s="14" t="s">
        <v>236</v>
      </c>
      <c r="I144" s="13" t="n">
        <v>150</v>
      </c>
      <c r="J144" s="15" t="s">
        <v>74</v>
      </c>
      <c r="K144" s="16" t="s">
        <v>212</v>
      </c>
    </row>
    <row r="145" customFormat="false" ht="15" hidden="false" customHeight="true" outlineLevel="0" collapsed="false">
      <c r="A145" s="11"/>
      <c r="B145" s="11"/>
      <c r="C145" s="11"/>
      <c r="D145" s="13" t="s">
        <v>221</v>
      </c>
      <c r="E145" s="13" t="s">
        <v>70</v>
      </c>
      <c r="F145" s="13" t="n">
        <v>161</v>
      </c>
      <c r="G145" s="13" t="n">
        <v>28</v>
      </c>
      <c r="H145" s="14" t="s">
        <v>237</v>
      </c>
      <c r="I145" s="13" t="n">
        <v>120</v>
      </c>
      <c r="J145" s="15" t="s">
        <v>238</v>
      </c>
      <c r="K145" s="16" t="s">
        <v>221</v>
      </c>
    </row>
    <row r="146" customFormat="false" ht="15" hidden="false" customHeight="true" outlineLevel="0" collapsed="false">
      <c r="A146" s="11" t="s">
        <v>239</v>
      </c>
      <c r="B146" s="12" t="str">
        <f aca="false">CONCATENATE(
    TEXT("45821.6875","ddd"),
    CHAR(10),
    TEXT("45821.6875","mmm d"),
    CHAR(10),
    CHAR(10),
    "Weigh In ",
    "2:30 p.m.",
    CHAR(10),
    CHAR(10),
    "Start ",
    "4:30 p.m."
)</f>
        <v>Fri
Jun 13
Weigh In 2:30 p.m.
Start 4:30 p.m.</v>
      </c>
      <c r="C146" s="13" t="s">
        <v>41</v>
      </c>
      <c r="D146" s="13" t="s">
        <v>212</v>
      </c>
      <c r="E146" s="13" t="s">
        <v>89</v>
      </c>
      <c r="F146" s="13" t="n">
        <v>125</v>
      </c>
      <c r="G146" s="13" t="n">
        <v>26</v>
      </c>
      <c r="H146" s="14" t="s">
        <v>240</v>
      </c>
      <c r="I146" s="13" t="n">
        <v>290</v>
      </c>
      <c r="J146" s="15" t="s">
        <v>241</v>
      </c>
      <c r="K146" s="16" t="s">
        <v>212</v>
      </c>
    </row>
    <row r="147" customFormat="false" ht="15" hidden="false" customHeight="true" outlineLevel="0" collapsed="false">
      <c r="A147" s="11"/>
      <c r="B147" s="11"/>
      <c r="C147" s="11"/>
      <c r="D147" s="11"/>
      <c r="E147" s="11"/>
      <c r="F147" s="13" t="n">
        <v>28</v>
      </c>
      <c r="G147" s="13" t="n">
        <v>23</v>
      </c>
      <c r="H147" s="14" t="s">
        <v>242</v>
      </c>
      <c r="I147" s="13" t="n">
        <v>280</v>
      </c>
      <c r="J147" s="15" t="s">
        <v>214</v>
      </c>
      <c r="K147" s="16" t="s">
        <v>212</v>
      </c>
    </row>
    <row r="148" customFormat="false" ht="15" hidden="false" customHeight="true" outlineLevel="0" collapsed="false">
      <c r="A148" s="11"/>
      <c r="B148" s="11"/>
      <c r="C148" s="11"/>
      <c r="D148" s="11"/>
      <c r="E148" s="11"/>
      <c r="F148" s="13" t="n">
        <v>114</v>
      </c>
      <c r="G148" s="13" t="n">
        <v>21</v>
      </c>
      <c r="H148" s="14" t="s">
        <v>243</v>
      </c>
      <c r="I148" s="13" t="n">
        <v>260</v>
      </c>
      <c r="J148" s="15" t="s">
        <v>48</v>
      </c>
      <c r="K148" s="16" t="s">
        <v>212</v>
      </c>
    </row>
    <row r="149" customFormat="false" ht="15" hidden="false" customHeight="true" outlineLevel="0" collapsed="false">
      <c r="A149" s="11"/>
      <c r="B149" s="11"/>
      <c r="C149" s="11"/>
      <c r="D149" s="11"/>
      <c r="E149" s="11"/>
      <c r="F149" s="13" t="n">
        <v>67</v>
      </c>
      <c r="G149" s="13" t="n">
        <v>30</v>
      </c>
      <c r="H149" s="14" t="s">
        <v>244</v>
      </c>
      <c r="I149" s="13" t="n">
        <v>240</v>
      </c>
      <c r="J149" s="15" t="s">
        <v>178</v>
      </c>
      <c r="K149" s="16" t="s">
        <v>212</v>
      </c>
    </row>
    <row r="150" customFormat="false" ht="15" hidden="false" customHeight="true" outlineLevel="0" collapsed="false">
      <c r="A150" s="11"/>
      <c r="B150" s="11"/>
      <c r="C150" s="11"/>
      <c r="D150" s="11"/>
      <c r="E150" s="11"/>
      <c r="F150" s="13" t="n">
        <v>172</v>
      </c>
      <c r="G150" s="13" t="n">
        <v>18</v>
      </c>
      <c r="H150" s="14" t="s">
        <v>245</v>
      </c>
      <c r="I150" s="13" t="n">
        <v>240</v>
      </c>
      <c r="J150" s="15" t="s">
        <v>130</v>
      </c>
      <c r="K150" s="16" t="s">
        <v>212</v>
      </c>
    </row>
    <row r="151" customFormat="false" ht="15" hidden="false" customHeight="true" outlineLevel="0" collapsed="false">
      <c r="A151" s="11"/>
      <c r="B151" s="11"/>
      <c r="C151" s="11"/>
      <c r="D151" s="11"/>
      <c r="E151" s="11"/>
      <c r="F151" s="13" t="n">
        <v>97</v>
      </c>
      <c r="G151" s="13" t="n">
        <v>31</v>
      </c>
      <c r="H151" s="14" t="s">
        <v>246</v>
      </c>
      <c r="I151" s="13" t="n">
        <v>225</v>
      </c>
      <c r="J151" s="15" t="s">
        <v>74</v>
      </c>
      <c r="K151" s="16" t="s">
        <v>212</v>
      </c>
    </row>
    <row r="152" customFormat="false" ht="15" hidden="false" customHeight="true" outlineLevel="0" collapsed="false">
      <c r="A152" s="11"/>
      <c r="B152" s="11"/>
      <c r="C152" s="11"/>
      <c r="D152" s="11"/>
      <c r="E152" s="11"/>
      <c r="F152" s="13" t="n">
        <v>188</v>
      </c>
      <c r="G152" s="13" t="n">
        <v>23</v>
      </c>
      <c r="H152" s="14" t="s">
        <v>247</v>
      </c>
      <c r="I152" s="13" t="n">
        <v>200</v>
      </c>
      <c r="J152" s="15" t="s">
        <v>74</v>
      </c>
      <c r="K152" s="16" t="s">
        <v>212</v>
      </c>
    </row>
    <row r="153" customFormat="false" ht="15" hidden="false" customHeight="true" outlineLevel="0" collapsed="false">
      <c r="A153" s="11"/>
      <c r="B153" s="11"/>
      <c r="C153" s="11"/>
      <c r="D153" s="13" t="s">
        <v>221</v>
      </c>
      <c r="E153" s="13" t="s">
        <v>89</v>
      </c>
      <c r="F153" s="13" t="n">
        <v>195</v>
      </c>
      <c r="G153" s="13" t="n">
        <v>22</v>
      </c>
      <c r="H153" s="14" t="s">
        <v>248</v>
      </c>
      <c r="I153" s="13" t="n">
        <v>230</v>
      </c>
      <c r="J153" s="15" t="s">
        <v>18</v>
      </c>
      <c r="K153" s="16" t="s">
        <v>221</v>
      </c>
    </row>
    <row r="154" customFormat="false" ht="15" hidden="false" customHeight="true" outlineLevel="0" collapsed="false">
      <c r="A154" s="11" t="s">
        <v>249</v>
      </c>
      <c r="B154" s="12" t="str">
        <f aca="false">CONCATENATE(
    TEXT("45822.375","ddd"),
    CHAR(10),
    TEXT("45822.375","mmm d"),
    CHAR(10),
    CHAR(10),
    "Weigh In ",
    "7:00 a.m.",
    CHAR(10),
    CHAR(10),
    "Start ",
    "9:00 a.m."
)</f>
        <v>Sat
Jun 14
Weigh In 7:00 a.m.
Start 9:00 a.m.</v>
      </c>
      <c r="C154" s="13" t="s">
        <v>14</v>
      </c>
      <c r="D154" s="13" t="s">
        <v>212</v>
      </c>
      <c r="E154" s="13" t="s">
        <v>20</v>
      </c>
      <c r="F154" s="13" t="n">
        <v>145</v>
      </c>
      <c r="G154" s="13" t="n">
        <v>18</v>
      </c>
      <c r="H154" s="14" t="s">
        <v>250</v>
      </c>
      <c r="I154" s="13" t="n">
        <v>180</v>
      </c>
      <c r="J154" s="15" t="s">
        <v>130</v>
      </c>
      <c r="K154" s="16" t="s">
        <v>212</v>
      </c>
    </row>
    <row r="155" customFormat="false" ht="15" hidden="false" customHeight="true" outlineLevel="0" collapsed="false">
      <c r="A155" s="11"/>
      <c r="B155" s="11"/>
      <c r="C155" s="11"/>
      <c r="D155" s="11"/>
      <c r="E155" s="11"/>
      <c r="F155" s="13" t="n">
        <v>153</v>
      </c>
      <c r="G155" s="13" t="n">
        <v>19</v>
      </c>
      <c r="H155" s="14" t="s">
        <v>251</v>
      </c>
      <c r="I155" s="13" t="n">
        <v>170</v>
      </c>
      <c r="J155" s="15" t="s">
        <v>48</v>
      </c>
      <c r="K155" s="16" t="s">
        <v>212</v>
      </c>
    </row>
    <row r="156" customFormat="false" ht="15" hidden="false" customHeight="true" outlineLevel="0" collapsed="false">
      <c r="A156" s="11"/>
      <c r="B156" s="11"/>
      <c r="C156" s="11"/>
      <c r="D156" s="11"/>
      <c r="E156" s="11"/>
      <c r="F156" s="13" t="n">
        <v>134</v>
      </c>
      <c r="G156" s="13" t="n">
        <v>30</v>
      </c>
      <c r="H156" s="14" t="s">
        <v>252</v>
      </c>
      <c r="I156" s="13" t="n">
        <v>160</v>
      </c>
      <c r="J156" s="15" t="s">
        <v>74</v>
      </c>
      <c r="K156" s="16" t="s">
        <v>212</v>
      </c>
    </row>
    <row r="157" customFormat="false" ht="15" hidden="false" customHeight="true" outlineLevel="0" collapsed="false">
      <c r="A157" s="11"/>
      <c r="B157" s="11"/>
      <c r="C157" s="11"/>
      <c r="D157" s="13" t="s">
        <v>221</v>
      </c>
      <c r="E157" s="13" t="s">
        <v>20</v>
      </c>
      <c r="F157" s="13" t="n">
        <v>165</v>
      </c>
      <c r="G157" s="13" t="n">
        <v>26</v>
      </c>
      <c r="H157" s="14" t="s">
        <v>253</v>
      </c>
      <c r="I157" s="13" t="n">
        <v>150</v>
      </c>
      <c r="J157" s="15" t="s">
        <v>114</v>
      </c>
      <c r="K157" s="16" t="s">
        <v>221</v>
      </c>
    </row>
    <row r="158" customFormat="false" ht="15" hidden="false" customHeight="true" outlineLevel="0" collapsed="false">
      <c r="A158" s="11"/>
      <c r="B158" s="11"/>
      <c r="C158" s="11"/>
      <c r="D158" s="11"/>
      <c r="E158" s="11"/>
      <c r="F158" s="13" t="n">
        <v>112</v>
      </c>
      <c r="G158" s="13" t="n">
        <v>31</v>
      </c>
      <c r="H158" s="14" t="s">
        <v>254</v>
      </c>
      <c r="I158" s="13" t="n">
        <v>130</v>
      </c>
      <c r="J158" s="15" t="s">
        <v>172</v>
      </c>
      <c r="K158" s="16" t="s">
        <v>221</v>
      </c>
    </row>
    <row r="159" customFormat="false" ht="15" hidden="false" customHeight="true" outlineLevel="0" collapsed="false">
      <c r="A159" s="11"/>
      <c r="B159" s="11"/>
      <c r="C159" s="11"/>
      <c r="D159" s="11"/>
      <c r="E159" s="11"/>
      <c r="F159" s="13" t="n">
        <v>3</v>
      </c>
      <c r="G159" s="13" t="n">
        <v>29</v>
      </c>
      <c r="H159" s="14" t="s">
        <v>255</v>
      </c>
      <c r="I159" s="13" t="n">
        <v>100</v>
      </c>
      <c r="J159" s="15" t="s">
        <v>114</v>
      </c>
      <c r="K159" s="16" t="s">
        <v>221</v>
      </c>
    </row>
    <row r="160" customFormat="false" ht="15" hidden="false" customHeight="true" outlineLevel="0" collapsed="false">
      <c r="A160" s="11"/>
      <c r="B160" s="11"/>
      <c r="C160" s="11"/>
      <c r="D160" s="11"/>
      <c r="E160" s="11"/>
      <c r="F160" s="13" t="n">
        <v>38</v>
      </c>
      <c r="G160" s="13" t="n">
        <v>27</v>
      </c>
      <c r="H160" s="14" t="s">
        <v>256</v>
      </c>
      <c r="I160" s="13" t="n">
        <v>100</v>
      </c>
      <c r="J160" s="15" t="s">
        <v>114</v>
      </c>
      <c r="K160" s="16" t="s">
        <v>221</v>
      </c>
    </row>
    <row r="161" customFormat="false" ht="15" hidden="false" customHeight="true" outlineLevel="0" collapsed="false">
      <c r="A161" s="11" t="s">
        <v>257</v>
      </c>
      <c r="B161" s="12" t="str">
        <f aca="false">CONCATENATE(
    TEXT("45822.479166666664","ddd"),
    CHAR(10),
    TEXT("45822.479166666664","mmm d"),
    CHAR(10),
    CHAR(10),
    "Weigh In ",
    "9:30 a.m.",
    CHAR(10),
    CHAR(10),
    "Start ",
    "11:30 a.m."
)</f>
        <v>Sat
Jun 14
Weigh In 9:30 a.m.
Start 11:30 a.m.</v>
      </c>
      <c r="C161" s="13" t="s">
        <v>41</v>
      </c>
      <c r="D161" s="13" t="s">
        <v>212</v>
      </c>
      <c r="E161" s="13" t="s">
        <v>43</v>
      </c>
      <c r="F161" s="13" t="n">
        <v>128</v>
      </c>
      <c r="G161" s="13" t="n">
        <v>21</v>
      </c>
      <c r="H161" s="14" t="s">
        <v>258</v>
      </c>
      <c r="I161" s="13" t="n">
        <v>310</v>
      </c>
      <c r="J161" s="15" t="s">
        <v>214</v>
      </c>
      <c r="K161" s="16" t="s">
        <v>212</v>
      </c>
    </row>
    <row r="162" customFormat="false" ht="15" hidden="false" customHeight="true" outlineLevel="0" collapsed="false">
      <c r="A162" s="11"/>
      <c r="B162" s="11"/>
      <c r="C162" s="11"/>
      <c r="D162" s="11"/>
      <c r="E162" s="11"/>
      <c r="F162" s="13" t="n">
        <v>138</v>
      </c>
      <c r="G162" s="13" t="n">
        <v>27</v>
      </c>
      <c r="H162" s="14" t="s">
        <v>259</v>
      </c>
      <c r="I162" s="13" t="n">
        <v>250</v>
      </c>
      <c r="J162" s="15" t="s">
        <v>74</v>
      </c>
      <c r="K162" s="16" t="s">
        <v>212</v>
      </c>
    </row>
    <row r="163" customFormat="false" ht="15" hidden="false" customHeight="true" outlineLevel="0" collapsed="false">
      <c r="A163" s="11"/>
      <c r="B163" s="11"/>
      <c r="C163" s="11"/>
      <c r="D163" s="13" t="s">
        <v>221</v>
      </c>
      <c r="E163" s="13" t="s">
        <v>43</v>
      </c>
      <c r="F163" s="13" t="n">
        <v>180</v>
      </c>
      <c r="G163" s="13" t="n">
        <v>36</v>
      </c>
      <c r="H163" s="14" t="s">
        <v>260</v>
      </c>
      <c r="I163" s="13" t="n">
        <v>280</v>
      </c>
      <c r="J163" s="15" t="s">
        <v>114</v>
      </c>
      <c r="K163" s="16" t="s">
        <v>221</v>
      </c>
    </row>
    <row r="164" customFormat="false" ht="15" hidden="false" customHeight="true" outlineLevel="0" collapsed="false">
      <c r="A164" s="11"/>
      <c r="B164" s="11"/>
      <c r="C164" s="11"/>
      <c r="D164" s="11"/>
      <c r="E164" s="11"/>
      <c r="F164" s="13" t="n">
        <v>40</v>
      </c>
      <c r="G164" s="13" t="n">
        <v>28</v>
      </c>
      <c r="H164" s="14" t="s">
        <v>261</v>
      </c>
      <c r="I164" s="13" t="n">
        <v>200</v>
      </c>
      <c r="J164" s="15" t="s">
        <v>91</v>
      </c>
      <c r="K164" s="16" t="s">
        <v>221</v>
      </c>
    </row>
    <row r="165" customFormat="false" ht="15" hidden="false" customHeight="true" outlineLevel="0" collapsed="false">
      <c r="A165" s="11"/>
      <c r="B165" s="11"/>
      <c r="C165" s="11"/>
      <c r="D165" s="11"/>
      <c r="E165" s="11"/>
      <c r="F165" s="13" t="n">
        <v>60</v>
      </c>
      <c r="G165" s="13" t="n">
        <v>28</v>
      </c>
      <c r="H165" s="14" t="s">
        <v>262</v>
      </c>
      <c r="I165" s="13" t="n">
        <v>180</v>
      </c>
      <c r="J165" s="15" t="s">
        <v>91</v>
      </c>
      <c r="K165" s="16" t="s">
        <v>221</v>
      </c>
    </row>
    <row r="166" customFormat="false" ht="15" hidden="false" customHeight="true" outlineLevel="0" collapsed="false">
      <c r="A166" s="11"/>
      <c r="B166" s="11"/>
      <c r="C166" s="11"/>
      <c r="D166" s="11"/>
      <c r="E166" s="11"/>
      <c r="F166" s="13" t="n">
        <v>139</v>
      </c>
      <c r="G166" s="13" t="n">
        <v>32</v>
      </c>
      <c r="H166" s="14" t="s">
        <v>263</v>
      </c>
      <c r="I166" s="13" t="n">
        <v>150</v>
      </c>
      <c r="J166" s="15" t="s">
        <v>48</v>
      </c>
      <c r="K166" s="16" t="s">
        <v>221</v>
      </c>
    </row>
    <row r="167" customFormat="false" ht="15" hidden="false" customHeight="true" outlineLevel="0" collapsed="false">
      <c r="A167" s="11" t="s">
        <v>264</v>
      </c>
      <c r="B167" s="12" t="str">
        <f aca="false">CONCATENATE(
    TEXT("45822.583333333336","ddd"),
    CHAR(10),
    TEXT("45822.583333333336","mmm d"),
    CHAR(10),
    CHAR(10),
    "Weigh In ",
    "12:00 p.m.",
    CHAR(10),
    CHAR(10),
    "Start ",
    "2:00 p.m."
)</f>
        <v>Sat
Jun 14
Weigh In 12:00 p.m.
Start 2:00 p.m.</v>
      </c>
      <c r="C167" s="13" t="s">
        <v>14</v>
      </c>
      <c r="D167" s="13" t="s">
        <v>212</v>
      </c>
      <c r="E167" s="13" t="s">
        <v>33</v>
      </c>
      <c r="F167" s="13" t="n">
        <v>141</v>
      </c>
      <c r="G167" s="13" t="n">
        <v>18</v>
      </c>
      <c r="H167" s="14" t="s">
        <v>265</v>
      </c>
      <c r="I167" s="13" t="n">
        <v>180</v>
      </c>
      <c r="J167" s="15" t="s">
        <v>130</v>
      </c>
      <c r="K167" s="16" t="s">
        <v>212</v>
      </c>
    </row>
    <row r="168" customFormat="false" ht="15" hidden="false" customHeight="true" outlineLevel="0" collapsed="false">
      <c r="A168" s="11"/>
      <c r="B168" s="11"/>
      <c r="C168" s="11"/>
      <c r="D168" s="11"/>
      <c r="E168" s="11"/>
      <c r="F168" s="13" t="n">
        <v>124</v>
      </c>
      <c r="G168" s="13" t="n">
        <v>16</v>
      </c>
      <c r="H168" s="14" t="s">
        <v>266</v>
      </c>
      <c r="I168" s="13" t="n">
        <v>175</v>
      </c>
      <c r="J168" s="15" t="s">
        <v>48</v>
      </c>
      <c r="K168" s="16" t="s">
        <v>212</v>
      </c>
    </row>
    <row r="169" customFormat="false" ht="15" hidden="false" customHeight="true" outlineLevel="0" collapsed="false">
      <c r="A169" s="11"/>
      <c r="B169" s="11"/>
      <c r="C169" s="11"/>
      <c r="D169" s="11"/>
      <c r="E169" s="11"/>
      <c r="F169" s="13" t="n">
        <v>204</v>
      </c>
      <c r="G169" s="13" t="n">
        <v>26</v>
      </c>
      <c r="H169" s="14" t="s">
        <v>267</v>
      </c>
      <c r="I169" s="13" t="n">
        <v>150</v>
      </c>
      <c r="J169" s="15" t="s">
        <v>74</v>
      </c>
      <c r="K169" s="16" t="s">
        <v>212</v>
      </c>
    </row>
    <row r="170" customFormat="false" ht="15" hidden="false" customHeight="true" outlineLevel="0" collapsed="false">
      <c r="A170" s="11"/>
      <c r="B170" s="11"/>
      <c r="C170" s="11"/>
      <c r="D170" s="11"/>
      <c r="E170" s="11"/>
      <c r="F170" s="13" t="n">
        <v>96</v>
      </c>
      <c r="G170" s="13" t="n">
        <v>24</v>
      </c>
      <c r="H170" s="14" t="s">
        <v>268</v>
      </c>
      <c r="I170" s="13" t="n">
        <v>130</v>
      </c>
      <c r="J170" s="15" t="s">
        <v>269</v>
      </c>
      <c r="K170" s="16" t="s">
        <v>212</v>
      </c>
    </row>
    <row r="171" customFormat="false" ht="15" hidden="false" customHeight="true" outlineLevel="0" collapsed="false">
      <c r="A171" s="11"/>
      <c r="B171" s="11"/>
      <c r="C171" s="11"/>
      <c r="D171" s="13" t="s">
        <v>221</v>
      </c>
      <c r="E171" s="13" t="s">
        <v>33</v>
      </c>
      <c r="F171" s="13" t="n">
        <v>122</v>
      </c>
      <c r="G171" s="13" t="n">
        <v>35</v>
      </c>
      <c r="H171" s="14" t="s">
        <v>270</v>
      </c>
      <c r="I171" s="13" t="n">
        <v>143</v>
      </c>
      <c r="J171" s="15" t="s">
        <v>91</v>
      </c>
      <c r="K171" s="16" t="s">
        <v>221</v>
      </c>
    </row>
    <row r="172" customFormat="false" ht="15" hidden="false" customHeight="true" outlineLevel="0" collapsed="false">
      <c r="A172" s="11"/>
      <c r="B172" s="11"/>
      <c r="C172" s="11"/>
      <c r="D172" s="11"/>
      <c r="E172" s="11"/>
      <c r="F172" s="13" t="n">
        <v>157</v>
      </c>
      <c r="G172" s="13" t="n">
        <v>32</v>
      </c>
      <c r="H172" s="14" t="s">
        <v>271</v>
      </c>
      <c r="I172" s="13" t="n">
        <v>100</v>
      </c>
      <c r="J172" s="15" t="s">
        <v>91</v>
      </c>
      <c r="K172" s="16" t="s">
        <v>221</v>
      </c>
    </row>
    <row r="173" customFormat="false" ht="15" hidden="false" customHeight="true" outlineLevel="0" collapsed="false">
      <c r="A173" s="11"/>
      <c r="B173" s="11"/>
      <c r="C173" s="11"/>
      <c r="D173" s="11"/>
      <c r="E173" s="11"/>
      <c r="F173" s="13" t="n">
        <v>109</v>
      </c>
      <c r="G173" s="13" t="n">
        <v>30</v>
      </c>
      <c r="H173" s="14" t="s">
        <v>272</v>
      </c>
      <c r="I173" s="13" t="n">
        <v>100</v>
      </c>
      <c r="J173" s="15" t="s">
        <v>114</v>
      </c>
      <c r="K173" s="16" t="s">
        <v>221</v>
      </c>
    </row>
    <row r="174" customFormat="false" ht="15" hidden="false" customHeight="true" outlineLevel="0" collapsed="false">
      <c r="A174" s="11" t="s">
        <v>273</v>
      </c>
      <c r="B174" s="12" t="str">
        <f aca="false">CONCATENATE(
    TEXT("45822.6875","ddd"),
    CHAR(10),
    TEXT("45822.6875","mmm d"),
    CHAR(10),
    CHAR(10),
    "Weigh In ",
    "2:30 p.m.",
    CHAR(10),
    CHAR(10),
    "Start ",
    "4:30 p.m."
)</f>
        <v>Sat
Jun 14
Weigh In 2:30 p.m.
Start 4:30 p.m.</v>
      </c>
      <c r="C174" s="13" t="s">
        <v>41</v>
      </c>
      <c r="D174" s="13" t="s">
        <v>212</v>
      </c>
      <c r="E174" s="13" t="s">
        <v>56</v>
      </c>
      <c r="F174" s="13" t="n">
        <v>15</v>
      </c>
      <c r="G174" s="13" t="n">
        <v>26</v>
      </c>
      <c r="H174" s="14" t="s">
        <v>274</v>
      </c>
      <c r="I174" s="13" t="n">
        <v>300</v>
      </c>
      <c r="J174" s="15" t="s">
        <v>214</v>
      </c>
      <c r="K174" s="16" t="s">
        <v>212</v>
      </c>
    </row>
    <row r="175" customFormat="false" ht="15" hidden="false" customHeight="true" outlineLevel="0" collapsed="false">
      <c r="A175" s="11"/>
      <c r="B175" s="11"/>
      <c r="C175" s="11"/>
      <c r="D175" s="11"/>
      <c r="E175" s="11"/>
      <c r="F175" s="13" t="n">
        <v>123</v>
      </c>
      <c r="G175" s="13" t="n">
        <v>22</v>
      </c>
      <c r="H175" s="14" t="s">
        <v>275</v>
      </c>
      <c r="I175" s="13" t="n">
        <v>280</v>
      </c>
      <c r="J175" s="15" t="s">
        <v>114</v>
      </c>
      <c r="K175" s="16" t="s">
        <v>212</v>
      </c>
    </row>
    <row r="176" customFormat="false" ht="15" hidden="false" customHeight="true" outlineLevel="0" collapsed="false">
      <c r="A176" s="11"/>
      <c r="B176" s="11"/>
      <c r="C176" s="11"/>
      <c r="D176" s="11"/>
      <c r="E176" s="11"/>
      <c r="F176" s="13" t="n">
        <v>11</v>
      </c>
      <c r="G176" s="13" t="n">
        <v>32</v>
      </c>
      <c r="H176" s="14" t="s">
        <v>276</v>
      </c>
      <c r="I176" s="13" t="n">
        <v>270</v>
      </c>
      <c r="J176" s="15" t="s">
        <v>178</v>
      </c>
      <c r="K176" s="16" t="s">
        <v>212</v>
      </c>
    </row>
    <row r="177" customFormat="false" ht="15" hidden="false" customHeight="true" outlineLevel="0" collapsed="false">
      <c r="A177" s="11"/>
      <c r="B177" s="11"/>
      <c r="C177" s="11"/>
      <c r="D177" s="11"/>
      <c r="E177" s="11"/>
      <c r="F177" s="13" t="n">
        <v>199</v>
      </c>
      <c r="G177" s="13" t="n">
        <v>20</v>
      </c>
      <c r="H177" s="14" t="s">
        <v>277</v>
      </c>
      <c r="I177" s="13" t="n">
        <v>260</v>
      </c>
      <c r="J177" s="15" t="s">
        <v>74</v>
      </c>
      <c r="K177" s="16" t="s">
        <v>212</v>
      </c>
    </row>
    <row r="178" customFormat="false" ht="15" hidden="false" customHeight="true" outlineLevel="0" collapsed="false">
      <c r="A178" s="11"/>
      <c r="B178" s="11"/>
      <c r="C178" s="11"/>
      <c r="D178" s="11"/>
      <c r="E178" s="11"/>
      <c r="F178" s="13" t="n">
        <v>2</v>
      </c>
      <c r="G178" s="13" t="n">
        <v>32</v>
      </c>
      <c r="H178" s="14" t="s">
        <v>278</v>
      </c>
      <c r="I178" s="13" t="n">
        <v>240</v>
      </c>
      <c r="J178" s="15" t="s">
        <v>74</v>
      </c>
      <c r="K178" s="16" t="s">
        <v>212</v>
      </c>
    </row>
    <row r="179" customFormat="false" ht="15" hidden="false" customHeight="true" outlineLevel="0" collapsed="false">
      <c r="A179" s="11"/>
      <c r="B179" s="11"/>
      <c r="C179" s="11"/>
      <c r="D179" s="11"/>
      <c r="E179" s="11"/>
      <c r="F179" s="13" t="n">
        <v>50</v>
      </c>
      <c r="G179" s="13" t="n">
        <v>16</v>
      </c>
      <c r="H179" s="14" t="s">
        <v>279</v>
      </c>
      <c r="I179" s="13" t="n">
        <v>220</v>
      </c>
      <c r="J179" s="15" t="s">
        <v>130</v>
      </c>
      <c r="K179" s="16" t="s">
        <v>212</v>
      </c>
    </row>
    <row r="180" customFormat="false" ht="15" hidden="false" customHeight="true" outlineLevel="0" collapsed="false">
      <c r="A180" s="11"/>
      <c r="B180" s="11"/>
      <c r="C180" s="11"/>
      <c r="D180" s="11"/>
      <c r="E180" s="11"/>
      <c r="F180" s="13" t="n">
        <v>140</v>
      </c>
      <c r="G180" s="13" t="n">
        <v>31</v>
      </c>
      <c r="H180" s="14" t="s">
        <v>280</v>
      </c>
      <c r="I180" s="13" t="n">
        <v>190</v>
      </c>
      <c r="J180" s="15" t="s">
        <v>178</v>
      </c>
      <c r="K180" s="16" t="s">
        <v>212</v>
      </c>
    </row>
    <row r="181" customFormat="false" ht="15" hidden="false" customHeight="true" outlineLevel="0" collapsed="false">
      <c r="A181" s="11"/>
      <c r="B181" s="11"/>
      <c r="C181" s="11"/>
      <c r="D181" s="13" t="s">
        <v>221</v>
      </c>
      <c r="E181" s="13" t="s">
        <v>56</v>
      </c>
      <c r="F181" s="13" t="n">
        <v>113</v>
      </c>
      <c r="G181" s="13" t="n">
        <v>25</v>
      </c>
      <c r="H181" s="14" t="s">
        <v>281</v>
      </c>
      <c r="I181" s="13" t="n">
        <v>280</v>
      </c>
      <c r="J181" s="15" t="s">
        <v>282</v>
      </c>
      <c r="K181" s="16" t="s">
        <v>221</v>
      </c>
    </row>
    <row r="182" customFormat="false" ht="15" hidden="false" customHeight="true" outlineLevel="0" collapsed="false">
      <c r="A182" s="11"/>
      <c r="B182" s="11"/>
      <c r="C182" s="11"/>
      <c r="D182" s="11"/>
      <c r="E182" s="11"/>
      <c r="F182" s="13" t="n">
        <v>34</v>
      </c>
      <c r="G182" s="13" t="n">
        <v>33</v>
      </c>
      <c r="H182" s="14" t="s">
        <v>283</v>
      </c>
      <c r="I182" s="13" t="n">
        <v>230</v>
      </c>
      <c r="J182" s="15" t="s">
        <v>284</v>
      </c>
      <c r="K182" s="16" t="s">
        <v>221</v>
      </c>
    </row>
    <row r="183" customFormat="false" ht="15" hidden="false" customHeight="true" outlineLevel="0" collapsed="false">
      <c r="A183" s="11"/>
      <c r="B183" s="11"/>
      <c r="C183" s="11"/>
      <c r="D183" s="11"/>
      <c r="E183" s="11"/>
      <c r="F183" s="13" t="n">
        <v>110</v>
      </c>
      <c r="G183" s="13" t="n">
        <v>19</v>
      </c>
      <c r="H183" s="14" t="s">
        <v>285</v>
      </c>
      <c r="I183" s="13" t="n">
        <v>220</v>
      </c>
      <c r="J183" s="15" t="s">
        <v>282</v>
      </c>
      <c r="K183" s="16" t="s">
        <v>221</v>
      </c>
    </row>
    <row r="184" customFormat="false" ht="15" hidden="false" customHeight="true" outlineLevel="0" collapsed="false">
      <c r="A184" s="11"/>
      <c r="B184" s="11"/>
      <c r="C184" s="11"/>
      <c r="D184" s="11"/>
      <c r="E184" s="11"/>
      <c r="F184" s="13" t="n">
        <v>175</v>
      </c>
      <c r="G184" s="13" t="n">
        <v>23</v>
      </c>
      <c r="H184" s="14" t="s">
        <v>286</v>
      </c>
      <c r="I184" s="13" t="n">
        <v>210</v>
      </c>
      <c r="J184" s="15" t="s">
        <v>282</v>
      </c>
      <c r="K184" s="16" t="s">
        <v>221</v>
      </c>
    </row>
    <row r="185" customFormat="false" ht="15" hidden="false" customHeight="true" outlineLevel="0" collapsed="false">
      <c r="A185" s="11" t="s">
        <v>287</v>
      </c>
      <c r="B185" s="12" t="str">
        <f aca="false">CONCATENATE(
    TEXT("45823.375","ddd"),
    CHAR(10),
    TEXT("45823.375","mmm d"),
    CHAR(10),
    CHAR(10),
    "Weigh In ",
    "7:00 a.m.",
    CHAR(10),
    CHAR(10),
    "Start ",
    "9:00 a.m."
)</f>
        <v>Sun
Jun 15
Weigh In 7:00 a.m.
Start 9:00 a.m.</v>
      </c>
      <c r="C185" s="13" t="s">
        <v>41</v>
      </c>
      <c r="D185" s="13" t="s">
        <v>212</v>
      </c>
      <c r="E185" s="13" t="s">
        <v>46</v>
      </c>
      <c r="F185" s="13" t="n">
        <v>130</v>
      </c>
      <c r="G185" s="13" t="n">
        <v>22</v>
      </c>
      <c r="H185" s="14" t="s">
        <v>288</v>
      </c>
      <c r="I185" s="13" t="n">
        <v>340</v>
      </c>
      <c r="J185" s="15" t="s">
        <v>114</v>
      </c>
      <c r="K185" s="16" t="s">
        <v>212</v>
      </c>
    </row>
    <row r="186" customFormat="false" ht="15" hidden="false" customHeight="true" outlineLevel="0" collapsed="false">
      <c r="A186" s="11"/>
      <c r="B186" s="11"/>
      <c r="C186" s="11"/>
      <c r="D186" s="11"/>
      <c r="E186" s="11"/>
      <c r="F186" s="13" t="n">
        <v>46</v>
      </c>
      <c r="G186" s="13" t="n">
        <v>23</v>
      </c>
      <c r="H186" s="14" t="s">
        <v>289</v>
      </c>
      <c r="I186" s="13" t="n">
        <v>320</v>
      </c>
      <c r="J186" s="15" t="s">
        <v>214</v>
      </c>
      <c r="K186" s="16" t="s">
        <v>212</v>
      </c>
    </row>
    <row r="187" customFormat="false" ht="15" hidden="false" customHeight="true" outlineLevel="0" collapsed="false">
      <c r="A187" s="11"/>
      <c r="B187" s="11"/>
      <c r="C187" s="11"/>
      <c r="D187" s="11"/>
      <c r="E187" s="11"/>
      <c r="F187" s="13" t="n">
        <v>160</v>
      </c>
      <c r="G187" s="13" t="n">
        <v>21</v>
      </c>
      <c r="H187" s="14" t="s">
        <v>290</v>
      </c>
      <c r="I187" s="13" t="n">
        <v>315</v>
      </c>
      <c r="J187" s="15" t="s">
        <v>48</v>
      </c>
      <c r="K187" s="16" t="s">
        <v>212</v>
      </c>
    </row>
    <row r="188" customFormat="false" ht="15" hidden="false" customHeight="true" outlineLevel="0" collapsed="false">
      <c r="A188" s="11"/>
      <c r="B188" s="11"/>
      <c r="C188" s="11"/>
      <c r="D188" s="11"/>
      <c r="E188" s="11"/>
      <c r="F188" s="13" t="n">
        <v>64</v>
      </c>
      <c r="G188" s="13" t="n">
        <v>27</v>
      </c>
      <c r="H188" s="14" t="s">
        <v>291</v>
      </c>
      <c r="I188" s="13" t="n">
        <v>270</v>
      </c>
      <c r="J188" s="15" t="s">
        <v>74</v>
      </c>
      <c r="K188" s="16" t="s">
        <v>212</v>
      </c>
    </row>
    <row r="189" customFormat="false" ht="15" hidden="false" customHeight="true" outlineLevel="0" collapsed="false">
      <c r="A189" s="11"/>
      <c r="B189" s="11"/>
      <c r="C189" s="11"/>
      <c r="D189" s="11"/>
      <c r="E189" s="11"/>
      <c r="F189" s="13" t="n">
        <v>115</v>
      </c>
      <c r="G189" s="13" t="n">
        <v>27</v>
      </c>
      <c r="H189" s="14" t="s">
        <v>292</v>
      </c>
      <c r="I189" s="13" t="n">
        <v>270</v>
      </c>
      <c r="J189" s="15" t="s">
        <v>114</v>
      </c>
      <c r="K189" s="16" t="s">
        <v>212</v>
      </c>
    </row>
    <row r="190" customFormat="false" ht="15" hidden="false" customHeight="true" outlineLevel="0" collapsed="false">
      <c r="A190" s="11"/>
      <c r="B190" s="11"/>
      <c r="C190" s="11"/>
      <c r="D190" s="13" t="s">
        <v>221</v>
      </c>
      <c r="E190" s="13" t="s">
        <v>46</v>
      </c>
      <c r="F190" s="13" t="n">
        <v>73</v>
      </c>
      <c r="G190" s="13" t="n">
        <v>21</v>
      </c>
      <c r="H190" s="14" t="s">
        <v>293</v>
      </c>
      <c r="I190" s="13" t="n">
        <v>270</v>
      </c>
      <c r="J190" s="15" t="s">
        <v>18</v>
      </c>
      <c r="K190" s="16" t="s">
        <v>221</v>
      </c>
    </row>
    <row r="191" customFormat="false" ht="15" hidden="false" customHeight="true" outlineLevel="0" collapsed="false">
      <c r="A191" s="11"/>
      <c r="B191" s="11"/>
      <c r="C191" s="11"/>
      <c r="D191" s="11"/>
      <c r="E191" s="11"/>
      <c r="F191" s="13" t="n">
        <v>156</v>
      </c>
      <c r="G191" s="13" t="n">
        <v>31</v>
      </c>
      <c r="H191" s="14" t="s">
        <v>201</v>
      </c>
      <c r="I191" s="13" t="n">
        <v>225</v>
      </c>
      <c r="J191" s="15" t="s">
        <v>91</v>
      </c>
      <c r="K191" s="16" t="s">
        <v>221</v>
      </c>
    </row>
    <row r="192" customFormat="false" ht="15" hidden="false" customHeight="true" outlineLevel="0" collapsed="false">
      <c r="A192" s="11"/>
      <c r="B192" s="11"/>
      <c r="C192" s="11"/>
      <c r="D192" s="11"/>
      <c r="E192" s="11"/>
      <c r="F192" s="13" t="n">
        <v>6</v>
      </c>
      <c r="G192" s="13" t="n">
        <v>35</v>
      </c>
      <c r="H192" s="14" t="s">
        <v>294</v>
      </c>
      <c r="I192" s="13" t="n">
        <v>210</v>
      </c>
      <c r="J192" s="15" t="s">
        <v>74</v>
      </c>
      <c r="K192" s="16" t="s">
        <v>221</v>
      </c>
    </row>
    <row r="193" customFormat="false" ht="15" hidden="false" customHeight="true" outlineLevel="0" collapsed="false">
      <c r="A193" s="11" t="s">
        <v>295</v>
      </c>
      <c r="B193" s="12" t="str">
        <f aca="false">CONCATENATE(
    TEXT("45823.479166666664","ddd"),
    CHAR(10),
    TEXT("45823.479166666664","mmm d"),
    CHAR(10),
    CHAR(10),
    "Weigh In ",
    "9:30 a.m.",
    CHAR(10),
    CHAR(10),
    "Start ",
    "11:30 a.m."
)</f>
        <v>Sun
Jun 15
Weigh In 9:30 a.m.
Start 11:30 a.m.</v>
      </c>
      <c r="C193" s="13" t="s">
        <v>14</v>
      </c>
      <c r="D193" s="13" t="s">
        <v>212</v>
      </c>
      <c r="E193" s="13" t="s">
        <v>22</v>
      </c>
      <c r="F193" s="13" t="n">
        <v>131</v>
      </c>
      <c r="G193" s="13" t="n">
        <v>26</v>
      </c>
      <c r="H193" s="14" t="s">
        <v>296</v>
      </c>
      <c r="I193" s="13" t="n">
        <v>220</v>
      </c>
      <c r="J193" s="15" t="s">
        <v>214</v>
      </c>
      <c r="K193" s="16" t="s">
        <v>212</v>
      </c>
    </row>
    <row r="194" customFormat="false" ht="15" hidden="false" customHeight="true" outlineLevel="0" collapsed="false">
      <c r="A194" s="11"/>
      <c r="B194" s="11"/>
      <c r="C194" s="11"/>
      <c r="D194" s="11"/>
      <c r="E194" s="11"/>
      <c r="F194" s="13" t="n">
        <v>121</v>
      </c>
      <c r="G194" s="13" t="n">
        <v>25</v>
      </c>
      <c r="H194" s="14" t="s">
        <v>297</v>
      </c>
      <c r="I194" s="13" t="n">
        <v>180</v>
      </c>
      <c r="J194" s="15" t="s">
        <v>74</v>
      </c>
      <c r="K194" s="16" t="s">
        <v>212</v>
      </c>
    </row>
    <row r="195" customFormat="false" ht="15" hidden="false" customHeight="true" outlineLevel="0" collapsed="false">
      <c r="A195" s="11"/>
      <c r="B195" s="11"/>
      <c r="C195" s="11"/>
      <c r="D195" s="11"/>
      <c r="E195" s="13" t="s">
        <v>25</v>
      </c>
      <c r="F195" s="13" t="n">
        <v>201</v>
      </c>
      <c r="G195" s="13" t="n">
        <v>23</v>
      </c>
      <c r="H195" s="14" t="s">
        <v>298</v>
      </c>
      <c r="I195" s="13" t="n">
        <v>200</v>
      </c>
      <c r="J195" s="15" t="s">
        <v>214</v>
      </c>
      <c r="K195" s="16" t="s">
        <v>212</v>
      </c>
    </row>
    <row r="196" customFormat="false" ht="15" hidden="false" customHeight="true" outlineLevel="0" collapsed="false">
      <c r="A196" s="11"/>
      <c r="B196" s="11"/>
      <c r="C196" s="11"/>
      <c r="D196" s="11"/>
      <c r="E196" s="11"/>
      <c r="F196" s="13" t="n">
        <v>205</v>
      </c>
      <c r="G196" s="13" t="n">
        <v>34</v>
      </c>
      <c r="H196" s="14" t="s">
        <v>299</v>
      </c>
      <c r="I196" s="13" t="n">
        <v>175</v>
      </c>
      <c r="J196" s="15" t="s">
        <v>74</v>
      </c>
      <c r="K196" s="16" t="s">
        <v>212</v>
      </c>
    </row>
    <row r="197" customFormat="false" ht="15" hidden="false" customHeight="true" outlineLevel="0" collapsed="false">
      <c r="A197" s="11"/>
      <c r="B197" s="11"/>
      <c r="C197" s="11"/>
      <c r="D197" s="11"/>
      <c r="E197" s="13" t="s">
        <v>300</v>
      </c>
      <c r="F197" s="13" t="n">
        <v>148</v>
      </c>
      <c r="G197" s="13" t="n">
        <v>19</v>
      </c>
      <c r="H197" s="14" t="s">
        <v>301</v>
      </c>
      <c r="I197" s="13" t="n">
        <v>231</v>
      </c>
      <c r="J197" s="15" t="s">
        <v>48</v>
      </c>
      <c r="K197" s="16" t="s">
        <v>212</v>
      </c>
    </row>
    <row r="198" customFormat="false" ht="15" hidden="false" customHeight="true" outlineLevel="0" collapsed="false">
      <c r="A198" s="11"/>
      <c r="B198" s="11"/>
      <c r="C198" s="11"/>
      <c r="D198" s="11"/>
      <c r="E198" s="11"/>
      <c r="F198" s="13" t="n">
        <v>183</v>
      </c>
      <c r="G198" s="13" t="n">
        <v>18</v>
      </c>
      <c r="H198" s="14" t="s">
        <v>302</v>
      </c>
      <c r="I198" s="13" t="n">
        <v>220</v>
      </c>
      <c r="J198" s="15" t="s">
        <v>130</v>
      </c>
      <c r="K198" s="16" t="s">
        <v>212</v>
      </c>
    </row>
    <row r="199" customFormat="false" ht="15" hidden="false" customHeight="true" outlineLevel="0" collapsed="false">
      <c r="A199" s="11"/>
      <c r="B199" s="11"/>
      <c r="C199" s="11"/>
      <c r="D199" s="11"/>
      <c r="E199" s="11"/>
      <c r="F199" s="13" t="n">
        <v>68</v>
      </c>
      <c r="G199" s="13" t="n">
        <v>17</v>
      </c>
      <c r="H199" s="14" t="s">
        <v>303</v>
      </c>
      <c r="I199" s="13" t="n">
        <v>205</v>
      </c>
      <c r="J199" s="15" t="s">
        <v>214</v>
      </c>
      <c r="K199" s="16" t="s">
        <v>212</v>
      </c>
    </row>
    <row r="200" customFormat="false" ht="15" hidden="false" customHeight="true" outlineLevel="0" collapsed="false">
      <c r="A200" s="11"/>
      <c r="B200" s="11"/>
      <c r="C200" s="11"/>
      <c r="D200" s="11"/>
      <c r="E200" s="11"/>
      <c r="F200" s="13" t="n">
        <v>4</v>
      </c>
      <c r="G200" s="13" t="n">
        <v>21</v>
      </c>
      <c r="H200" s="14" t="s">
        <v>304</v>
      </c>
      <c r="I200" s="13" t="n">
        <v>200</v>
      </c>
      <c r="J200" s="15" t="s">
        <v>241</v>
      </c>
      <c r="K200" s="16" t="s">
        <v>212</v>
      </c>
    </row>
    <row r="201" customFormat="false" ht="15" hidden="false" customHeight="true" outlineLevel="0" collapsed="false">
      <c r="A201" s="11"/>
      <c r="B201" s="11"/>
      <c r="C201" s="11"/>
      <c r="D201" s="11"/>
      <c r="E201" s="11"/>
      <c r="F201" s="13" t="n">
        <v>168</v>
      </c>
      <c r="G201" s="13" t="n">
        <v>31</v>
      </c>
      <c r="H201" s="14" t="s">
        <v>305</v>
      </c>
      <c r="I201" s="13" t="n">
        <v>122</v>
      </c>
      <c r="J201" s="15" t="s">
        <v>306</v>
      </c>
      <c r="K201" s="16" t="s">
        <v>212</v>
      </c>
    </row>
    <row r="202" customFormat="false" ht="15" hidden="false" customHeight="true" outlineLevel="0" collapsed="false">
      <c r="A202" s="11"/>
      <c r="B202" s="11"/>
      <c r="C202" s="11"/>
      <c r="D202" s="13" t="s">
        <v>221</v>
      </c>
      <c r="E202" s="13" t="s">
        <v>22</v>
      </c>
      <c r="F202" s="13" t="n">
        <v>36</v>
      </c>
      <c r="G202" s="13" t="n">
        <v>32</v>
      </c>
      <c r="H202" s="14" t="s">
        <v>307</v>
      </c>
      <c r="I202" s="13" t="n">
        <v>108</v>
      </c>
      <c r="J202" s="15" t="s">
        <v>178</v>
      </c>
      <c r="K202" s="16" t="s">
        <v>221</v>
      </c>
    </row>
    <row r="203" customFormat="false" ht="15" hidden="false" customHeight="true" outlineLevel="0" collapsed="false">
      <c r="A203" s="11"/>
      <c r="B203" s="11"/>
      <c r="C203" s="11"/>
      <c r="D203" s="11"/>
      <c r="E203" s="13" t="s">
        <v>25</v>
      </c>
      <c r="F203" s="13" t="n">
        <v>23</v>
      </c>
      <c r="G203" s="13" t="n">
        <v>32</v>
      </c>
      <c r="H203" s="14" t="s">
        <v>308</v>
      </c>
      <c r="I203" s="13" t="n">
        <v>135</v>
      </c>
      <c r="J203" s="15" t="s">
        <v>134</v>
      </c>
      <c r="K203" s="16" t="s">
        <v>221</v>
      </c>
    </row>
    <row r="204" customFormat="false" ht="15" hidden="false" customHeight="true" outlineLevel="0" collapsed="false">
      <c r="A204" s="11" t="s">
        <v>309</v>
      </c>
      <c r="B204" s="12" t="str">
        <f aca="false">CONCATENATE(
    TEXT("45823.583333333336","ddd"),
    CHAR(10),
    TEXT("45823.583333333336","mmm d"),
    CHAR(10),
    CHAR(10),
    "Weigh In ",
    "12:00 p.m.",
    CHAR(10),
    CHAR(10),
    "Start ",
    "2:00 p.m."
)</f>
        <v>Sun
Jun 15
Weigh In 12:00 p.m.
Start 2:00 p.m.</v>
      </c>
      <c r="C204" s="13" t="s">
        <v>41</v>
      </c>
      <c r="D204" s="13" t="s">
        <v>212</v>
      </c>
      <c r="E204" s="13" t="s">
        <v>60</v>
      </c>
      <c r="F204" s="13" t="n">
        <v>66</v>
      </c>
      <c r="G204" s="13" t="n">
        <v>23</v>
      </c>
      <c r="H204" s="14" t="s">
        <v>310</v>
      </c>
      <c r="I204" s="13" t="n">
        <v>330</v>
      </c>
      <c r="J204" s="15" t="s">
        <v>214</v>
      </c>
      <c r="K204" s="16" t="s">
        <v>212</v>
      </c>
    </row>
    <row r="205" customFormat="false" ht="15" hidden="false" customHeight="true" outlineLevel="0" collapsed="false">
      <c r="A205" s="11"/>
      <c r="B205" s="11"/>
      <c r="C205" s="11"/>
      <c r="D205" s="11"/>
      <c r="E205" s="11"/>
      <c r="F205" s="13" t="n">
        <v>43</v>
      </c>
      <c r="G205" s="13" t="n">
        <v>28</v>
      </c>
      <c r="H205" s="14" t="s">
        <v>311</v>
      </c>
      <c r="I205" s="13" t="n">
        <v>320</v>
      </c>
      <c r="J205" s="15" t="s">
        <v>214</v>
      </c>
      <c r="K205" s="16" t="s">
        <v>212</v>
      </c>
    </row>
    <row r="206" customFormat="false" ht="15" hidden="false" customHeight="true" outlineLevel="0" collapsed="false">
      <c r="A206" s="11"/>
      <c r="B206" s="11"/>
      <c r="C206" s="11"/>
      <c r="D206" s="11"/>
      <c r="E206" s="11"/>
      <c r="F206" s="13" t="n">
        <v>89</v>
      </c>
      <c r="G206" s="13" t="n">
        <v>25</v>
      </c>
      <c r="H206" s="14" t="s">
        <v>312</v>
      </c>
      <c r="I206" s="13" t="n">
        <v>315</v>
      </c>
      <c r="J206" s="15" t="s">
        <v>241</v>
      </c>
      <c r="K206" s="16" t="s">
        <v>212</v>
      </c>
    </row>
    <row r="207" customFormat="false" ht="15" hidden="false" customHeight="true" outlineLevel="0" collapsed="false">
      <c r="A207" s="11"/>
      <c r="B207" s="11"/>
      <c r="C207" s="11"/>
      <c r="D207" s="11"/>
      <c r="E207" s="11"/>
      <c r="F207" s="13" t="n">
        <v>58</v>
      </c>
      <c r="G207" s="13" t="n">
        <v>29</v>
      </c>
      <c r="H207" s="14" t="s">
        <v>313</v>
      </c>
      <c r="I207" s="13" t="n">
        <v>300</v>
      </c>
      <c r="J207" s="15" t="s">
        <v>74</v>
      </c>
      <c r="K207" s="16" t="s">
        <v>212</v>
      </c>
    </row>
    <row r="208" customFormat="false" ht="15" hidden="false" customHeight="true" outlineLevel="0" collapsed="false">
      <c r="A208" s="11"/>
      <c r="B208" s="11"/>
      <c r="C208" s="11"/>
      <c r="D208" s="11"/>
      <c r="E208" s="11"/>
      <c r="F208" s="13" t="n">
        <v>193</v>
      </c>
      <c r="G208" s="13" t="n">
        <v>28</v>
      </c>
      <c r="H208" s="14" t="s">
        <v>314</v>
      </c>
      <c r="I208" s="13" t="n">
        <v>280</v>
      </c>
      <c r="J208" s="15" t="s">
        <v>74</v>
      </c>
      <c r="K208" s="16" t="s">
        <v>212</v>
      </c>
    </row>
    <row r="209" customFormat="false" ht="15" hidden="false" customHeight="true" outlineLevel="0" collapsed="false">
      <c r="A209" s="11"/>
      <c r="B209" s="11"/>
      <c r="C209" s="11"/>
      <c r="D209" s="11"/>
      <c r="E209" s="11"/>
      <c r="F209" s="13" t="n">
        <v>116</v>
      </c>
      <c r="G209" s="13" t="n">
        <v>75</v>
      </c>
      <c r="H209" s="14" t="s">
        <v>315</v>
      </c>
      <c r="I209" s="13" t="n">
        <v>170</v>
      </c>
      <c r="J209" s="15" t="s">
        <v>178</v>
      </c>
      <c r="K209" s="16" t="s">
        <v>212</v>
      </c>
    </row>
    <row r="210" customFormat="false" ht="15" hidden="false" customHeight="true" outlineLevel="0" collapsed="false">
      <c r="A210" s="11"/>
      <c r="B210" s="11"/>
      <c r="C210" s="11"/>
      <c r="D210" s="11"/>
      <c r="E210" s="13" t="s">
        <v>316</v>
      </c>
      <c r="F210" s="13" t="n">
        <v>120</v>
      </c>
      <c r="G210" s="13" t="n">
        <v>20</v>
      </c>
      <c r="H210" s="14" t="s">
        <v>317</v>
      </c>
      <c r="I210" s="13" t="n">
        <v>330</v>
      </c>
      <c r="J210" s="15" t="s">
        <v>48</v>
      </c>
      <c r="K210" s="16" t="s">
        <v>212</v>
      </c>
    </row>
    <row r="211" customFormat="false" ht="15" hidden="false" customHeight="true" outlineLevel="0" collapsed="false">
      <c r="A211" s="11"/>
      <c r="B211" s="11"/>
      <c r="C211" s="11"/>
      <c r="D211" s="11"/>
      <c r="E211" s="11"/>
      <c r="F211" s="13" t="n">
        <v>166</v>
      </c>
      <c r="G211" s="13" t="n">
        <v>26</v>
      </c>
      <c r="H211" s="14" t="s">
        <v>318</v>
      </c>
      <c r="I211" s="13" t="n">
        <v>320</v>
      </c>
      <c r="J211" s="15" t="s">
        <v>214</v>
      </c>
      <c r="K211" s="16" t="s">
        <v>212</v>
      </c>
    </row>
  </sheetData>
  <mergeCells count="150">
    <mergeCell ref="A1:K1"/>
    <mergeCell ref="A2:E2"/>
    <mergeCell ref="H2:I2"/>
    <mergeCell ref="A4:A13"/>
    <mergeCell ref="B4:B13"/>
    <mergeCell ref="C4:C13"/>
    <mergeCell ref="D4:D9"/>
    <mergeCell ref="E6:E7"/>
    <mergeCell ref="D10:D11"/>
    <mergeCell ref="D12:D13"/>
    <mergeCell ref="A14:A25"/>
    <mergeCell ref="B14:B25"/>
    <mergeCell ref="C14:C25"/>
    <mergeCell ref="D14:D17"/>
    <mergeCell ref="D18:D23"/>
    <mergeCell ref="E19:E20"/>
    <mergeCell ref="D24:D25"/>
    <mergeCell ref="A26:A36"/>
    <mergeCell ref="B26:B36"/>
    <mergeCell ref="C26:C36"/>
    <mergeCell ref="D26:D31"/>
    <mergeCell ref="E26:E28"/>
    <mergeCell ref="E30:E31"/>
    <mergeCell ref="D32:D36"/>
    <mergeCell ref="E32:E33"/>
    <mergeCell ref="A37:A50"/>
    <mergeCell ref="B37:B50"/>
    <mergeCell ref="C37:C50"/>
    <mergeCell ref="D37:D43"/>
    <mergeCell ref="E39:E40"/>
    <mergeCell ref="D44:D50"/>
    <mergeCell ref="E48:E50"/>
    <mergeCell ref="A51:A57"/>
    <mergeCell ref="B51:B57"/>
    <mergeCell ref="C51:C57"/>
    <mergeCell ref="D51:D57"/>
    <mergeCell ref="E56:E57"/>
    <mergeCell ref="A58:A70"/>
    <mergeCell ref="B58:B70"/>
    <mergeCell ref="C58:C70"/>
    <mergeCell ref="D58:D70"/>
    <mergeCell ref="E58:E60"/>
    <mergeCell ref="E61:E62"/>
    <mergeCell ref="E63:E65"/>
    <mergeCell ref="E66:E67"/>
    <mergeCell ref="E68:E69"/>
    <mergeCell ref="A71:A79"/>
    <mergeCell ref="B71:B79"/>
    <mergeCell ref="C71:C79"/>
    <mergeCell ref="D71:D79"/>
    <mergeCell ref="E71:E73"/>
    <mergeCell ref="E76:E77"/>
    <mergeCell ref="A80:A91"/>
    <mergeCell ref="B80:B91"/>
    <mergeCell ref="C80:C91"/>
    <mergeCell ref="D80:D90"/>
    <mergeCell ref="E80:E82"/>
    <mergeCell ref="E83:E85"/>
    <mergeCell ref="E87:E89"/>
    <mergeCell ref="A92:A100"/>
    <mergeCell ref="B92:B100"/>
    <mergeCell ref="C92:C100"/>
    <mergeCell ref="D92:D100"/>
    <mergeCell ref="E93:E95"/>
    <mergeCell ref="E96:E99"/>
    <mergeCell ref="A101:A111"/>
    <mergeCell ref="B101:B111"/>
    <mergeCell ref="C101:C111"/>
    <mergeCell ref="D101:D105"/>
    <mergeCell ref="E103:E104"/>
    <mergeCell ref="D106:D111"/>
    <mergeCell ref="E106:E108"/>
    <mergeCell ref="E109:E110"/>
    <mergeCell ref="A112:A123"/>
    <mergeCell ref="B112:B123"/>
    <mergeCell ref="C112:C123"/>
    <mergeCell ref="D112:D123"/>
    <mergeCell ref="E114:E119"/>
    <mergeCell ref="E121:E123"/>
    <mergeCell ref="A124:E124"/>
    <mergeCell ref="H124:I124"/>
    <mergeCell ref="A126:A133"/>
    <mergeCell ref="B126:B133"/>
    <mergeCell ref="C126:C133"/>
    <mergeCell ref="D126:D132"/>
    <mergeCell ref="E126:E132"/>
    <mergeCell ref="A134:A139"/>
    <mergeCell ref="B134:B139"/>
    <mergeCell ref="C134:C139"/>
    <mergeCell ref="D134:D138"/>
    <mergeCell ref="E134:E138"/>
    <mergeCell ref="A140:A145"/>
    <mergeCell ref="B140:B145"/>
    <mergeCell ref="C140:C145"/>
    <mergeCell ref="D140:D144"/>
    <mergeCell ref="E140:E144"/>
    <mergeCell ref="A146:A153"/>
    <mergeCell ref="B146:B153"/>
    <mergeCell ref="C146:C153"/>
    <mergeCell ref="D146:D152"/>
    <mergeCell ref="E146:E152"/>
    <mergeCell ref="A154:A160"/>
    <mergeCell ref="B154:B160"/>
    <mergeCell ref="C154:C160"/>
    <mergeCell ref="D154:D156"/>
    <mergeCell ref="E154:E156"/>
    <mergeCell ref="D157:D160"/>
    <mergeCell ref="E157:E160"/>
    <mergeCell ref="A161:A166"/>
    <mergeCell ref="B161:B166"/>
    <mergeCell ref="C161:C166"/>
    <mergeCell ref="D161:D162"/>
    <mergeCell ref="E161:E162"/>
    <mergeCell ref="D163:D166"/>
    <mergeCell ref="E163:E166"/>
    <mergeCell ref="A167:A173"/>
    <mergeCell ref="B167:B173"/>
    <mergeCell ref="C167:C173"/>
    <mergeCell ref="D167:D170"/>
    <mergeCell ref="E167:E170"/>
    <mergeCell ref="D171:D173"/>
    <mergeCell ref="E171:E173"/>
    <mergeCell ref="A174:A184"/>
    <mergeCell ref="B174:B184"/>
    <mergeCell ref="C174:C184"/>
    <mergeCell ref="D174:D180"/>
    <mergeCell ref="E174:E180"/>
    <mergeCell ref="D181:D184"/>
    <mergeCell ref="E181:E184"/>
    <mergeCell ref="A185:A192"/>
    <mergeCell ref="B185:B192"/>
    <mergeCell ref="C185:C192"/>
    <mergeCell ref="D185:D189"/>
    <mergeCell ref="E185:E189"/>
    <mergeCell ref="D190:D192"/>
    <mergeCell ref="E190:E192"/>
    <mergeCell ref="A193:A203"/>
    <mergeCell ref="B193:B203"/>
    <mergeCell ref="C193:C203"/>
    <mergeCell ref="D193:D201"/>
    <mergeCell ref="E193:E194"/>
    <mergeCell ref="E195:E196"/>
    <mergeCell ref="E197:E201"/>
    <mergeCell ref="D202:D203"/>
    <mergeCell ref="A204:A211"/>
    <mergeCell ref="B204:B211"/>
    <mergeCell ref="C204:C211"/>
    <mergeCell ref="D204:D211"/>
    <mergeCell ref="E204:E209"/>
    <mergeCell ref="E210:E211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&amp;Lowlcms 57.2.1-SNAPSHOT&amp;C2025-05-25 1:51 p.m.&amp;RPage &amp;P of &amp;N</oddFooter>
  </headerFooter>
  <rowBreaks count="4" manualBreakCount="4">
    <brk id="50" man="true" max="16383" min="0"/>
    <brk id="100" man="true" max="16383" min="0"/>
    <brk id="123" man="true" max="16383" min="0"/>
    <brk id="17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2024-05-25T23:33:48Z</dcterms:created>
  <dc:creator>Jean-François Lamy</dc:creator>
  <dc:description/>
  <dc:language>en-CA</dc:language>
  <cp:lastModifiedBy/>
  <cp:lastPrinted>2025-05-25T13:58:21Z</cp:lastPrinted>
  <dcterms:modified xsi:type="dcterms:W3CDTF">2025-05-25T14:02:31Z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