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Workspaces\b\bpopovic\Projects\PS Machine Survey\"/>
    </mc:Choice>
  </mc:AlternateContent>
  <bookViews>
    <workbookView xWindow="0" yWindow="0" windowWidth="28800" windowHeight="14820"/>
  </bookViews>
  <sheets>
    <sheet name="List" sheetId="1" r:id="rId1"/>
    <sheet name="Counts" sheetId="2" r:id="rId2"/>
    <sheet name="CODD PICKUP" sheetId="4" r:id="rId3"/>
    <sheet name="Sheet2" sheetId="3" r:id="rId4"/>
  </sheets>
  <definedNames>
    <definedName name="_xlnm._FilterDatabase" localSheetId="2" hidden="1">'CODD PICKUP'!$I$2:$L$2</definedName>
    <definedName name="_xlnm._FilterDatabase" localSheetId="0" hidden="1">List!$A$2:$J$321</definedName>
  </definedNames>
  <calcPr calcId="162913"/>
  <pivotCaches>
    <pivotCache cacheId="84" r:id="rId5"/>
    <pivotCache cacheId="97" r:id="rId6"/>
    <pivotCache cacheId="100" r:id="rId7"/>
    <pivotCache cacheId="103" r:id="rId8"/>
    <pivotCache cacheId="182" r:id="rId9"/>
    <pivotCache cacheId="185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21" i="1" l="1"/>
  <c r="I320" i="1"/>
  <c r="I319" i="1"/>
  <c r="G47" i="4"/>
  <c r="I4" i="1"/>
  <c r="I5" i="1"/>
  <c r="I6" i="1"/>
  <c r="I7" i="1"/>
  <c r="I8" i="1"/>
  <c r="I9" i="1"/>
  <c r="I10" i="1"/>
  <c r="I11" i="1"/>
  <c r="I12" i="1"/>
  <c r="I13" i="1"/>
  <c r="I14" i="1"/>
  <c r="I16" i="1"/>
  <c r="I17" i="1"/>
  <c r="I15" i="1"/>
  <c r="I20" i="1"/>
  <c r="I19" i="1"/>
  <c r="I18" i="1"/>
  <c r="I21" i="1"/>
  <c r="I23" i="1"/>
  <c r="I22" i="1"/>
  <c r="I26" i="1"/>
  <c r="I24" i="1"/>
  <c r="I25" i="1"/>
  <c r="I28" i="1"/>
  <c r="I27" i="1"/>
  <c r="I29" i="1"/>
  <c r="I32" i="1"/>
  <c r="I30" i="1"/>
  <c r="I31" i="1"/>
  <c r="I34" i="1"/>
  <c r="I33" i="1"/>
  <c r="I35" i="1"/>
  <c r="I38" i="1"/>
  <c r="I37" i="1"/>
  <c r="I36" i="1"/>
  <c r="I41" i="1"/>
  <c r="I40" i="1"/>
  <c r="I39" i="1"/>
  <c r="I46" i="1"/>
  <c r="I42" i="1"/>
  <c r="I43" i="1"/>
  <c r="I45" i="1"/>
  <c r="I44" i="1"/>
  <c r="I47" i="1"/>
  <c r="I48" i="1"/>
  <c r="I49" i="1"/>
  <c r="I50" i="1"/>
  <c r="I51" i="1"/>
  <c r="I52" i="1"/>
  <c r="I53" i="1"/>
  <c r="I54" i="1"/>
  <c r="I58" i="1"/>
  <c r="I55" i="1"/>
  <c r="I57" i="1"/>
  <c r="I56" i="1"/>
  <c r="I59" i="1"/>
  <c r="I60" i="1"/>
  <c r="I62" i="1"/>
  <c r="I61" i="1"/>
  <c r="I65" i="1"/>
  <c r="I63" i="1"/>
  <c r="I64" i="1"/>
  <c r="I68" i="1"/>
  <c r="I66" i="1"/>
  <c r="I67" i="1"/>
  <c r="I70" i="1"/>
  <c r="I69" i="1"/>
  <c r="I71" i="1"/>
  <c r="I72" i="1"/>
  <c r="I75" i="1"/>
  <c r="I74" i="1"/>
  <c r="I73" i="1"/>
  <c r="I76" i="1"/>
  <c r="I78" i="1"/>
  <c r="I79" i="1"/>
  <c r="I77" i="1"/>
  <c r="I83" i="1"/>
  <c r="I81" i="1"/>
  <c r="I82" i="1"/>
  <c r="I80" i="1"/>
  <c r="I84" i="1"/>
  <c r="I86" i="1"/>
  <c r="I87" i="1"/>
  <c r="I85" i="1"/>
  <c r="I90" i="1"/>
  <c r="I88" i="1"/>
  <c r="I89" i="1"/>
  <c r="I91" i="1"/>
  <c r="I92" i="1"/>
  <c r="I93" i="1"/>
  <c r="I94" i="1"/>
  <c r="I95" i="1"/>
  <c r="I97" i="1"/>
  <c r="I96" i="1"/>
  <c r="I101" i="1"/>
  <c r="I98" i="1"/>
  <c r="I100" i="1"/>
  <c r="I99" i="1"/>
  <c r="I102" i="1"/>
  <c r="I103" i="1"/>
  <c r="I104" i="1"/>
  <c r="I105" i="1"/>
  <c r="I106" i="1"/>
  <c r="I108" i="1"/>
  <c r="I107" i="1"/>
  <c r="I111" i="1"/>
  <c r="I109" i="1"/>
  <c r="I110" i="1"/>
  <c r="I112" i="1"/>
  <c r="I114" i="1"/>
  <c r="I113" i="1"/>
  <c r="I117" i="1"/>
  <c r="I116" i="1"/>
  <c r="I115" i="1"/>
  <c r="I119" i="1"/>
  <c r="I118" i="1"/>
  <c r="I120" i="1"/>
  <c r="I123" i="1"/>
  <c r="I122" i="1"/>
  <c r="I121" i="1"/>
  <c r="I125" i="1"/>
  <c r="I124" i="1"/>
  <c r="I126" i="1"/>
  <c r="I129" i="1"/>
  <c r="I127" i="1"/>
  <c r="I128" i="1"/>
  <c r="I131" i="1"/>
  <c r="I130" i="1"/>
  <c r="I132" i="1"/>
  <c r="I135" i="1"/>
  <c r="I133" i="1"/>
  <c r="I134" i="1"/>
  <c r="I136" i="1"/>
  <c r="I137" i="1"/>
  <c r="I140" i="1"/>
  <c r="I139" i="1"/>
  <c r="I138" i="1"/>
  <c r="I141" i="1"/>
  <c r="I142" i="1"/>
  <c r="I143" i="1"/>
  <c r="I146" i="1"/>
  <c r="I145" i="1"/>
  <c r="I144" i="1"/>
  <c r="I149" i="1"/>
  <c r="I147" i="1"/>
  <c r="I148" i="1"/>
  <c r="I152" i="1"/>
  <c r="I151" i="1"/>
  <c r="I150" i="1"/>
  <c r="I153" i="1"/>
  <c r="I155" i="1"/>
  <c r="I154" i="1"/>
  <c r="I158" i="1"/>
  <c r="I156" i="1"/>
  <c r="I157" i="1"/>
  <c r="I161" i="1"/>
  <c r="I159" i="1"/>
  <c r="I160" i="1"/>
  <c r="I163" i="1"/>
  <c r="I162" i="1"/>
  <c r="I164" i="1"/>
  <c r="I165" i="1"/>
  <c r="I167" i="1"/>
  <c r="I166" i="1"/>
  <c r="I170" i="1"/>
  <c r="I169" i="1"/>
  <c r="I168" i="1"/>
  <c r="I173" i="1"/>
  <c r="I171" i="1"/>
  <c r="I172" i="1"/>
  <c r="I176" i="1"/>
  <c r="I175" i="1"/>
  <c r="I174" i="1"/>
  <c r="I179" i="1"/>
  <c r="I177" i="1"/>
  <c r="I178" i="1"/>
  <c r="I183" i="1"/>
  <c r="I180" i="1"/>
  <c r="I182" i="1"/>
  <c r="I181" i="1"/>
  <c r="I184" i="1"/>
  <c r="I186" i="1"/>
  <c r="I185" i="1"/>
  <c r="I187" i="1"/>
  <c r="I189" i="1"/>
  <c r="I190" i="1"/>
  <c r="I188" i="1"/>
  <c r="I193" i="1"/>
  <c r="I191" i="1"/>
  <c r="I192" i="1"/>
  <c r="I195" i="1"/>
  <c r="I196" i="1"/>
  <c r="I194" i="1"/>
  <c r="I197" i="1"/>
  <c r="I198" i="1"/>
  <c r="I199" i="1"/>
  <c r="I200" i="1"/>
  <c r="I201" i="1"/>
  <c r="I202" i="1"/>
  <c r="I203" i="1"/>
  <c r="I205" i="1"/>
  <c r="I204" i="1"/>
  <c r="I206" i="1"/>
  <c r="I207" i="1"/>
  <c r="I208" i="1"/>
  <c r="I211" i="1"/>
  <c r="I210" i="1"/>
  <c r="I209" i="1"/>
  <c r="I214" i="1"/>
  <c r="I212" i="1"/>
  <c r="I213" i="1"/>
  <c r="I217" i="1"/>
  <c r="I216" i="1"/>
  <c r="I215" i="1"/>
  <c r="I220" i="1"/>
  <c r="I219" i="1"/>
  <c r="I218" i="1"/>
  <c r="I222" i="1"/>
  <c r="I221" i="1"/>
  <c r="I223" i="1"/>
  <c r="I226" i="1"/>
  <c r="I225" i="1"/>
  <c r="I224" i="1"/>
  <c r="I229" i="1"/>
  <c r="I227" i="1"/>
  <c r="I228" i="1"/>
  <c r="I230" i="1"/>
  <c r="I232" i="1"/>
  <c r="I231" i="1"/>
  <c r="I233" i="1"/>
  <c r="I236" i="1"/>
  <c r="I235" i="1"/>
  <c r="I234" i="1"/>
  <c r="I237" i="1"/>
  <c r="I238" i="1"/>
  <c r="I240" i="1"/>
  <c r="I239" i="1"/>
  <c r="I243" i="1"/>
  <c r="I242" i="1"/>
  <c r="I241" i="1"/>
  <c r="I245" i="1"/>
  <c r="I244" i="1"/>
  <c r="I246" i="1"/>
  <c r="I249" i="1"/>
  <c r="I248" i="1"/>
  <c r="I247" i="1"/>
  <c r="I252" i="1"/>
  <c r="I250" i="1"/>
  <c r="I251" i="1"/>
  <c r="I255" i="1"/>
  <c r="I253" i="1"/>
  <c r="I254" i="1"/>
  <c r="I258" i="1"/>
  <c r="I257" i="1"/>
  <c r="I256" i="1"/>
  <c r="I261" i="1"/>
  <c r="I259" i="1"/>
  <c r="I260" i="1"/>
  <c r="I264" i="1"/>
  <c r="I262" i="1"/>
  <c r="I263" i="1"/>
  <c r="I267" i="1"/>
  <c r="I266" i="1"/>
  <c r="I265" i="1"/>
  <c r="I270" i="1"/>
  <c r="I268" i="1"/>
  <c r="I269" i="1"/>
  <c r="I273" i="1"/>
  <c r="I272" i="1"/>
  <c r="I271" i="1"/>
  <c r="I276" i="1"/>
  <c r="I274" i="1"/>
  <c r="I275" i="1"/>
  <c r="I279" i="1"/>
  <c r="I278" i="1"/>
  <c r="I277" i="1"/>
  <c r="I282" i="1"/>
  <c r="I281" i="1"/>
  <c r="I280" i="1"/>
  <c r="I285" i="1"/>
  <c r="I283" i="1"/>
  <c r="I284" i="1"/>
  <c r="I288" i="1"/>
  <c r="I287" i="1"/>
  <c r="I286" i="1"/>
  <c r="I291" i="1"/>
  <c r="I289" i="1"/>
  <c r="I290" i="1"/>
  <c r="I294" i="1"/>
  <c r="I292" i="1"/>
  <c r="I293" i="1"/>
  <c r="I296" i="1"/>
  <c r="I297" i="1"/>
  <c r="I295" i="1"/>
  <c r="I300" i="1"/>
  <c r="I298" i="1"/>
  <c r="I299" i="1"/>
  <c r="I303" i="1"/>
  <c r="I302" i="1"/>
  <c r="I301" i="1"/>
  <c r="I306" i="1"/>
  <c r="I305" i="1"/>
  <c r="I304" i="1"/>
  <c r="I309" i="1"/>
  <c r="I308" i="1"/>
  <c r="I307" i="1"/>
  <c r="I312" i="1"/>
  <c r="I311" i="1"/>
  <c r="I310" i="1"/>
  <c r="I315" i="1"/>
  <c r="I313" i="1"/>
  <c r="I314" i="1"/>
  <c r="I318" i="1"/>
  <c r="I317" i="1"/>
  <c r="I316" i="1"/>
  <c r="I3" i="1"/>
  <c r="G48" i="4"/>
  <c r="D70" i="4"/>
  <c r="B3" i="1" l="1"/>
  <c r="B227" i="1" l="1"/>
  <c r="B84" i="1"/>
  <c r="C53" i="2"/>
  <c r="B51" i="1" l="1"/>
  <c r="B53" i="1"/>
  <c r="B49" i="1"/>
  <c r="B47" i="1"/>
  <c r="B44" i="1"/>
  <c r="B45" i="1"/>
  <c r="B5" i="1"/>
  <c r="B4" i="1"/>
  <c r="B6" i="1"/>
  <c r="B8" i="1"/>
  <c r="B7" i="1"/>
  <c r="B9" i="1"/>
  <c r="B10" i="1"/>
  <c r="B11" i="1"/>
  <c r="B12" i="1"/>
  <c r="B14" i="1"/>
  <c r="B13" i="1"/>
  <c r="B15" i="1"/>
  <c r="B16" i="1"/>
  <c r="B17" i="1"/>
  <c r="B18" i="1"/>
  <c r="B20" i="1"/>
  <c r="B19" i="1"/>
  <c r="B21" i="1"/>
  <c r="B22" i="1"/>
  <c r="B23" i="1"/>
  <c r="B24" i="1"/>
  <c r="B25" i="1"/>
  <c r="B26" i="1"/>
  <c r="B27" i="1"/>
  <c r="B29" i="1"/>
  <c r="B28" i="1"/>
  <c r="B32" i="1"/>
  <c r="B30" i="1"/>
  <c r="B31" i="1"/>
  <c r="B33" i="1"/>
  <c r="B35" i="1"/>
  <c r="B34" i="1"/>
  <c r="B37" i="1"/>
  <c r="B36" i="1"/>
  <c r="B38" i="1"/>
  <c r="B39" i="1"/>
  <c r="B40" i="1"/>
  <c r="B41" i="1"/>
  <c r="B42" i="1"/>
  <c r="B43" i="1"/>
  <c r="B46" i="1"/>
  <c r="B50" i="1"/>
  <c r="B48" i="1"/>
  <c r="B54" i="1"/>
  <c r="B52" i="1"/>
  <c r="B55" i="1"/>
  <c r="B56" i="1"/>
  <c r="B58" i="1"/>
  <c r="B57" i="1"/>
  <c r="B59" i="1"/>
  <c r="B60" i="1"/>
  <c r="B61" i="1"/>
  <c r="B62" i="1"/>
  <c r="B63" i="1"/>
  <c r="B64" i="1"/>
  <c r="B65" i="1"/>
  <c r="B66" i="1"/>
  <c r="B67" i="1"/>
  <c r="B68" i="1"/>
  <c r="B69" i="1"/>
  <c r="B72" i="1"/>
  <c r="B70" i="1"/>
  <c r="B71" i="1"/>
  <c r="B73" i="1"/>
  <c r="B75" i="1"/>
  <c r="B74" i="1"/>
  <c r="B76" i="1"/>
  <c r="B77" i="1"/>
  <c r="B78" i="1"/>
  <c r="B79" i="1"/>
  <c r="B80" i="1"/>
  <c r="B83" i="1"/>
  <c r="B81" i="1"/>
  <c r="B82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1" i="1"/>
  <c r="B100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6" i="1"/>
  <c r="B115" i="1"/>
  <c r="B117" i="1"/>
  <c r="B118" i="1"/>
  <c r="B120" i="1"/>
  <c r="B119" i="1"/>
  <c r="B122" i="1"/>
  <c r="B121" i="1"/>
  <c r="B123" i="1"/>
  <c r="B124" i="1"/>
  <c r="B126" i="1"/>
  <c r="B125" i="1"/>
  <c r="B127" i="1"/>
  <c r="B128" i="1"/>
  <c r="B129" i="1"/>
  <c r="B130" i="1"/>
  <c r="B132" i="1"/>
  <c r="B131" i="1"/>
  <c r="B133" i="1"/>
  <c r="B134" i="1"/>
  <c r="B135" i="1"/>
  <c r="B136" i="1"/>
  <c r="B137" i="1"/>
  <c r="B140" i="1"/>
  <c r="B138" i="1"/>
  <c r="B139" i="1"/>
  <c r="B141" i="1"/>
  <c r="B142" i="1"/>
  <c r="B143" i="1"/>
  <c r="B145" i="1"/>
  <c r="B144" i="1"/>
  <c r="B146" i="1"/>
  <c r="B147" i="1"/>
  <c r="B148" i="1"/>
  <c r="B149" i="1"/>
  <c r="B151" i="1"/>
  <c r="B150" i="1"/>
  <c r="B152" i="1"/>
  <c r="B153" i="1"/>
  <c r="B154" i="1"/>
  <c r="B155" i="1"/>
  <c r="B156" i="1"/>
  <c r="B157" i="1"/>
  <c r="B158" i="1"/>
  <c r="B159" i="1"/>
  <c r="B160" i="1"/>
  <c r="B161" i="1"/>
  <c r="B162" i="1"/>
  <c r="B164" i="1"/>
  <c r="B163" i="1"/>
  <c r="B165" i="1"/>
  <c r="B166" i="1"/>
  <c r="B167" i="1"/>
  <c r="B169" i="1"/>
  <c r="B168" i="1"/>
  <c r="B170" i="1"/>
  <c r="B172" i="1"/>
  <c r="B171" i="1"/>
  <c r="B173" i="1"/>
  <c r="B175" i="1"/>
  <c r="B174" i="1"/>
  <c r="B176" i="1"/>
  <c r="B177" i="1"/>
  <c r="B178" i="1"/>
  <c r="B179" i="1"/>
  <c r="B180" i="1"/>
  <c r="B181" i="1"/>
  <c r="B183" i="1"/>
  <c r="B182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10" i="1"/>
  <c r="B209" i="1"/>
  <c r="B211" i="1"/>
  <c r="B212" i="1"/>
  <c r="B213" i="1"/>
  <c r="B214" i="1"/>
  <c r="B216" i="1"/>
  <c r="B215" i="1"/>
  <c r="B217" i="1"/>
  <c r="B219" i="1"/>
  <c r="B218" i="1"/>
  <c r="B220" i="1"/>
  <c r="B221" i="1"/>
  <c r="B223" i="1"/>
  <c r="B222" i="1"/>
  <c r="B225" i="1"/>
  <c r="B224" i="1"/>
  <c r="B226" i="1"/>
  <c r="B228" i="1"/>
  <c r="B229" i="1"/>
  <c r="B230" i="1"/>
  <c r="B231" i="1"/>
  <c r="B233" i="1"/>
  <c r="B232" i="1"/>
  <c r="B235" i="1"/>
  <c r="B234" i="1"/>
  <c r="B236" i="1"/>
  <c r="B237" i="1"/>
  <c r="B238" i="1"/>
  <c r="B239" i="1"/>
  <c r="B240" i="1"/>
  <c r="B242" i="1"/>
  <c r="B241" i="1"/>
  <c r="B243" i="1"/>
  <c r="B244" i="1"/>
  <c r="B246" i="1"/>
  <c r="B245" i="1"/>
  <c r="B248" i="1"/>
  <c r="B247" i="1"/>
  <c r="B249" i="1"/>
  <c r="B250" i="1"/>
  <c r="B251" i="1"/>
  <c r="B252" i="1"/>
  <c r="B253" i="1"/>
  <c r="B254" i="1"/>
  <c r="B255" i="1"/>
  <c r="B257" i="1"/>
  <c r="B256" i="1"/>
  <c r="B258" i="1"/>
  <c r="B259" i="1"/>
  <c r="B260" i="1"/>
  <c r="B261" i="1"/>
  <c r="B262" i="1"/>
  <c r="B263" i="1"/>
  <c r="B264" i="1"/>
  <c r="B266" i="1"/>
  <c r="B265" i="1"/>
  <c r="B267" i="1"/>
  <c r="B268" i="1"/>
  <c r="B269" i="1"/>
  <c r="B270" i="1"/>
  <c r="B272" i="1"/>
  <c r="B271" i="1"/>
  <c r="B273" i="1"/>
  <c r="B274" i="1"/>
  <c r="B275" i="1"/>
  <c r="B276" i="1"/>
  <c r="B278" i="1"/>
  <c r="B277" i="1"/>
  <c r="B279" i="1"/>
  <c r="B281" i="1"/>
  <c r="B280" i="1"/>
  <c r="B282" i="1"/>
  <c r="B283" i="1"/>
  <c r="B284" i="1"/>
  <c r="B285" i="1"/>
  <c r="B287" i="1"/>
  <c r="B286" i="1"/>
  <c r="B288" i="1"/>
  <c r="B289" i="1"/>
  <c r="B290" i="1"/>
  <c r="B291" i="1"/>
  <c r="B292" i="1"/>
  <c r="B293" i="1"/>
  <c r="B294" i="1"/>
  <c r="B296" i="1"/>
  <c r="B297" i="1"/>
  <c r="B295" i="1"/>
  <c r="B298" i="1"/>
  <c r="B299" i="1"/>
  <c r="B300" i="1"/>
  <c r="B302" i="1"/>
  <c r="B301" i="1"/>
  <c r="B303" i="1"/>
  <c r="B305" i="1"/>
  <c r="B304" i="1"/>
  <c r="B306" i="1"/>
  <c r="B308" i="1"/>
  <c r="B307" i="1"/>
  <c r="B309" i="1"/>
  <c r="B311" i="1"/>
  <c r="B310" i="1"/>
  <c r="B312" i="1"/>
  <c r="B313" i="1"/>
  <c r="B314" i="1"/>
  <c r="B315" i="1"/>
  <c r="B317" i="1"/>
  <c r="B316" i="1"/>
  <c r="B318" i="1"/>
  <c r="B319" i="1"/>
  <c r="B320" i="1"/>
  <c r="B321" i="1"/>
</calcChain>
</file>

<file path=xl/sharedStrings.xml><?xml version="1.0" encoding="utf-8"?>
<sst xmlns="http://schemas.openxmlformats.org/spreadsheetml/2006/main" count="1026" uniqueCount="177">
  <si>
    <t>MU</t>
  </si>
  <si>
    <t>PSR-8729</t>
  </si>
  <si>
    <t>Sector</t>
  </si>
  <si>
    <t>Cover</t>
  </si>
  <si>
    <t>P-00307</t>
  </si>
  <si>
    <t>P-00407</t>
  </si>
  <si>
    <t>Standard Int. Downstream Assy.</t>
  </si>
  <si>
    <t>Standard Upstream Assembly</t>
  </si>
  <si>
    <t>P-00408</t>
  </si>
  <si>
    <t>Standard Pick Up Assembly</t>
  </si>
  <si>
    <t>Pumping Group Coupling</t>
  </si>
  <si>
    <t>PS-3V25-006</t>
  </si>
  <si>
    <t>Large Pick-Up Assembly</t>
  </si>
  <si>
    <t>Special Ext. Downstream Assembly</t>
  </si>
  <si>
    <t>P-00411</t>
  </si>
  <si>
    <t>Standard Ext. Downstream Assembly</t>
  </si>
  <si>
    <t>PS-8728</t>
  </si>
  <si>
    <t>Internal Manifold</t>
  </si>
  <si>
    <t>PS_VCM_0001</t>
  </si>
  <si>
    <t>***</t>
  </si>
  <si>
    <t>DMS 942 473</t>
  </si>
  <si>
    <t>Volume for Internal Manifold</t>
  </si>
  <si>
    <t>Enlarged Internal Downstream Assembly</t>
  </si>
  <si>
    <t>P-00409</t>
  </si>
  <si>
    <t>P-00410</t>
  </si>
  <si>
    <t>Special Internal Downstream Assembly</t>
  </si>
  <si>
    <t>P-00686</t>
  </si>
  <si>
    <t>P-00865</t>
  </si>
  <si>
    <t>STDVFUHV0011</t>
  </si>
  <si>
    <t>Enlarged External Downstream Assembly</t>
  </si>
  <si>
    <t>ST0415727</t>
  </si>
  <si>
    <t>P-00401</t>
  </si>
  <si>
    <t>PSR-4C28-000 / PSR-4A30-400</t>
  </si>
  <si>
    <t>Enlarged Upstream Assembly</t>
  </si>
  <si>
    <t>P-00402</t>
  </si>
  <si>
    <t>PS_VCS__9013</t>
  </si>
  <si>
    <t>MU 42 Upstream Connection</t>
  </si>
  <si>
    <t>PS_VCS__9014</t>
  </si>
  <si>
    <t>P-00328</t>
  </si>
  <si>
    <t>Special Upstream Assy</t>
  </si>
  <si>
    <t>P-00406</t>
  </si>
  <si>
    <t>MSG 48-52-54</t>
  </si>
  <si>
    <t>ST0520401_01</t>
  </si>
  <si>
    <t>P-01206</t>
  </si>
  <si>
    <t>P-01195</t>
  </si>
  <si>
    <t>Large Skew Quadrupole Type 404</t>
  </si>
  <si>
    <t>P-00897</t>
  </si>
  <si>
    <t>Enameled Downstream Flange</t>
  </si>
  <si>
    <t>P-01277</t>
  </si>
  <si>
    <t>MU61 Downstream Assembly</t>
  </si>
  <si>
    <t>P-01262</t>
  </si>
  <si>
    <t>Upstream Flange Assy</t>
  </si>
  <si>
    <t>P-01263</t>
  </si>
  <si>
    <t>MU61 Ejection Chamber Assy.</t>
  </si>
  <si>
    <t>P-01261</t>
  </si>
  <si>
    <t>Enamelled Upstream Flange DN273</t>
  </si>
  <si>
    <t>Ejection Chamber Assy</t>
  </si>
  <si>
    <t>P-01288</t>
  </si>
  <si>
    <t>P-0128</t>
  </si>
  <si>
    <t>Special internal Upstream Assy.</t>
  </si>
  <si>
    <t>P-0355</t>
  </si>
  <si>
    <t>ST0377524</t>
  </si>
  <si>
    <t>PS_VCBCG0001 / ST0512227</t>
  </si>
  <si>
    <t>ST0372843_01</t>
  </si>
  <si>
    <t>ST0763114</t>
  </si>
  <si>
    <t>ST0372762_2</t>
  </si>
  <si>
    <t>PSR-8728</t>
  </si>
  <si>
    <t>VGP / VGR ASSY.</t>
  </si>
  <si>
    <t>PS_LM___0582</t>
  </si>
  <si>
    <t>Component</t>
  </si>
  <si>
    <t>Drawing Number</t>
  </si>
  <si>
    <t>Layout Drawing</t>
  </si>
  <si>
    <t>ST0499703_01</t>
  </si>
  <si>
    <t>MU STP</t>
  </si>
  <si>
    <t>ST0371940</t>
  </si>
  <si>
    <t>ST0371891</t>
  </si>
  <si>
    <t>ST0371938</t>
  </si>
  <si>
    <t>ST0373739_01</t>
  </si>
  <si>
    <t>ST0327613_01 PS_VCBCA0001</t>
  </si>
  <si>
    <t>ST0327322</t>
  </si>
  <si>
    <t>PS_VCBCA0013</t>
  </si>
  <si>
    <t>ST0327327_01</t>
  </si>
  <si>
    <t>PS_VCBCA0019</t>
  </si>
  <si>
    <t>Upstream Assembly</t>
  </si>
  <si>
    <t>ST0377378_01</t>
  </si>
  <si>
    <t>ST0376103_01 PS_VCBCC0001</t>
  </si>
  <si>
    <t>PS_VCBC0004</t>
  </si>
  <si>
    <t>ST0376104</t>
  </si>
  <si>
    <t>ST0377387</t>
  </si>
  <si>
    <t>Wide Upstream Assembly</t>
  </si>
  <si>
    <t>ST0327330</t>
  </si>
  <si>
    <t>PS_VCBCB0022</t>
  </si>
  <si>
    <t>ST0328688</t>
  </si>
  <si>
    <t>Beam Pipe Split</t>
  </si>
  <si>
    <t>PS_VCBCB0009</t>
  </si>
  <si>
    <t>Wide (?) Downstream Assembly</t>
  </si>
  <si>
    <t>Narrow (?) Downstream Assembly</t>
  </si>
  <si>
    <t>ST0377496</t>
  </si>
  <si>
    <t>ST0415732</t>
  </si>
  <si>
    <t>ST0377572</t>
  </si>
  <si>
    <t>ST0506208</t>
  </si>
  <si>
    <t>ST0415743</t>
  </si>
  <si>
    <t>ST0537091</t>
  </si>
  <si>
    <t>ST0377578</t>
  </si>
  <si>
    <t>ST0372100</t>
  </si>
  <si>
    <t>ST0373675_01</t>
  </si>
  <si>
    <t>ST0372414_01</t>
  </si>
  <si>
    <t>Count of Component</t>
  </si>
  <si>
    <t>Row Labels</t>
  </si>
  <si>
    <t>Grand Total</t>
  </si>
  <si>
    <t>Spec. Enlarged Int. Downstream Assy.</t>
  </si>
  <si>
    <t>ST0499770_01</t>
  </si>
  <si>
    <t>ST0509456_01</t>
  </si>
  <si>
    <t>PS_VCBG0002</t>
  </si>
  <si>
    <t>Pot Assembly for VCBCG (Enlarged Downstream Assy ?)</t>
  </si>
  <si>
    <t>Special  Pot Assembly (Enlarged Downstream No Pumps??)</t>
  </si>
  <si>
    <t>ST0499767</t>
  </si>
  <si>
    <t>ST0547368</t>
  </si>
  <si>
    <t>ST0520640</t>
  </si>
  <si>
    <t>ST0401098</t>
  </si>
  <si>
    <t>Cover for Special Pot Assembly</t>
  </si>
  <si>
    <t>Upstream Counts</t>
  </si>
  <si>
    <t>Downstream Counts</t>
  </si>
  <si>
    <t>Pickups</t>
  </si>
  <si>
    <t>ST0490956_01</t>
  </si>
  <si>
    <t>ST0516001</t>
  </si>
  <si>
    <t>Downstream Compensator Assembly (No Ion/chamber)</t>
  </si>
  <si>
    <t>UHV Blank Flange 202/150 (No Ion Pump)</t>
  </si>
  <si>
    <t>Special Internal Downstream Assembly (No Ion Pump)</t>
  </si>
  <si>
    <t>P-00358</t>
  </si>
  <si>
    <t>UHV FIXED FLANGE 202/150 (NO PUMPS)</t>
  </si>
  <si>
    <t>•MU41 has no slot for it ( Downstream Compensator Assy/ ST0516001 )</t>
  </si>
  <si>
    <t>ST0505931</t>
  </si>
  <si>
    <t>*MU62 Has an Enamelled Upstream Flange DN273 instead of a bellow</t>
  </si>
  <si>
    <t>Notes II</t>
  </si>
  <si>
    <t>CODD</t>
  </si>
  <si>
    <t>Actuator of SEM Grid Detector</t>
  </si>
  <si>
    <t>PS-3V05-006</t>
  </si>
  <si>
    <t>CODD (Large PU)</t>
  </si>
  <si>
    <t>CODD (Exterior)</t>
  </si>
  <si>
    <t>CODD (Large PU Exterior)</t>
  </si>
  <si>
    <t>*Exterior referes to which side of the ring (inner=&gt; interior, outer =&gt; exterior)???</t>
  </si>
  <si>
    <t>Count of Notes II</t>
  </si>
  <si>
    <t>Large</t>
  </si>
  <si>
    <t>exterior</t>
  </si>
  <si>
    <t>Note</t>
  </si>
  <si>
    <t>Count of CODD Type</t>
  </si>
  <si>
    <t>Standard</t>
  </si>
  <si>
    <t>interior</t>
  </si>
  <si>
    <t>Count of Side of Ring</t>
  </si>
  <si>
    <t>Pick Ups in SD 17 (Large Exterior), SD 54(Normal Interior), SD64(Normal Interior), SD63 (Large Interior)</t>
  </si>
  <si>
    <t>Count of Note</t>
  </si>
  <si>
    <t>Straight</t>
  </si>
  <si>
    <t>Notes III</t>
  </si>
  <si>
    <t>Normal</t>
  </si>
  <si>
    <t>SD</t>
  </si>
  <si>
    <t>Type</t>
  </si>
  <si>
    <t>Postion</t>
  </si>
  <si>
    <t>Joren Info (https://jeroen.web.cern.ch/jeroen/codd/putable.shtml)</t>
  </si>
  <si>
    <t>Count of Type</t>
  </si>
  <si>
    <t>Joren Data</t>
  </si>
  <si>
    <t>MU Label</t>
  </si>
  <si>
    <t>SD Label</t>
  </si>
  <si>
    <t>?</t>
  </si>
  <si>
    <t>PU in SD 17, SD 54, SD63, SD64</t>
  </si>
  <si>
    <t>Radial Pick Up</t>
  </si>
  <si>
    <t>https://jeroen.web.cern.ch/jeroen/radialPU/radialPU.shtml</t>
  </si>
  <si>
    <t>https://jeroen.web.cern.ch/jeroen/phasePU/phasePU.shtml</t>
  </si>
  <si>
    <t>Phase Pick Up</t>
  </si>
  <si>
    <t>Phase PU in SD68</t>
  </si>
  <si>
    <t>Transverse Feedback Pick Up Amp</t>
  </si>
  <si>
    <t>https://jeroen.web.cern.ch/jeroen/tfpu/overview.shtml</t>
  </si>
  <si>
    <t>Total</t>
  </si>
  <si>
    <t>SD Labels</t>
  </si>
  <si>
    <t>Actuator of SEM Grid Detector (MSG 48-52-54)</t>
  </si>
  <si>
    <t>Drawing STP</t>
  </si>
  <si>
    <t>Electrostatic Postion PU???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</si>
</sst>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7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1" fillId="2" borderId="0" xfId="1"/>
    <xf numFmtId="164" fontId="0" fillId="0" borderId="0" xfId="0" applyNumberFormat="1"/>
    <xf numFmtId="164" fontId="2" fillId="0" borderId="0" xfId="0" applyNumberFormat="1" applyFont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0" xfId="1" applyFont="1"/>
    <xf numFmtId="0" fontId="3" fillId="3" borderId="0" xfId="2"/>
    <xf numFmtId="0" fontId="0" fillId="0" borderId="2" xfId="0" applyBorder="1"/>
    <xf numFmtId="0" fontId="0" fillId="0" borderId="3" xfId="0" applyBorder="1"/>
    <xf numFmtId="0" fontId="0" fillId="0" borderId="0" xfId="0" pivotButton="1"/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1" xfId="0" applyBorder="1"/>
    <xf numFmtId="164" fontId="0" fillId="0" borderId="0" xfId="0" applyNumberFormat="1" applyBorder="1"/>
    <xf numFmtId="0" fontId="1" fillId="2" borderId="0" xfId="1" applyBorder="1"/>
    <xf numFmtId="0" fontId="0" fillId="0" borderId="0" xfId="0" applyBorder="1"/>
    <xf numFmtId="0" fontId="0" fillId="0" borderId="0" xfId="0" applyAlignment="1">
      <alignment horizontal="left" indent="1"/>
    </xf>
    <xf numFmtId="164" fontId="3" fillId="3" borderId="0" xfId="2" applyNumberFormat="1"/>
    <xf numFmtId="0" fontId="0" fillId="0" borderId="5" xfId="0" applyBorder="1"/>
    <xf numFmtId="0" fontId="0" fillId="0" borderId="6" xfId="0" applyBorder="1"/>
    <xf numFmtId="0" fontId="0" fillId="0" borderId="7" xfId="0" pivotButton="1" applyBorder="1"/>
    <xf numFmtId="0" fontId="0" fillId="0" borderId="8" xfId="0" applyBorder="1"/>
    <xf numFmtId="0" fontId="0" fillId="0" borderId="7" xfId="0" applyBorder="1" applyAlignment="1">
      <alignment horizontal="left"/>
    </xf>
    <xf numFmtId="0" fontId="0" fillId="0" borderId="8" xfId="0" applyNumberFormat="1" applyBorder="1"/>
    <xf numFmtId="0" fontId="0" fillId="0" borderId="7" xfId="0" applyBorder="1" applyAlignment="1">
      <alignment horizontal="left" indent="1"/>
    </xf>
    <xf numFmtId="0" fontId="0" fillId="0" borderId="7" xfId="0" applyBorder="1"/>
    <xf numFmtId="0" fontId="4" fillId="0" borderId="7" xfId="0" applyFont="1" applyBorder="1"/>
    <xf numFmtId="0" fontId="4" fillId="0" borderId="8" xfId="0" applyFont="1" applyBorder="1"/>
    <xf numFmtId="0" fontId="0" fillId="0" borderId="9" xfId="0" applyBorder="1"/>
    <xf numFmtId="0" fontId="0" fillId="0" borderId="10" xfId="0" applyBorder="1"/>
    <xf numFmtId="0" fontId="7" fillId="0" borderId="9" xfId="3" applyBorder="1"/>
    <xf numFmtId="0" fontId="0" fillId="0" borderId="11" xfId="0" applyBorder="1"/>
    <xf numFmtId="0" fontId="0" fillId="0" borderId="7" xfId="0" applyFont="1" applyBorder="1"/>
    <xf numFmtId="0" fontId="0" fillId="0" borderId="0" xfId="0" applyNumberFormat="1" applyBorder="1"/>
    <xf numFmtId="0" fontId="0" fillId="0" borderId="9" xfId="0" applyBorder="1" applyAlignment="1">
      <alignment horizontal="left"/>
    </xf>
    <xf numFmtId="0" fontId="0" fillId="0" borderId="12" xfId="0" applyNumberFormat="1" applyBorder="1"/>
    <xf numFmtId="0" fontId="0" fillId="0" borderId="14" xfId="0" applyNumberFormat="1" applyBorder="1"/>
    <xf numFmtId="0" fontId="0" fillId="0" borderId="13" xfId="0" applyNumberFormat="1" applyBorder="1"/>
    <xf numFmtId="0" fontId="0" fillId="0" borderId="13" xfId="0" pivotButton="1" applyBorder="1"/>
    <xf numFmtId="0" fontId="0" fillId="0" borderId="13" xfId="0" applyBorder="1"/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 indent="1"/>
    </xf>
    <xf numFmtId="0" fontId="0" fillId="0" borderId="13" xfId="0" applyBorder="1" applyAlignment="1">
      <alignment horizontal="left" indent="1"/>
    </xf>
    <xf numFmtId="0" fontId="0" fillId="0" borderId="15" xfId="0" applyNumberFormat="1" applyBorder="1"/>
    <xf numFmtId="0" fontId="0" fillId="0" borderId="4" xfId="0" pivotButton="1" applyBorder="1"/>
    <xf numFmtId="0" fontId="0" fillId="0" borderId="4" xfId="0" applyBorder="1"/>
    <xf numFmtId="0" fontId="0" fillId="0" borderId="4" xfId="0" applyBorder="1" applyAlignment="1">
      <alignment horizontal="left"/>
    </xf>
    <xf numFmtId="0" fontId="0" fillId="0" borderId="15" xfId="0" applyBorder="1" applyAlignment="1">
      <alignment horizontal="left" indent="1"/>
    </xf>
  </cellXfs>
  <cellStyles count="4">
    <cellStyle name="Bad" xfId="2" builtinId="27"/>
    <cellStyle name="Good" xfId="1" builtinId="26"/>
    <cellStyle name="Hyperlink" xfId="3" builtinId="8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[PS Machine Survey MU 200318 Rev2.xlsx]Sheet2!PivotTable1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Sheet2!$A$4:$A$13</c:f>
              <c:strCache>
                <c:ptCount val="9"/>
                <c:pt idx="0">
                  <c:v>Enlarged External Downstream Assembly</c:v>
                </c:pt>
                <c:pt idx="1">
                  <c:v>Enlarged Internal Downstream Assembly</c:v>
                </c:pt>
                <c:pt idx="2">
                  <c:v>MU61 Downstream Assembly</c:v>
                </c:pt>
                <c:pt idx="3">
                  <c:v>Narrow (?) Downstream Assembly</c:v>
                </c:pt>
                <c:pt idx="4">
                  <c:v>Special Ext. Downstream Assembly</c:v>
                </c:pt>
                <c:pt idx="5">
                  <c:v>Special Internal Downstream Assembly</c:v>
                </c:pt>
                <c:pt idx="6">
                  <c:v>Standard Ext. Downstream Assembly</c:v>
                </c:pt>
                <c:pt idx="7">
                  <c:v>Standard Int. Downstream Assy.</c:v>
                </c:pt>
                <c:pt idx="8">
                  <c:v>Wide (?) Downstream Assembly</c:v>
                </c:pt>
              </c:strCache>
            </c:strRef>
          </c:cat>
          <c:val>
            <c:numRef>
              <c:f>Sheet2!$B$4:$B$13</c:f>
              <c:numCache>
                <c:formatCode>General</c:formatCode>
                <c:ptCount val="9"/>
                <c:pt idx="0">
                  <c:v>8</c:v>
                </c:pt>
                <c:pt idx="1">
                  <c:v>10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2</c:v>
                </c:pt>
                <c:pt idx="6">
                  <c:v>37</c:v>
                </c:pt>
                <c:pt idx="7">
                  <c:v>29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D9-400E-96D7-CD0E75D23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023720"/>
        <c:axId val="302024048"/>
      </c:barChart>
      <c:catAx>
        <c:axId val="302023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024048"/>
        <c:crosses val="autoZero"/>
        <c:auto val="1"/>
        <c:lblAlgn val="ctr"/>
        <c:lblOffset val="100"/>
        <c:noMultiLvlLbl val="0"/>
      </c:catAx>
      <c:valAx>
        <c:axId val="3020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023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2</xdr:row>
      <xdr:rowOff>190499</xdr:rowOff>
    </xdr:from>
    <xdr:to>
      <xdr:col>13</xdr:col>
      <xdr:colOff>447675</xdr:colOff>
      <xdr:row>31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anko Kosta Popovic" refreshedDate="43179.382852893519" createdVersion="6" refreshedVersion="6" minRefreshableVersion="3" recordCount="43">
  <cacheSource type="worksheet">
    <worksheetSource ref="A2:C45" sheet="Joren PickupData"/>
  </cacheSource>
  <cacheFields count="3">
    <cacheField name="SD" numFmtId="0">
      <sharedItems containsSemiMixedTypes="0" containsString="0" containsNumber="1" containsInteger="1" minValue="0" maxValue="97"/>
    </cacheField>
    <cacheField name="Type" numFmtId="0">
      <sharedItems count="2">
        <s v="Normal"/>
        <s v="Large"/>
      </sharedItems>
    </cacheField>
    <cacheField name="Postion" numFmtId="0">
      <sharedItems count="2">
        <s v="interior"/>
        <s v="exteri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ranko Kosta Popovic" refreshedDate="43179.382890046298" createdVersion="6" refreshedVersion="6" minRefreshableVersion="3" recordCount="43">
  <cacheSource type="worksheet">
    <worksheetSource ref="A1:D44" sheet="CODD PICKUP"/>
  </cacheSource>
  <cacheFields count="4">
    <cacheField name="Pickup Location" numFmtId="0">
      <sharedItems containsSemiMixedTypes="0" containsString="0" containsNumber="1" containsInteger="1" minValue="0" maxValue="97"/>
    </cacheField>
    <cacheField name="CODD Type" numFmtId="0">
      <sharedItems containsBlank="1" count="3">
        <s v="Standard"/>
        <s v="Large"/>
        <m u="1"/>
      </sharedItems>
    </cacheField>
    <cacheField name="Side of Ring" numFmtId="0">
      <sharedItems containsBlank="1" count="3">
        <s v="interior"/>
        <s v="exterior"/>
        <m u="1"/>
      </sharedItems>
    </cacheField>
    <cacheField name="No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Branko Kosta Popovic" refreshedDate="43179.382890624998" createdVersion="6" refreshedVersion="6" minRefreshableVersion="3" recordCount="319">
  <cacheSource type="worksheet">
    <worksheetSource ref="D2:F321" sheet="List"/>
  </cacheSource>
  <cacheFields count="3">
    <cacheField name="Component" numFmtId="0">
      <sharedItems count="44">
        <s v="Standard Int. Downstream Assy."/>
        <s v="Standard Upstream Assembly"/>
        <s v="Standard Pick Up Assembly"/>
        <s v="Cover"/>
        <s v="Standard Ext. Downstream Assembly"/>
        <s v="Pumping Group Coupling"/>
        <s v="Large Pick-Up Assembly"/>
        <s v="Special Ext. Downstream Assembly"/>
        <s v="Enlarged Upstream Assembly"/>
        <s v="***"/>
        <s v="Internal Manifold"/>
        <s v="Wide (?) Downstream Assembly"/>
        <s v="Upstream Assembly"/>
        <s v="Narrow (?) Downstream Assembly"/>
        <s v="Beam Pipe Split"/>
        <s v="Wide Upstream Assembly"/>
        <s v="Enlarged Internal Downstream Assembly"/>
        <s v="Volume for Internal Manifold"/>
        <s v="Enlarged External Downstream Assembly"/>
        <s v="Special Internal Downstream Assembly"/>
        <s v="Special Internal Downstream Assembly (No Ion Pump)"/>
        <s v="UHV Blank Flange 202/150 (No Ion Pump)"/>
        <s v="Downstream Compensator Assembly (No Ion/chamber)"/>
        <s v="MU 42 Upstream Connection"/>
        <s v="Special Upstream Assy"/>
        <s v="MSG 48-52-54"/>
        <s v="Cover for Special Pot Assembly"/>
        <s v="Special  Pot Assembly (Enlarged Downstream No Pumps??)"/>
        <s v="Pot Assembly for VCBCG (Enlarged Downstream Assy ?)"/>
        <s v="Large Skew Quadrupole Type 404"/>
        <s v="Spec. Enlarged Int. Downstream Assy."/>
        <s v="Enameled Downstream Flange"/>
        <s v="MU61 Downstream Assembly"/>
        <s v="MU61 Ejection Chamber Assy."/>
        <s v="Upstream Flange Assy"/>
        <s v="Ejection Chamber Assy"/>
        <s v="Enamelled Upstream Flange DN273"/>
        <s v="Special internal Upstream Assy."/>
        <s v="UHV FIXED FLANGE 202/150 (NO PUMPS)"/>
        <s v="VGP / VGR ASSY."/>
        <s v="Enlarged Ext Downstream Assembly" u="1"/>
        <s v="UHV Blank Flange 202/150" u="1"/>
        <s v="UHV FIXED FLANGE 202/150" u="1"/>
        <s v="Downstream Compensator ASSy" u="1"/>
      </sharedItems>
    </cacheField>
    <cacheField name="Drawing Number" numFmtId="0">
      <sharedItems containsBlank="1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Branko Kosta Popovic" refreshedDate="43179.382891203706" createdVersion="6" refreshedVersion="6" minRefreshableVersion="3" recordCount="320">
  <cacheSource type="worksheet">
    <worksheetSource ref="A2:G322" sheet="List"/>
  </cacheSource>
  <cacheFields count="7">
    <cacheField name="Sector" numFmtId="0">
      <sharedItems containsString="0" containsBlank="1" containsNumber="1" containsInteger="1" minValue="1" maxValue="10"/>
    </cacheField>
    <cacheField name="Layout Drawing" numFmtId="0">
      <sharedItems containsBlank="1"/>
    </cacheField>
    <cacheField name="MU" numFmtId="0">
      <sharedItems containsString="0" containsBlank="1" containsNumber="1" containsInteger="1" minValue="1" maxValue="100"/>
    </cacheField>
    <cacheField name="Component" numFmtId="0">
      <sharedItems containsBlank="1" count="48">
        <s v="Standard Int. Downstream Assy."/>
        <s v="Standard Upstream Assembly"/>
        <s v="Standard Pick Up Assembly"/>
        <s v="Cover"/>
        <s v="Standard Ext. Downstream Assembly"/>
        <s v="Pumping Group Coupling"/>
        <s v="Large Pick-Up Assembly"/>
        <s v="Special Ext. Downstream Assembly"/>
        <s v="Enlarged Upstream Assembly"/>
        <s v="***"/>
        <s v="Internal Manifold"/>
        <s v="Wide (?) Downstream Assembly"/>
        <s v="Upstream Assembly"/>
        <s v="Narrow (?) Downstream Assembly"/>
        <s v="Beam Pipe Split"/>
        <s v="Wide Upstream Assembly"/>
        <s v="Enlarged Internal Downstream Assembly"/>
        <s v="Volume for Internal Manifold"/>
        <s v="Enlarged External Downstream Assembly"/>
        <s v="Special Internal Downstream Assembly"/>
        <s v="Special Internal Downstream Assembly (No Ion Pump)"/>
        <s v="UHV Blank Flange 202/150 (No Ion Pump)"/>
        <s v="Downstream Compensator Assembly (No Ion/chamber)"/>
        <s v="MU 42 Upstream Connection"/>
        <s v="Special Upstream Assy"/>
        <s v="MSG 48-52-54"/>
        <s v="Cover for Special Pot Assembly"/>
        <s v="Special  Pot Assembly (Enlarged Downstream No Pumps??)"/>
        <s v="Pot Assembly for VCBCG (Enlarged Downstream Assy ?)"/>
        <s v="Large Skew Quadrupole Type 404"/>
        <s v="Spec. Enlarged Int. Downstream Assy."/>
        <s v="Enameled Downstream Flange"/>
        <s v="MU61 Downstream Assembly"/>
        <s v="MU61 Ejection Chamber Assy."/>
        <s v="Upstream Flange Assy"/>
        <s v="Ejection Chamber Assy"/>
        <s v="Enamelled Upstream Flange DN273"/>
        <s v="Special internal Upstream Assy."/>
        <s v="UHV FIXED FLANGE 202/150 (NO PUMPS)"/>
        <s v="VGP / VGR ASSY."/>
        <m/>
        <s v="Pot Assembly for VCBCG" u="1"/>
        <s v="Enlarged Ext Downstream Assembly" u="1"/>
        <s v="Spec. Enlarged Int. Downst. Assy." u="1"/>
        <s v="Special  Pot Assembly" u="1"/>
        <s v="UHV Blank Flange 202/150" u="1"/>
        <s v="UHV FIXED FLANGE 202/150" u="1"/>
        <s v="Downstream Compensator ASSy" u="1"/>
      </sharedItems>
    </cacheField>
    <cacheField name="Drawing Number" numFmtId="0">
      <sharedItems containsBlank="1"/>
    </cacheField>
    <cacheField name="Notes" numFmtId="0">
      <sharedItems containsBlank="1"/>
    </cacheField>
    <cacheField name="MU STP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Branko Kosta Popovic" refreshedDate="43179.443495833337" createdVersion="6" refreshedVersion="6" minRefreshableVersion="3" recordCount="319">
  <cacheSource type="worksheet">
    <worksheetSource ref="A2:I321" sheet="List"/>
  </cacheSource>
  <cacheFields count="9">
    <cacheField name="Sector" numFmtId="0">
      <sharedItems containsSemiMixedTypes="0" containsString="0" containsNumber="1" containsInteger="1" minValue="1" maxValue="10"/>
    </cacheField>
    <cacheField name="Layout Drawing" numFmtId="0">
      <sharedItems/>
    </cacheField>
    <cacheField name="MU" numFmtId="0">
      <sharedItems containsSemiMixedTypes="0" containsString="0" containsNumber="1" containsInteger="1" minValue="1" maxValue="100" count="100">
        <n v="14"/>
        <n v="15"/>
        <n v="16"/>
        <n v="3"/>
        <n v="7"/>
        <n v="8"/>
        <n v="10"/>
        <n v="18"/>
        <n v="20"/>
        <n v="23"/>
        <n v="25"/>
        <n v="27"/>
        <n v="28"/>
        <n v="30"/>
        <n v="31"/>
        <n v="38"/>
        <n v="40"/>
        <n v="43"/>
        <n v="45"/>
        <n v="48"/>
        <n v="55"/>
        <n v="57"/>
        <n v="61"/>
        <n v="62"/>
        <n v="63"/>
        <n v="65"/>
        <n v="70"/>
        <n v="77"/>
        <n v="78"/>
        <n v="80"/>
        <n v="81"/>
        <n v="85"/>
        <n v="88"/>
        <n v="90"/>
        <n v="91"/>
        <n v="98"/>
        <n v="100"/>
        <n v="56"/>
        <n v="41"/>
        <n v="19"/>
        <n v="26"/>
        <n v="32"/>
        <n v="33"/>
        <n v="73"/>
        <n v="92"/>
        <n v="17"/>
        <n v="29"/>
        <n v="58"/>
        <n v="59"/>
        <n v="6"/>
        <n v="22"/>
        <n v="24"/>
        <n v="60"/>
        <n v="4"/>
        <n v="12"/>
        <n v="34"/>
        <n v="36"/>
        <n v="44"/>
        <n v="46"/>
        <n v="52"/>
        <n v="54"/>
        <n v="66"/>
        <n v="67"/>
        <n v="72"/>
        <n v="76"/>
        <n v="47"/>
        <n v="51"/>
        <n v="53"/>
        <n v="42"/>
        <n v="5"/>
        <n v="13"/>
        <n v="83"/>
        <n v="93"/>
        <n v="11"/>
        <n v="50"/>
        <n v="79"/>
        <n v="82"/>
        <n v="84"/>
        <n v="86"/>
        <n v="87"/>
        <n v="94"/>
        <n v="96"/>
        <n v="99"/>
        <n v="1"/>
        <n v="2"/>
        <n v="9"/>
        <n v="21"/>
        <n v="35"/>
        <n v="37"/>
        <n v="39"/>
        <n v="49"/>
        <n v="64"/>
        <n v="68"/>
        <n v="69"/>
        <n v="71"/>
        <n v="74"/>
        <n v="75"/>
        <n v="89"/>
        <n v="95"/>
        <n v="97"/>
      </sharedItems>
    </cacheField>
    <cacheField name="Component" numFmtId="0">
      <sharedItems count="40">
        <s v="***"/>
        <s v="Beam Pipe Split"/>
        <s v="Cover"/>
        <s v="Cover for Special Pot Assembly"/>
        <s v="Downstream Compensator Assembly (No Ion/chamber)"/>
        <s v="Ejection Chamber Assy"/>
        <s v="Enameled Downstream Flange"/>
        <s v="Enamelled Upstream Flange DN273"/>
        <s v="Enlarged External Downstream Assembly"/>
        <s v="Enlarged Internal Downstream Assembly"/>
        <s v="Enlarged Upstream Assembly"/>
        <s v="Internal Manifold"/>
        <s v="Standard Pick Up Assembly"/>
        <s v="Large Skew Quadrupole Type 404"/>
        <s v="MSG 48-52-54"/>
        <s v="MU 42 Upstream Connection"/>
        <s v="MU61 Downstream Assembly"/>
        <s v="MU61 Ejection Chamber Assy."/>
        <s v="Narrow (?) Downstream Assembly"/>
        <s v="Pot Assembly for VCBCG (Enlarged Downstream Assy ?)"/>
        <s v="Pumping Group Coupling"/>
        <s v="Spec. Enlarged Int. Downstream Assy."/>
        <s v="Special  Pot Assembly (Enlarged Downstream No Pumps??)"/>
        <s v="Special Ext. Downstream Assembly"/>
        <s v="Special Internal Downstream Assembly"/>
        <s v="Special Internal Downstream Assembly (No Ion Pump)"/>
        <s v="Special internal Upstream Assy."/>
        <s v="Special Upstream Assy"/>
        <s v="Standard Ext. Downstream Assembly"/>
        <s v="Standard Int. Downstream Assy."/>
        <s v="Large Pick-Up Assembly"/>
        <s v="Standard Upstream Assembly"/>
        <s v="UHV Blank Flange 202/150 (No Ion Pump)"/>
        <s v="UHV FIXED FLANGE 202/150 (NO PUMPS)"/>
        <s v="Upstream Assembly"/>
        <s v="Upstream Flange Assy"/>
        <s v="VGP / VGR ASSY."/>
        <s v="Volume for Internal Manifold"/>
        <s v="Wide (?) Downstream Assembly"/>
        <s v="Wide Upstream Assembly"/>
      </sharedItems>
    </cacheField>
    <cacheField name="Drawing Number" numFmtId="0">
      <sharedItems containsBlank="1"/>
    </cacheField>
    <cacheField name="Notes" numFmtId="0">
      <sharedItems containsBlank="1"/>
    </cacheField>
    <cacheField name="MU STP" numFmtId="0">
      <sharedItems containsBlank="1"/>
    </cacheField>
    <cacheField name="Notes II" numFmtId="0">
      <sharedItems containsBlank="1" count="11">
        <m/>
        <s v="CODD"/>
        <s v="Actuator of SEM Grid Detector"/>
        <s v="PS_VCBCG0001 / ST0512227"/>
        <s v="CODD (Exterior)"/>
        <s v="CODD (Large PU Exterior)"/>
        <s v="CODD (Large PU)"/>
        <s v="Phase Pick Up"/>
        <s v="Radial Pick Up"/>
        <s v="Transverse Feedback Pick Up Amp"/>
        <s v="zElectrostatic Postion PU???"/>
      </sharedItems>
    </cacheField>
    <cacheField name="Straight" numFmtId="0">
      <sharedItems containsSemiMixedTypes="0" containsString="0" containsNumber="1" containsInteger="1" minValue="2" maxValue="101" count="100">
        <n v="15"/>
        <n v="16"/>
        <n v="17"/>
        <n v="4"/>
        <n v="8"/>
        <n v="9"/>
        <n v="11"/>
        <n v="19"/>
        <n v="21"/>
        <n v="24"/>
        <n v="26"/>
        <n v="28"/>
        <n v="29"/>
        <n v="31"/>
        <n v="32"/>
        <n v="39"/>
        <n v="41"/>
        <n v="44"/>
        <n v="46"/>
        <n v="49"/>
        <n v="56"/>
        <n v="58"/>
        <n v="62"/>
        <n v="63"/>
        <n v="64"/>
        <n v="66"/>
        <n v="71"/>
        <n v="78"/>
        <n v="79"/>
        <n v="81"/>
        <n v="82"/>
        <n v="86"/>
        <n v="89"/>
        <n v="91"/>
        <n v="92"/>
        <n v="99"/>
        <n v="101"/>
        <n v="57"/>
        <n v="42"/>
        <n v="20"/>
        <n v="27"/>
        <n v="33"/>
        <n v="34"/>
        <n v="74"/>
        <n v="93"/>
        <n v="18"/>
        <n v="30"/>
        <n v="59"/>
        <n v="60"/>
        <n v="7"/>
        <n v="23"/>
        <n v="25"/>
        <n v="61"/>
        <n v="5"/>
        <n v="13"/>
        <n v="35"/>
        <n v="37"/>
        <n v="45"/>
        <n v="47"/>
        <n v="53"/>
        <n v="55"/>
        <n v="67"/>
        <n v="68"/>
        <n v="73"/>
        <n v="77"/>
        <n v="48"/>
        <n v="52"/>
        <n v="54"/>
        <n v="43"/>
        <n v="6"/>
        <n v="14"/>
        <n v="84"/>
        <n v="94"/>
        <n v="12"/>
        <n v="51"/>
        <n v="80"/>
        <n v="83"/>
        <n v="85"/>
        <n v="87"/>
        <n v="88"/>
        <n v="95"/>
        <n v="97"/>
        <n v="100"/>
        <n v="2"/>
        <n v="3"/>
        <n v="10"/>
        <n v="22"/>
        <n v="36"/>
        <n v="38"/>
        <n v="40"/>
        <n v="50"/>
        <n v="65"/>
        <n v="69"/>
        <n v="70"/>
        <n v="72"/>
        <n v="75"/>
        <n v="76"/>
        <n v="90"/>
        <n v="96"/>
        <n v="9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Branko Kosta Popovic" refreshedDate="43179.478103009256" createdVersion="6" refreshedVersion="6" minRefreshableVersion="3" recordCount="319">
  <cacheSource type="worksheet">
    <worksheetSource ref="A2:H321" sheet="List"/>
  </cacheSource>
  <cacheFields count="8">
    <cacheField name="Sector" numFmtId="0">
      <sharedItems containsSemiMixedTypes="0" containsString="0" containsNumber="1" containsInteger="1" minValue="1" maxValue="10"/>
    </cacheField>
    <cacheField name="Layout Drawing" numFmtId="0">
      <sharedItems/>
    </cacheField>
    <cacheField name="MU" numFmtId="0">
      <sharedItems containsSemiMixedTypes="0" containsString="0" containsNumber="1" containsInteger="1" minValue="1" maxValue="100"/>
    </cacheField>
    <cacheField name="Component" numFmtId="0">
      <sharedItems/>
    </cacheField>
    <cacheField name="Drawing Number" numFmtId="0">
      <sharedItems containsBlank="1"/>
    </cacheField>
    <cacheField name="Drawing STP" numFmtId="0">
      <sharedItems containsBlank="1"/>
    </cacheField>
    <cacheField name="MU STP" numFmtId="0">
      <sharedItems containsBlank="1"/>
    </cacheField>
    <cacheField name="Notes II" numFmtId="0">
      <sharedItems containsBlank="1" count="15">
        <s v="Actuator of SEM Grid Detector"/>
        <m/>
        <s v="CODD"/>
        <s v="CODD (Exterior)"/>
        <s v="CODD (Large PU Exterior)"/>
        <s v="PS_VCBCG0001 / ST0512227"/>
        <s v="CODD (Large PU)"/>
        <s v="Phase Pick Up"/>
        <s v="Radial Pick Up"/>
        <s v="Transverse Feedback Pick Up Amp"/>
        <s v="Electrostatic Postion PU???"/>
        <s v="?"/>
        <s v="Unused SINCE LEPTON RUN?" u="1"/>
        <s v="Phase Pick UP? (http://jeroen.web.cern.ch/jeroen/phasePU/phasePU.shtml)" u="1"/>
        <s v="CODD/Phase Pick UP? (http://jeroen.web.cern.ch/jeroen/phasePU/phasePU.shtml)" u="1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">
  <r>
    <n v="0"/>
    <x v="0"/>
    <x v="0"/>
  </r>
  <r>
    <n v="3"/>
    <x v="0"/>
    <x v="1"/>
  </r>
  <r>
    <n v="5"/>
    <x v="0"/>
    <x v="0"/>
  </r>
  <r>
    <n v="7"/>
    <x v="1"/>
    <x v="0"/>
  </r>
  <r>
    <n v="10"/>
    <x v="0"/>
    <x v="1"/>
  </r>
  <r>
    <n v="13"/>
    <x v="0"/>
    <x v="0"/>
  </r>
  <r>
    <n v="15"/>
    <x v="1"/>
    <x v="1"/>
  </r>
  <r>
    <n v="17"/>
    <x v="1"/>
    <x v="0"/>
  </r>
  <r>
    <n v="20"/>
    <x v="1"/>
    <x v="0"/>
  </r>
  <r>
    <n v="23"/>
    <x v="1"/>
    <x v="0"/>
  </r>
  <r>
    <n v="25"/>
    <x v="1"/>
    <x v="1"/>
  </r>
  <r>
    <n v="27"/>
    <x v="1"/>
    <x v="0"/>
  </r>
  <r>
    <n v="30"/>
    <x v="1"/>
    <x v="1"/>
  </r>
  <r>
    <n v="33"/>
    <x v="1"/>
    <x v="0"/>
  </r>
  <r>
    <n v="35"/>
    <x v="0"/>
    <x v="0"/>
  </r>
  <r>
    <n v="37"/>
    <x v="0"/>
    <x v="0"/>
  </r>
  <r>
    <n v="40"/>
    <x v="0"/>
    <x v="1"/>
  </r>
  <r>
    <n v="43"/>
    <x v="1"/>
    <x v="0"/>
  </r>
  <r>
    <n v="45"/>
    <x v="0"/>
    <x v="0"/>
  </r>
  <r>
    <n v="47"/>
    <x v="0"/>
    <x v="0"/>
  </r>
  <r>
    <n v="50"/>
    <x v="0"/>
    <x v="1"/>
  </r>
  <r>
    <n v="53"/>
    <x v="0"/>
    <x v="0"/>
  </r>
  <r>
    <n v="54"/>
    <x v="0"/>
    <x v="0"/>
  </r>
  <r>
    <n v="55"/>
    <x v="0"/>
    <x v="0"/>
  </r>
  <r>
    <n v="57"/>
    <x v="1"/>
    <x v="0"/>
  </r>
  <r>
    <n v="60"/>
    <x v="1"/>
    <x v="1"/>
  </r>
  <r>
    <n v="63"/>
    <x v="1"/>
    <x v="0"/>
  </r>
  <r>
    <n v="64"/>
    <x v="0"/>
    <x v="0"/>
  </r>
  <r>
    <n v="65"/>
    <x v="0"/>
    <x v="1"/>
  </r>
  <r>
    <n v="67"/>
    <x v="0"/>
    <x v="0"/>
  </r>
  <r>
    <n v="68"/>
    <x v="0"/>
    <x v="0"/>
  </r>
  <r>
    <n v="70"/>
    <x v="0"/>
    <x v="1"/>
  </r>
  <r>
    <n v="73"/>
    <x v="0"/>
    <x v="0"/>
  </r>
  <r>
    <n v="75"/>
    <x v="0"/>
    <x v="1"/>
  </r>
  <r>
    <n v="77"/>
    <x v="0"/>
    <x v="0"/>
  </r>
  <r>
    <n v="80"/>
    <x v="0"/>
    <x v="0"/>
  </r>
  <r>
    <n v="83"/>
    <x v="0"/>
    <x v="0"/>
  </r>
  <r>
    <n v="85"/>
    <x v="0"/>
    <x v="0"/>
  </r>
  <r>
    <n v="87"/>
    <x v="0"/>
    <x v="0"/>
  </r>
  <r>
    <n v="90"/>
    <x v="0"/>
    <x v="1"/>
  </r>
  <r>
    <n v="93"/>
    <x v="1"/>
    <x v="0"/>
  </r>
  <r>
    <n v="95"/>
    <x v="0"/>
    <x v="0"/>
  </r>
  <r>
    <n v="97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3">
  <r>
    <n v="0"/>
    <x v="0"/>
    <x v="0"/>
    <m/>
  </r>
  <r>
    <n v="3"/>
    <x v="0"/>
    <x v="1"/>
    <m/>
  </r>
  <r>
    <n v="5"/>
    <x v="0"/>
    <x v="0"/>
    <m/>
  </r>
  <r>
    <n v="7"/>
    <x v="1"/>
    <x v="0"/>
    <m/>
  </r>
  <r>
    <n v="10"/>
    <x v="0"/>
    <x v="1"/>
    <m/>
  </r>
  <r>
    <n v="13"/>
    <x v="0"/>
    <x v="0"/>
    <m/>
  </r>
  <r>
    <n v="15"/>
    <x v="1"/>
    <x v="1"/>
    <m/>
  </r>
  <r>
    <n v="17"/>
    <x v="1"/>
    <x v="0"/>
    <s v="Phase?"/>
  </r>
  <r>
    <n v="20"/>
    <x v="1"/>
    <x v="0"/>
    <m/>
  </r>
  <r>
    <n v="23"/>
    <x v="1"/>
    <x v="0"/>
    <m/>
  </r>
  <r>
    <n v="25"/>
    <x v="1"/>
    <x v="1"/>
    <m/>
  </r>
  <r>
    <n v="27"/>
    <x v="1"/>
    <x v="0"/>
    <m/>
  </r>
  <r>
    <n v="30"/>
    <x v="1"/>
    <x v="1"/>
    <m/>
  </r>
  <r>
    <n v="33"/>
    <x v="1"/>
    <x v="0"/>
    <m/>
  </r>
  <r>
    <n v="35"/>
    <x v="0"/>
    <x v="0"/>
    <m/>
  </r>
  <r>
    <n v="37"/>
    <x v="0"/>
    <x v="0"/>
    <m/>
  </r>
  <r>
    <n v="40"/>
    <x v="0"/>
    <x v="1"/>
    <m/>
  </r>
  <r>
    <n v="43"/>
    <x v="1"/>
    <x v="0"/>
    <m/>
  </r>
  <r>
    <n v="45"/>
    <x v="0"/>
    <x v="0"/>
    <m/>
  </r>
  <r>
    <n v="47"/>
    <x v="0"/>
    <x v="0"/>
    <m/>
  </r>
  <r>
    <n v="50"/>
    <x v="0"/>
    <x v="1"/>
    <m/>
  </r>
  <r>
    <n v="53"/>
    <x v="0"/>
    <x v="0"/>
    <m/>
  </r>
  <r>
    <n v="54"/>
    <x v="0"/>
    <x v="0"/>
    <s v="Phase?"/>
  </r>
  <r>
    <n v="55"/>
    <x v="0"/>
    <x v="0"/>
    <m/>
  </r>
  <r>
    <n v="57"/>
    <x v="1"/>
    <x v="0"/>
    <m/>
  </r>
  <r>
    <n v="60"/>
    <x v="1"/>
    <x v="1"/>
    <m/>
  </r>
  <r>
    <n v="63"/>
    <x v="1"/>
    <x v="0"/>
    <s v="Phase?"/>
  </r>
  <r>
    <n v="64"/>
    <x v="0"/>
    <x v="0"/>
    <s v="Phase?"/>
  </r>
  <r>
    <n v="65"/>
    <x v="0"/>
    <x v="1"/>
    <m/>
  </r>
  <r>
    <n v="67"/>
    <x v="0"/>
    <x v="0"/>
    <m/>
  </r>
  <r>
    <n v="68"/>
    <x v="0"/>
    <x v="0"/>
    <m/>
  </r>
  <r>
    <n v="70"/>
    <x v="0"/>
    <x v="1"/>
    <m/>
  </r>
  <r>
    <n v="73"/>
    <x v="0"/>
    <x v="0"/>
    <m/>
  </r>
  <r>
    <n v="75"/>
    <x v="0"/>
    <x v="1"/>
    <m/>
  </r>
  <r>
    <n v="77"/>
    <x v="0"/>
    <x v="0"/>
    <m/>
  </r>
  <r>
    <n v="80"/>
    <x v="0"/>
    <x v="0"/>
    <m/>
  </r>
  <r>
    <n v="83"/>
    <x v="0"/>
    <x v="0"/>
    <m/>
  </r>
  <r>
    <n v="85"/>
    <x v="0"/>
    <x v="0"/>
    <m/>
  </r>
  <r>
    <n v="87"/>
    <x v="0"/>
    <x v="0"/>
    <m/>
  </r>
  <r>
    <n v="90"/>
    <x v="0"/>
    <x v="1"/>
    <m/>
  </r>
  <r>
    <n v="93"/>
    <x v="1"/>
    <x v="0"/>
    <m/>
  </r>
  <r>
    <n v="95"/>
    <x v="0"/>
    <x v="0"/>
    <m/>
  </r>
  <r>
    <n v="97"/>
    <x v="0"/>
    <x v="0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19">
  <r>
    <x v="0"/>
    <s v="P-00407"/>
    <m/>
  </r>
  <r>
    <x v="1"/>
    <s v="P-00401"/>
    <m/>
  </r>
  <r>
    <x v="2"/>
    <s v="PSR-8728"/>
    <m/>
  </r>
  <r>
    <x v="2"/>
    <s v="PSR-8728"/>
    <m/>
  </r>
  <r>
    <x v="0"/>
    <s v="P-00407"/>
    <m/>
  </r>
  <r>
    <x v="1"/>
    <s v="P-00401"/>
    <m/>
  </r>
  <r>
    <x v="3"/>
    <s v="P-00307"/>
    <m/>
  </r>
  <r>
    <x v="0"/>
    <s v="P-00407"/>
    <m/>
  </r>
  <r>
    <x v="1"/>
    <s v="P-00401"/>
    <m/>
  </r>
  <r>
    <x v="2"/>
    <s v="PSR-8728"/>
    <m/>
  </r>
  <r>
    <x v="4"/>
    <s v="P-00408"/>
    <m/>
  </r>
  <r>
    <x v="1"/>
    <s v="P-00401"/>
    <m/>
  </r>
  <r>
    <x v="0"/>
    <s v="P-00407"/>
    <s v="ST0371891"/>
  </r>
  <r>
    <x v="1"/>
    <s v="P-00401"/>
    <s v="ST0371940"/>
  </r>
  <r>
    <x v="5"/>
    <s v="PS-3V25-006"/>
    <s v="ST0506208"/>
  </r>
  <r>
    <x v="6"/>
    <s v="PSR-8729"/>
    <s v="ST0372762_2"/>
  </r>
  <r>
    <x v="7"/>
    <s v="P-00411"/>
    <s v="ST0763114"/>
  </r>
  <r>
    <x v="8"/>
    <s v="P-00402"/>
    <m/>
  </r>
  <r>
    <x v="3"/>
    <s v="P-00307"/>
    <m/>
  </r>
  <r>
    <x v="7"/>
    <s v="P-00411"/>
    <m/>
  </r>
  <r>
    <x v="8"/>
    <s v="P-00402"/>
    <m/>
  </r>
  <r>
    <x v="1"/>
    <s v="P-00401"/>
    <m/>
  </r>
  <r>
    <x v="3"/>
    <s v="P-00307"/>
    <m/>
  </r>
  <r>
    <x v="4"/>
    <s v="P-00408"/>
    <m/>
  </r>
  <r>
    <x v="2"/>
    <s v="PS-8728"/>
    <m/>
  </r>
  <r>
    <x v="1"/>
    <s v="P-00401"/>
    <m/>
  </r>
  <r>
    <x v="0"/>
    <s v="P-00407"/>
    <m/>
  </r>
  <r>
    <x v="1"/>
    <s v="P-00401"/>
    <m/>
  </r>
  <r>
    <x v="3"/>
    <s v="P-00307"/>
    <m/>
  </r>
  <r>
    <x v="4"/>
    <s v="P-00408"/>
    <m/>
  </r>
  <r>
    <x v="2"/>
    <s v="PS-8728"/>
    <m/>
  </r>
  <r>
    <x v="1"/>
    <s v="P-00401"/>
    <m/>
  </r>
  <r>
    <x v="4"/>
    <s v="P-00408"/>
    <m/>
  </r>
  <r>
    <x v="2"/>
    <s v="PS-8728"/>
    <s v="ST0537091"/>
  </r>
  <r>
    <x v="1"/>
    <s v="P-00401"/>
    <s v="ST0371940"/>
  </r>
  <r>
    <x v="4"/>
    <s v="P-00408"/>
    <s v="ST0372100"/>
  </r>
  <r>
    <x v="1"/>
    <s v="P-00401"/>
    <m/>
  </r>
  <r>
    <x v="4"/>
    <s v="P-00408"/>
    <m/>
  </r>
  <r>
    <x v="5"/>
    <s v="PS-3V25-006"/>
    <m/>
  </r>
  <r>
    <x v="6"/>
    <s v="PSR-8729"/>
    <m/>
  </r>
  <r>
    <x v="9"/>
    <m/>
    <s v="ST0327613_01 PS_VCBCA0001"/>
  </r>
  <r>
    <x v="10"/>
    <s v="PS_VCM_0001"/>
    <m/>
  </r>
  <r>
    <x v="11"/>
    <s v="PS_VCBCA0013"/>
    <s v="ST0327322"/>
  </r>
  <r>
    <x v="12"/>
    <s v="PS_VCBCA0019"/>
    <s v="ST0327327_01"/>
  </r>
  <r>
    <x v="9"/>
    <m/>
    <s v="ST0376103_01 PS_VCBCC0001"/>
  </r>
  <r>
    <x v="3"/>
    <s v="P-00307"/>
    <m/>
  </r>
  <r>
    <x v="13"/>
    <s v="PS_VCBC0004"/>
    <s v="ST0376104"/>
  </r>
  <r>
    <x v="12"/>
    <s v="PS_VCBCA0019"/>
    <s v="ST0327327_01"/>
  </r>
  <r>
    <x v="14"/>
    <s v="PS_VCBCB0009"/>
    <s v="ST0328688"/>
  </r>
  <r>
    <x v="3"/>
    <s v="P-00307"/>
    <m/>
  </r>
  <r>
    <x v="11"/>
    <s v="PS_VCBCA0013"/>
    <s v="ST0327322"/>
  </r>
  <r>
    <x v="15"/>
    <s v="PS_VCBCB0022"/>
    <s v="ST0327330"/>
  </r>
  <r>
    <x v="6"/>
    <s v="PSR-8729"/>
    <m/>
  </r>
  <r>
    <x v="16"/>
    <s v="P-00409"/>
    <m/>
  </r>
  <r>
    <x v="17"/>
    <s v="PS_VCM_0001"/>
    <m/>
  </r>
  <r>
    <x v="8"/>
    <s v="P-00402"/>
    <m/>
  </r>
  <r>
    <x v="3"/>
    <s v="P-00307"/>
    <m/>
  </r>
  <r>
    <x v="16"/>
    <s v="P-00409"/>
    <m/>
  </r>
  <r>
    <x v="17"/>
    <s v="PS_VCM_0001"/>
    <m/>
  </r>
  <r>
    <x v="8"/>
    <s v="P-00402"/>
    <m/>
  </r>
  <r>
    <x v="6"/>
    <s v="PSR-8729"/>
    <m/>
  </r>
  <r>
    <x v="18"/>
    <s v="P-00410"/>
    <m/>
  </r>
  <r>
    <x v="8"/>
    <s v="P-00402"/>
    <m/>
  </r>
  <r>
    <x v="1"/>
    <s v="P-00401"/>
    <s v="ST0371940"/>
  </r>
  <r>
    <x v="3"/>
    <s v="P-00307"/>
    <s v="ST0371938"/>
  </r>
  <r>
    <x v="4"/>
    <s v="P-00408"/>
    <s v="ST0372100"/>
  </r>
  <r>
    <x v="1"/>
    <s v="P-00401"/>
    <m/>
  </r>
  <r>
    <x v="0"/>
    <s v="P-00407"/>
    <m/>
  </r>
  <r>
    <x v="17"/>
    <s v="PS_VCM_0001"/>
    <m/>
  </r>
  <r>
    <x v="2"/>
    <s v="PS-8728"/>
    <m/>
  </r>
  <r>
    <x v="6"/>
    <s v="PSR-8729"/>
    <m/>
  </r>
  <r>
    <x v="7"/>
    <s v="P-00411"/>
    <m/>
  </r>
  <r>
    <x v="8"/>
    <s v="P-00402"/>
    <m/>
  </r>
  <r>
    <x v="3"/>
    <s v="P-00307"/>
    <m/>
  </r>
  <r>
    <x v="19"/>
    <s v="P-00686"/>
    <m/>
  </r>
  <r>
    <x v="17"/>
    <s v="PS_VCM_0001"/>
    <m/>
  </r>
  <r>
    <x v="8"/>
    <s v="P-00402"/>
    <m/>
  </r>
  <r>
    <x v="6"/>
    <s v="PSR-8729"/>
    <m/>
  </r>
  <r>
    <x v="19"/>
    <s v="P-00686"/>
    <m/>
  </r>
  <r>
    <x v="17"/>
    <s v="PS_VCM_0001"/>
    <m/>
  </r>
  <r>
    <x v="8"/>
    <s v="P-00402"/>
    <m/>
  </r>
  <r>
    <x v="3"/>
    <s v="P-00358"/>
    <m/>
  </r>
  <r>
    <x v="20"/>
    <s v="P-00865"/>
    <m/>
  </r>
  <r>
    <x v="21"/>
    <s v="STDVFUHV0011"/>
    <m/>
  </r>
  <r>
    <x v="8"/>
    <s v="P-00402"/>
    <m/>
  </r>
  <r>
    <x v="6"/>
    <s v="PSR-8729"/>
    <m/>
  </r>
  <r>
    <x v="18"/>
    <s v="P-00410"/>
    <m/>
  </r>
  <r>
    <x v="8"/>
    <s v="P-00402"/>
    <m/>
  </r>
  <r>
    <x v="3"/>
    <s v="P-00307"/>
    <m/>
  </r>
  <r>
    <x v="18"/>
    <s v="P-00410"/>
    <m/>
  </r>
  <r>
    <x v="8"/>
    <s v="P-00402"/>
    <m/>
  </r>
  <r>
    <x v="3"/>
    <s v="P-00307"/>
    <m/>
  </r>
  <r>
    <x v="16"/>
    <s v="P-00409"/>
    <m/>
  </r>
  <r>
    <x v="17"/>
    <s v="PS_VCM_0001"/>
    <m/>
  </r>
  <r>
    <x v="8"/>
    <s v="P-00402"/>
    <m/>
  </r>
  <r>
    <x v="6"/>
    <s v="PSR-8729"/>
    <m/>
  </r>
  <r>
    <x v="16"/>
    <s v="P-00409"/>
    <m/>
  </r>
  <r>
    <x v="17"/>
    <s v="PS_VCM_0001"/>
    <m/>
  </r>
  <r>
    <x v="8"/>
    <s v="P-00402"/>
    <m/>
  </r>
  <r>
    <x v="3"/>
    <s v="P-00307"/>
    <m/>
  </r>
  <r>
    <x v="18"/>
    <s v="P-00410"/>
    <m/>
  </r>
  <r>
    <x v="8"/>
    <s v="P-00402"/>
    <m/>
  </r>
  <r>
    <x v="3"/>
    <s v="P-00307"/>
    <s v="ST0371938"/>
  </r>
  <r>
    <x v="16"/>
    <s v="P-00409"/>
    <s v="ST0377496"/>
  </r>
  <r>
    <x v="17"/>
    <s v="PS_VCM_0001"/>
    <m/>
  </r>
  <r>
    <x v="8"/>
    <s v="P-00402"/>
    <s v="ST0377524"/>
  </r>
  <r>
    <x v="6"/>
    <s v="PSR-8729"/>
    <m/>
  </r>
  <r>
    <x v="18"/>
    <s v="P-00410"/>
    <m/>
  </r>
  <r>
    <x v="8"/>
    <s v="P-00402"/>
    <m/>
  </r>
  <r>
    <x v="18"/>
    <s v="P-00410"/>
    <s v="ST0377572"/>
  </r>
  <r>
    <x v="5"/>
    <s v="PS-3V25-006"/>
    <s v="ST0506208"/>
  </r>
  <r>
    <x v="8"/>
    <s v="P-00402"/>
    <s v="ST0377524"/>
  </r>
  <r>
    <x v="2"/>
    <s v="PS-8728"/>
    <m/>
  </r>
  <r>
    <x v="1"/>
    <s v="P-00401"/>
    <m/>
  </r>
  <r>
    <x v="7"/>
    <s v="P-00411"/>
    <m/>
  </r>
  <r>
    <x v="1"/>
    <s v="P-00401"/>
    <s v="ST0371940"/>
  </r>
  <r>
    <x v="0"/>
    <s v="P-00407"/>
    <s v="ST0371891"/>
  </r>
  <r>
    <x v="2"/>
    <s v="PS-8728"/>
    <s v="ST0537091"/>
  </r>
  <r>
    <x v="2"/>
    <s v="PS-8728"/>
    <m/>
  </r>
  <r>
    <x v="1"/>
    <s v="P-00401"/>
    <m/>
  </r>
  <r>
    <x v="4"/>
    <s v="P-00408"/>
    <m/>
  </r>
  <r>
    <x v="2"/>
    <s v="PS-8728"/>
    <m/>
  </r>
  <r>
    <x v="1"/>
    <s v="P-00401"/>
    <m/>
  </r>
  <r>
    <x v="0"/>
    <s v="P-00407"/>
    <m/>
  </r>
  <r>
    <x v="1"/>
    <s v="P-00401"/>
    <m/>
  </r>
  <r>
    <x v="3"/>
    <s v="P-00307"/>
    <m/>
  </r>
  <r>
    <x v="4"/>
    <s v="P-00408"/>
    <m/>
  </r>
  <r>
    <x v="2"/>
    <s v="PS-8728"/>
    <m/>
  </r>
  <r>
    <x v="1"/>
    <s v="P-00401"/>
    <m/>
  </r>
  <r>
    <x v="0"/>
    <s v="P-00407"/>
    <m/>
  </r>
  <r>
    <x v="1"/>
    <s v="P-00401"/>
    <m/>
  </r>
  <r>
    <x v="3"/>
    <s v="P-00307"/>
    <m/>
  </r>
  <r>
    <x v="0"/>
    <s v="P-00407"/>
    <m/>
  </r>
  <r>
    <x v="22"/>
    <s v="PS_VCS__9013"/>
    <s v="ST0516001"/>
  </r>
  <r>
    <x v="8"/>
    <s v="P-00402"/>
    <s v="ST0377524"/>
  </r>
  <r>
    <x v="6"/>
    <s v="PSR-8729"/>
    <m/>
  </r>
  <r>
    <x v="7"/>
    <s v="P-00328"/>
    <m/>
  </r>
  <r>
    <x v="23"/>
    <s v="PS_VCS__9014"/>
    <m/>
  </r>
  <r>
    <x v="3"/>
    <s v="P-00307"/>
    <m/>
  </r>
  <r>
    <x v="16"/>
    <s v="P-00409"/>
    <m/>
  </r>
  <r>
    <x v="24"/>
    <s v="P-00406"/>
    <m/>
  </r>
  <r>
    <x v="2"/>
    <s v="PS-8728"/>
    <m/>
  </r>
  <r>
    <x v="1"/>
    <s v="P-00401"/>
    <m/>
  </r>
  <r>
    <x v="4"/>
    <s v="P-00408"/>
    <m/>
  </r>
  <r>
    <x v="1"/>
    <s v="P-00401"/>
    <m/>
  </r>
  <r>
    <x v="3"/>
    <s v="P-00307"/>
    <m/>
  </r>
  <r>
    <x v="0"/>
    <s v="P-00407"/>
    <m/>
  </r>
  <r>
    <x v="2"/>
    <s v="PS-8728"/>
    <m/>
  </r>
  <r>
    <x v="1"/>
    <s v="P-00401"/>
    <m/>
  </r>
  <r>
    <x v="4"/>
    <s v="P-00408"/>
    <m/>
  </r>
  <r>
    <x v="25"/>
    <s v="ST0520401_01"/>
    <m/>
  </r>
  <r>
    <x v="1"/>
    <s v="P-00401"/>
    <m/>
  </r>
  <r>
    <x v="4"/>
    <s v="P-00408"/>
    <m/>
  </r>
  <r>
    <x v="1"/>
    <s v="P-00401"/>
    <m/>
  </r>
  <r>
    <x v="3"/>
    <s v="P-00307"/>
    <s v="ST0763114"/>
  </r>
  <r>
    <x v="4"/>
    <s v="P-00408"/>
    <m/>
  </r>
  <r>
    <x v="2"/>
    <s v="PS-8728"/>
    <m/>
  </r>
  <r>
    <x v="1"/>
    <s v="P-00401"/>
    <m/>
  </r>
  <r>
    <x v="0"/>
    <s v="P-00407"/>
    <m/>
  </r>
  <r>
    <x v="1"/>
    <s v="P-00401"/>
    <m/>
  </r>
  <r>
    <x v="4"/>
    <s v="P-00408"/>
    <m/>
  </r>
  <r>
    <x v="2"/>
    <s v="PS-8728"/>
    <m/>
  </r>
  <r>
    <x v="25"/>
    <s v="ST0520401_01"/>
    <m/>
  </r>
  <r>
    <x v="1"/>
    <s v="P-00401"/>
    <s v="ST0371940"/>
  </r>
  <r>
    <x v="0"/>
    <s v="P-00407"/>
    <s v="ST0371891"/>
  </r>
  <r>
    <x v="2"/>
    <s v="PS-8728"/>
    <m/>
  </r>
  <r>
    <x v="1"/>
    <s v="P-00401"/>
    <m/>
  </r>
  <r>
    <x v="4"/>
    <s v="P-00408"/>
    <m/>
  </r>
  <r>
    <x v="25"/>
    <s v="ST0520401_01"/>
    <m/>
  </r>
  <r>
    <x v="1"/>
    <s v="P-00401"/>
    <m/>
  </r>
  <r>
    <x v="4"/>
    <s v="P-00408"/>
    <s v="DMS 942 473"/>
  </r>
  <r>
    <x v="2"/>
    <s v="PS-8728"/>
    <m/>
  </r>
  <r>
    <x v="1"/>
    <s v="P-00401"/>
    <m/>
  </r>
  <r>
    <x v="4"/>
    <s v="P-00408"/>
    <m/>
  </r>
  <r>
    <x v="0"/>
    <s v="P-00407"/>
    <m/>
  </r>
  <r>
    <x v="1"/>
    <s v="P-00401"/>
    <m/>
  </r>
  <r>
    <x v="3"/>
    <s v="P-00307"/>
    <m/>
  </r>
  <r>
    <x v="6"/>
    <s v="PSR-8729"/>
    <s v="ST0401098"/>
  </r>
  <r>
    <x v="26"/>
    <s v="P-01206"/>
    <s v="ST0520640"/>
  </r>
  <r>
    <x v="27"/>
    <s v="P-01195"/>
    <s v="ST0547368"/>
  </r>
  <r>
    <x v="8"/>
    <s v="P-00402"/>
    <s v="ST0377524"/>
  </r>
  <r>
    <x v="3"/>
    <s v="P-00307"/>
    <s v="ST0371938"/>
  </r>
  <r>
    <x v="28"/>
    <s v="PS_VCBG0002"/>
    <s v="ST0509456_01"/>
  </r>
  <r>
    <x v="8"/>
    <s v="P-00402"/>
    <s v="ST0377524"/>
  </r>
  <r>
    <x v="16"/>
    <s v="P-00409"/>
    <m/>
  </r>
  <r>
    <x v="29"/>
    <s v="PSR-4C28-000 / PSR-4A30-400"/>
    <m/>
  </r>
  <r>
    <x v="5"/>
    <s v="PS-3V25-006"/>
    <m/>
  </r>
  <r>
    <x v="8"/>
    <s v="P-00402"/>
    <m/>
  </r>
  <r>
    <x v="6"/>
    <s v="PSR-8729"/>
    <m/>
  </r>
  <r>
    <x v="16"/>
    <s v="P-00409"/>
    <m/>
  </r>
  <r>
    <x v="8"/>
    <s v="P-00402"/>
    <m/>
  </r>
  <r>
    <x v="5"/>
    <s v="PS-3V05-006"/>
    <m/>
  </r>
  <r>
    <x v="30"/>
    <s v="P-00897"/>
    <m/>
  </r>
  <r>
    <x v="8"/>
    <s v="P-00402"/>
    <m/>
  </r>
  <r>
    <x v="3"/>
    <s v="P-01206"/>
    <m/>
  </r>
  <r>
    <x v="31"/>
    <s v="P-01277"/>
    <m/>
  </r>
  <r>
    <x v="32"/>
    <s v="P-01262"/>
    <m/>
  </r>
  <r>
    <x v="33"/>
    <s v="P-01261"/>
    <m/>
  </r>
  <r>
    <x v="34"/>
    <s v="P-01263"/>
    <m/>
  </r>
  <r>
    <x v="3"/>
    <s v="P-00307"/>
    <m/>
  </r>
  <r>
    <x v="35"/>
    <s v="P-01288"/>
    <m/>
  </r>
  <r>
    <x v="16"/>
    <s v="P-00409"/>
    <m/>
  </r>
  <r>
    <x v="36"/>
    <s v="P-0128"/>
    <m/>
  </r>
  <r>
    <x v="3"/>
    <s v="P-00307"/>
    <m/>
  </r>
  <r>
    <x v="16"/>
    <s v="P-00409"/>
    <m/>
  </r>
  <r>
    <x v="37"/>
    <s v="P-0355"/>
    <m/>
  </r>
  <r>
    <x v="2"/>
    <s v="PS-8728"/>
    <m/>
  </r>
  <r>
    <x v="1"/>
    <s v="P-00401"/>
    <m/>
  </r>
  <r>
    <x v="0"/>
    <s v="P-00407"/>
    <m/>
  </r>
  <r>
    <x v="1"/>
    <s v="P-00401"/>
    <m/>
  </r>
  <r>
    <x v="3"/>
    <s v="P-00307"/>
    <m/>
  </r>
  <r>
    <x v="0"/>
    <s v="P-00407"/>
    <m/>
  </r>
  <r>
    <x v="2"/>
    <s v="PSR-8728"/>
    <m/>
  </r>
  <r>
    <x v="1"/>
    <s v="P-00401"/>
    <m/>
  </r>
  <r>
    <x v="4"/>
    <s v="P-00408"/>
    <m/>
  </r>
  <r>
    <x v="2"/>
    <s v="PSR-8728"/>
    <m/>
  </r>
  <r>
    <x v="1"/>
    <s v="P-00401"/>
    <m/>
  </r>
  <r>
    <x v="4"/>
    <s v="P-00408"/>
    <m/>
  </r>
  <r>
    <x v="1"/>
    <s v="P-00401"/>
    <m/>
  </r>
  <r>
    <x v="0"/>
    <s v="P-00407"/>
    <m/>
  </r>
  <r>
    <x v="2"/>
    <s v="PSR-8728"/>
    <m/>
  </r>
  <r>
    <x v="2"/>
    <s v="PSR-8728"/>
    <m/>
  </r>
  <r>
    <x v="1"/>
    <s v="P-00401"/>
    <m/>
  </r>
  <r>
    <x v="0"/>
    <s v="P-00407"/>
    <m/>
  </r>
  <r>
    <x v="1"/>
    <s v="P-00401"/>
    <m/>
  </r>
  <r>
    <x v="3"/>
    <s v="P-00307"/>
    <m/>
  </r>
  <r>
    <x v="4"/>
    <s v="P-00408"/>
    <m/>
  </r>
  <r>
    <x v="38"/>
    <s v="STDVFUHV0011"/>
    <m/>
  </r>
  <r>
    <x v="1"/>
    <s v="P-00401"/>
    <m/>
  </r>
  <r>
    <x v="0"/>
    <s v="P-00407"/>
    <m/>
  </r>
  <r>
    <x v="2"/>
    <s v="PSR-8728"/>
    <m/>
  </r>
  <r>
    <x v="2"/>
    <s v="PSR-8728"/>
    <m/>
  </r>
  <r>
    <x v="1"/>
    <s v="P-00401"/>
    <m/>
  </r>
  <r>
    <x v="4"/>
    <s v="P-00408"/>
    <m/>
  </r>
  <r>
    <x v="39"/>
    <s v="PS_LM___0582"/>
    <m/>
  </r>
  <r>
    <x v="18"/>
    <s v="P-00410"/>
    <m/>
  </r>
  <r>
    <x v="5"/>
    <s v="PS-3V25-006"/>
    <m/>
  </r>
  <r>
    <x v="8"/>
    <s v="P-00402"/>
    <m/>
  </r>
  <r>
    <x v="2"/>
    <s v="PSR-8728"/>
    <m/>
  </r>
  <r>
    <x v="1"/>
    <s v="P-00401"/>
    <m/>
  </r>
  <r>
    <x v="0"/>
    <s v="P-00407"/>
    <m/>
  </r>
  <r>
    <x v="1"/>
    <s v="P-00401"/>
    <m/>
  </r>
  <r>
    <x v="0"/>
    <s v="P-00407"/>
    <m/>
  </r>
  <r>
    <x v="2"/>
    <s v="PSR-8728"/>
    <m/>
  </r>
  <r>
    <x v="2"/>
    <s v="PSR-8728"/>
    <m/>
  </r>
  <r>
    <x v="1"/>
    <s v="P-00401"/>
    <m/>
  </r>
  <r>
    <x v="4"/>
    <s v="P-00408"/>
    <m/>
  </r>
  <r>
    <x v="1"/>
    <s v="P-00401"/>
    <m/>
  </r>
  <r>
    <x v="3"/>
    <s v="P-00307"/>
    <m/>
  </r>
  <r>
    <x v="0"/>
    <s v="P-00407"/>
    <m/>
  </r>
  <r>
    <x v="1"/>
    <s v="P-00401"/>
    <m/>
  </r>
  <r>
    <x v="3"/>
    <s v="P-00307"/>
    <m/>
  </r>
  <r>
    <x v="4"/>
    <s v="P-00408"/>
    <m/>
  </r>
  <r>
    <x v="2"/>
    <s v="PSR-8728"/>
    <m/>
  </r>
  <r>
    <x v="1"/>
    <s v="P-00401"/>
    <m/>
  </r>
  <r>
    <x v="4"/>
    <s v="P-00408"/>
    <m/>
  </r>
  <r>
    <x v="1"/>
    <s v="P-00401"/>
    <m/>
  </r>
  <r>
    <x v="3"/>
    <s v="P-00307"/>
    <m/>
  </r>
  <r>
    <x v="4"/>
    <s v="P-00408"/>
    <m/>
  </r>
  <r>
    <x v="1"/>
    <s v="P-00401"/>
    <m/>
  </r>
  <r>
    <x v="3"/>
    <s v="P-00307"/>
    <m/>
  </r>
  <r>
    <x v="0"/>
    <s v="P-00407"/>
    <m/>
  </r>
  <r>
    <x v="2"/>
    <s v="PSR-8728"/>
    <m/>
  </r>
  <r>
    <x v="1"/>
    <s v="P-00401"/>
    <m/>
  </r>
  <r>
    <x v="4"/>
    <s v="P-00408"/>
    <m/>
  </r>
  <r>
    <x v="1"/>
    <s v="P-00401"/>
    <m/>
  </r>
  <r>
    <x v="5"/>
    <s v="PS-3V25-006"/>
    <m/>
  </r>
  <r>
    <x v="4"/>
    <s v="P-00408"/>
    <m/>
  </r>
  <r>
    <x v="2"/>
    <s v="PSR-8728"/>
    <m/>
  </r>
  <r>
    <x v="1"/>
    <s v="P-00401"/>
    <m/>
  </r>
  <r>
    <x v="4"/>
    <s v="P-00408"/>
    <m/>
  </r>
  <r>
    <x v="1"/>
    <s v="P-00401"/>
    <m/>
  </r>
  <r>
    <x v="3"/>
    <s v="P-00307"/>
    <m/>
  </r>
  <r>
    <x v="0"/>
    <s v="P-00407"/>
    <m/>
  </r>
  <r>
    <x v="2"/>
    <s v="PSR-8728"/>
    <m/>
  </r>
  <r>
    <x v="1"/>
    <s v="P-00401"/>
    <m/>
  </r>
  <r>
    <x v="4"/>
    <s v="P-00408"/>
    <m/>
  </r>
  <r>
    <x v="2"/>
    <s v="PSR-8728"/>
    <m/>
  </r>
  <r>
    <x v="1"/>
    <s v="P-00401"/>
    <m/>
  </r>
  <r>
    <x v="4"/>
    <s v="P-00408"/>
    <m/>
  </r>
  <r>
    <x v="1"/>
    <s v="P-00401"/>
    <m/>
  </r>
  <r>
    <x v="3"/>
    <s v="P-00307"/>
    <m/>
  </r>
  <r>
    <x v="0"/>
    <s v="P-00407"/>
    <m/>
  </r>
  <r>
    <x v="2"/>
    <s v="PSR-8728"/>
    <m/>
  </r>
  <r>
    <x v="1"/>
    <s v="P-00401"/>
    <m/>
  </r>
  <r>
    <x v="0"/>
    <s v="P-00407"/>
    <m/>
  </r>
  <r>
    <x v="1"/>
    <s v="P-00401"/>
    <m/>
  </r>
  <r>
    <x v="3"/>
    <s v="P-00307"/>
    <m/>
  </r>
  <r>
    <x v="4"/>
    <s v="P-00408"/>
    <m/>
  </r>
  <r>
    <x v="1"/>
    <s v="P-00401"/>
    <m/>
  </r>
  <r>
    <x v="3"/>
    <s v="P-00307"/>
    <m/>
  </r>
  <r>
    <x v="0"/>
    <s v="P-00407"/>
    <m/>
  </r>
  <r>
    <x v="2"/>
    <s v="PSR-8728"/>
    <m/>
  </r>
  <r>
    <x v="18"/>
    <s v="P-00410"/>
    <m/>
  </r>
  <r>
    <x v="8"/>
    <s v="P-00402"/>
    <m/>
  </r>
  <r>
    <x v="1"/>
    <s v="P-00401"/>
    <m/>
  </r>
  <r>
    <x v="5"/>
    <s v="PS-3V25-006"/>
    <m/>
  </r>
  <r>
    <x v="4"/>
    <s v="P-00408"/>
    <m/>
  </r>
  <r>
    <x v="2"/>
    <s v="PSR-8728"/>
    <m/>
  </r>
  <r>
    <x v="1"/>
    <s v="P-00401"/>
    <m/>
  </r>
  <r>
    <x v="4"/>
    <s v="P-00408"/>
    <m/>
  </r>
  <r>
    <x v="1"/>
    <s v="P-00401"/>
    <m/>
  </r>
  <r>
    <x v="0"/>
    <s v="P-00407"/>
    <m/>
  </r>
  <r>
    <x v="2"/>
    <s v="PSR-8728"/>
    <m/>
  </r>
  <r>
    <x v="2"/>
    <s v="PSR-8728"/>
    <m/>
  </r>
  <r>
    <x v="1"/>
    <s v="P-00401"/>
    <m/>
  </r>
  <r>
    <x v="4"/>
    <s v="P-00408"/>
    <m/>
  </r>
  <r>
    <x v="1"/>
    <s v="P-00401"/>
    <m/>
  </r>
  <r>
    <x v="0"/>
    <s v="P-00407"/>
    <m/>
  </r>
  <r>
    <x v="2"/>
    <s v="PSR-8728"/>
    <m/>
  </r>
  <r>
    <x v="1"/>
    <s v="P-00401"/>
    <m/>
  </r>
  <r>
    <x v="3"/>
    <s v="P-00307"/>
    <m/>
  </r>
  <r>
    <x v="4"/>
    <s v="P-00408"/>
    <m/>
  </r>
  <r>
    <x v="2"/>
    <s v="PSR-8728"/>
    <m/>
  </r>
  <r>
    <x v="1"/>
    <s v="P-00401"/>
    <m/>
  </r>
  <r>
    <x v="4"/>
    <s v="P-00408"/>
    <m/>
  </r>
  <r>
    <x v="1"/>
    <s v="P-00401"/>
    <m/>
  </r>
  <r>
    <x v="3"/>
    <s v="P-00307"/>
    <m/>
  </r>
  <r>
    <x v="4"/>
    <s v="P-00408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20">
  <r>
    <n v="1"/>
    <s v="PS_LM___13"/>
    <n v="1"/>
    <x v="0"/>
    <s v="P-00407"/>
    <m/>
    <m/>
  </r>
  <r>
    <n v="1"/>
    <s v="PS_LM___13"/>
    <n v="1"/>
    <x v="1"/>
    <s v="P-00401"/>
    <m/>
    <m/>
  </r>
  <r>
    <n v="1"/>
    <s v="PS_LM___13"/>
    <n v="1"/>
    <x v="2"/>
    <s v="PSR-8728"/>
    <m/>
    <m/>
  </r>
  <r>
    <n v="1"/>
    <s v="PS_LM___15"/>
    <n v="2"/>
    <x v="2"/>
    <s v="PSR-8728"/>
    <m/>
    <m/>
  </r>
  <r>
    <n v="1"/>
    <s v="PS_LM___15"/>
    <n v="2"/>
    <x v="0"/>
    <s v="P-00407"/>
    <m/>
    <m/>
  </r>
  <r>
    <n v="1"/>
    <s v="PS_LM___15"/>
    <n v="2"/>
    <x v="1"/>
    <s v="P-00401"/>
    <m/>
    <m/>
  </r>
  <r>
    <n v="1"/>
    <s v="PS_LM___17"/>
    <n v="3"/>
    <x v="3"/>
    <s v="P-00307"/>
    <m/>
    <m/>
  </r>
  <r>
    <n v="1"/>
    <s v="PS_LM___17"/>
    <n v="3"/>
    <x v="0"/>
    <s v="P-00407"/>
    <m/>
    <m/>
  </r>
  <r>
    <n v="1"/>
    <s v="PS_LM___17"/>
    <n v="3"/>
    <x v="1"/>
    <s v="P-00401"/>
    <m/>
    <m/>
  </r>
  <r>
    <n v="1"/>
    <s v="PS_LM___19"/>
    <n v="4"/>
    <x v="2"/>
    <s v="PSR-8728"/>
    <m/>
    <m/>
  </r>
  <r>
    <n v="1"/>
    <s v="PS_LM___19"/>
    <n v="4"/>
    <x v="4"/>
    <s v="P-00408"/>
    <m/>
    <m/>
  </r>
  <r>
    <n v="1"/>
    <s v="PS_LM___19"/>
    <n v="4"/>
    <x v="1"/>
    <s v="P-00401"/>
    <m/>
    <m/>
  </r>
  <r>
    <n v="1"/>
    <s v="PS_LM___21"/>
    <n v="5"/>
    <x v="0"/>
    <s v="P-00407"/>
    <s v="ST0371891"/>
    <s v="ST0372414_01"/>
  </r>
  <r>
    <n v="1"/>
    <s v="PS_LM___21"/>
    <n v="5"/>
    <x v="1"/>
    <s v="P-00401"/>
    <s v="ST0371940"/>
    <s v="ST0372414_01"/>
  </r>
  <r>
    <n v="1"/>
    <s v="PS_LM___21"/>
    <n v="5"/>
    <x v="5"/>
    <s v="PS-3V25-006"/>
    <s v="ST0506208"/>
    <s v="ST0372414_01"/>
  </r>
  <r>
    <n v="1"/>
    <s v="PS_LM___23"/>
    <n v="6"/>
    <x v="6"/>
    <s v="PSR-8729"/>
    <s v="ST0372762_2"/>
    <s v="ST0372843_01"/>
  </r>
  <r>
    <n v="1"/>
    <s v="PS_LM___23"/>
    <n v="6"/>
    <x v="7"/>
    <s v="P-00411"/>
    <s v="ST0763114"/>
    <s v="ST0372843_01"/>
  </r>
  <r>
    <n v="1"/>
    <s v="PS_LM___23"/>
    <n v="6"/>
    <x v="8"/>
    <s v="P-00402"/>
    <m/>
    <s v="ST0372843_01"/>
  </r>
  <r>
    <n v="1"/>
    <s v="PS_LM___25"/>
    <n v="7"/>
    <x v="3"/>
    <s v="P-00307"/>
    <m/>
    <m/>
  </r>
  <r>
    <n v="1"/>
    <s v="PS_LM___25"/>
    <n v="7"/>
    <x v="7"/>
    <s v="P-00411"/>
    <m/>
    <m/>
  </r>
  <r>
    <n v="1"/>
    <s v="PS_LM___25"/>
    <n v="7"/>
    <x v="8"/>
    <s v="P-00402"/>
    <m/>
    <m/>
  </r>
  <r>
    <n v="1"/>
    <s v="PS_LM___27"/>
    <n v="8"/>
    <x v="1"/>
    <s v="P-00401"/>
    <m/>
    <m/>
  </r>
  <r>
    <n v="1"/>
    <s v="PS_LM___27"/>
    <n v="8"/>
    <x v="3"/>
    <s v="P-00307"/>
    <m/>
    <m/>
  </r>
  <r>
    <n v="1"/>
    <s v="PS_LM___27"/>
    <n v="8"/>
    <x v="4"/>
    <s v="P-00408"/>
    <m/>
    <m/>
  </r>
  <r>
    <n v="1"/>
    <s v="PS_LM___29"/>
    <n v="9"/>
    <x v="2"/>
    <s v="PS-8728"/>
    <m/>
    <m/>
  </r>
  <r>
    <n v="1"/>
    <s v="PS_LM___29"/>
    <n v="9"/>
    <x v="1"/>
    <s v="P-00401"/>
    <m/>
    <m/>
  </r>
  <r>
    <n v="1"/>
    <s v="PS_LM___29"/>
    <n v="9"/>
    <x v="0"/>
    <s v="P-00407"/>
    <m/>
    <m/>
  </r>
  <r>
    <n v="2"/>
    <s v="PS_LM___31"/>
    <n v="10"/>
    <x v="1"/>
    <s v="P-00401"/>
    <m/>
    <m/>
  </r>
  <r>
    <n v="2"/>
    <s v="PS_LM___31"/>
    <n v="10"/>
    <x v="3"/>
    <s v="P-00307"/>
    <m/>
    <m/>
  </r>
  <r>
    <n v="2"/>
    <s v="PS_LM___31"/>
    <n v="10"/>
    <x v="4"/>
    <s v="P-00408"/>
    <m/>
    <m/>
  </r>
  <r>
    <n v="2"/>
    <s v="PS_LM___33"/>
    <n v="11"/>
    <x v="2"/>
    <s v="PS-8728"/>
    <m/>
    <m/>
  </r>
  <r>
    <n v="2"/>
    <s v="PS_LM___33"/>
    <n v="11"/>
    <x v="1"/>
    <s v="P-00401"/>
    <m/>
    <m/>
  </r>
  <r>
    <n v="2"/>
    <s v="PS_LM___33"/>
    <n v="11"/>
    <x v="4"/>
    <s v="P-00408"/>
    <m/>
    <m/>
  </r>
  <r>
    <n v="2"/>
    <s v="PS_LM___35"/>
    <n v="12"/>
    <x v="2"/>
    <s v="PS-8728"/>
    <s v="ST0537091"/>
    <s v="ST0373675_01"/>
  </r>
  <r>
    <n v="2"/>
    <s v="PS_LM___35"/>
    <n v="12"/>
    <x v="1"/>
    <s v="P-00401"/>
    <s v="ST0371940"/>
    <s v="ST0373675_01"/>
  </r>
  <r>
    <n v="2"/>
    <s v="PS_LM___35"/>
    <n v="12"/>
    <x v="4"/>
    <s v="P-00408"/>
    <s v="ST0372100"/>
    <s v="ST0373675_01"/>
  </r>
  <r>
    <n v="2"/>
    <s v="PS_LM___37"/>
    <n v="13"/>
    <x v="1"/>
    <s v="P-00401"/>
    <m/>
    <m/>
  </r>
  <r>
    <n v="2"/>
    <s v="PS_LM___37"/>
    <n v="13"/>
    <x v="4"/>
    <s v="P-00408"/>
    <m/>
    <m/>
  </r>
  <r>
    <n v="2"/>
    <s v="PS_LM___37"/>
    <n v="13"/>
    <x v="5"/>
    <s v="PS-3V25-006"/>
    <m/>
    <m/>
  </r>
  <r>
    <n v="2"/>
    <s v="PS_LM___39"/>
    <n v="14"/>
    <x v="6"/>
    <s v="PSR-8729"/>
    <m/>
    <s v="ST0373739_01"/>
  </r>
  <r>
    <n v="2"/>
    <s v="PS_LM___39"/>
    <n v="14"/>
    <x v="9"/>
    <m/>
    <s v="ST0327613_01 PS_VCBCA0001"/>
    <s v="ST0373739_01"/>
  </r>
  <r>
    <n v="2"/>
    <s v="PS_LM___39"/>
    <n v="14"/>
    <x v="10"/>
    <s v="PS_VCM_0001"/>
    <m/>
    <s v="ST0373739_01"/>
  </r>
  <r>
    <n v="2"/>
    <s v="PS_LM___39"/>
    <n v="14"/>
    <x v="11"/>
    <s v="PS_VCBCA0013"/>
    <s v="ST0327322"/>
    <s v="ST0373739_01"/>
  </r>
  <r>
    <n v="2"/>
    <s v="PS_LM___39"/>
    <n v="14"/>
    <x v="12"/>
    <s v="PS_VCBCA0019"/>
    <s v="ST0327327_01"/>
    <s v="ST0373739_01"/>
  </r>
  <r>
    <n v="2"/>
    <s v="PS_LM___41"/>
    <n v="15"/>
    <x v="9"/>
    <m/>
    <s v="ST0376103_01 PS_VCBCC0001"/>
    <s v="ST0377378_01"/>
  </r>
  <r>
    <n v="2"/>
    <s v="PS_LM___41"/>
    <n v="15"/>
    <x v="3"/>
    <s v="P-00307"/>
    <m/>
    <s v="ST0377378_01"/>
  </r>
  <r>
    <n v="2"/>
    <s v="PS_LM___41"/>
    <n v="15"/>
    <x v="13"/>
    <s v="PS_VCBC0004"/>
    <s v="ST0376104"/>
    <s v="ST0377378_01"/>
  </r>
  <r>
    <n v="2"/>
    <s v="PS_LM___41"/>
    <n v="15"/>
    <x v="12"/>
    <s v="PS_VCBCA0019"/>
    <s v="ST0327327_01"/>
    <s v="ST0377378_01"/>
  </r>
  <r>
    <n v="2"/>
    <s v="PS_LM___43"/>
    <n v="16"/>
    <x v="14"/>
    <s v="PS_VCBCB0009"/>
    <s v="ST0328688"/>
    <s v="ST0377387"/>
  </r>
  <r>
    <n v="2"/>
    <s v="PS_LM___43"/>
    <n v="16"/>
    <x v="3"/>
    <s v="P-00307"/>
    <m/>
    <s v="ST0377387"/>
  </r>
  <r>
    <n v="2"/>
    <s v="PS_LM___43"/>
    <n v="16"/>
    <x v="11"/>
    <s v="PS_VCBCA0013"/>
    <s v="ST0327322"/>
    <s v="ST0377387"/>
  </r>
  <r>
    <n v="2"/>
    <s v="PS_LM___43"/>
    <n v="16"/>
    <x v="15"/>
    <s v="PS_VCBCB0022"/>
    <s v="ST0327330"/>
    <s v="ST0377387"/>
  </r>
  <r>
    <n v="2"/>
    <s v="PS_LM___45"/>
    <n v="17"/>
    <x v="6"/>
    <s v="PSR-8729"/>
    <m/>
    <m/>
  </r>
  <r>
    <n v="2"/>
    <s v="PS_LM___45"/>
    <n v="17"/>
    <x v="16"/>
    <s v="P-00409"/>
    <m/>
    <m/>
  </r>
  <r>
    <n v="2"/>
    <s v="PS_LM___45"/>
    <n v="17"/>
    <x v="17"/>
    <s v="PS_VCM_0001"/>
    <m/>
    <m/>
  </r>
  <r>
    <n v="2"/>
    <s v="PS_LM___45"/>
    <n v="17"/>
    <x v="8"/>
    <s v="P-00402"/>
    <m/>
    <m/>
  </r>
  <r>
    <n v="2"/>
    <s v="PS_LM___47"/>
    <n v="18"/>
    <x v="3"/>
    <s v="P-00307"/>
    <m/>
    <m/>
  </r>
  <r>
    <n v="2"/>
    <s v="PS_LM___47"/>
    <n v="18"/>
    <x v="16"/>
    <s v="P-00409"/>
    <m/>
    <m/>
  </r>
  <r>
    <n v="2"/>
    <s v="PS_LM___47"/>
    <n v="18"/>
    <x v="17"/>
    <s v="PS_VCM_0001"/>
    <m/>
    <m/>
  </r>
  <r>
    <n v="2"/>
    <s v="PS_LM___47"/>
    <n v="18"/>
    <x v="8"/>
    <s v="P-00402"/>
    <m/>
    <m/>
  </r>
  <r>
    <n v="2"/>
    <s v="PS_LM___49"/>
    <n v="19"/>
    <x v="6"/>
    <s v="PSR-8729"/>
    <m/>
    <m/>
  </r>
  <r>
    <n v="2"/>
    <s v="PS_LM___49"/>
    <n v="19"/>
    <x v="18"/>
    <s v="P-00410"/>
    <m/>
    <m/>
  </r>
  <r>
    <n v="2"/>
    <s v="PS_LM___49"/>
    <n v="19"/>
    <x v="8"/>
    <s v="P-00402"/>
    <m/>
    <m/>
  </r>
  <r>
    <n v="3"/>
    <s v="PS_LM___51"/>
    <n v="20"/>
    <x v="1"/>
    <s v="P-00401"/>
    <s v="ST0371940"/>
    <s v="ST0377578"/>
  </r>
  <r>
    <n v="3"/>
    <s v="PS_LM___51"/>
    <n v="20"/>
    <x v="3"/>
    <s v="P-00307"/>
    <s v="ST0371938"/>
    <s v="ST0377578"/>
  </r>
  <r>
    <n v="3"/>
    <s v="PS_LM___51"/>
    <n v="20"/>
    <x v="4"/>
    <s v="P-00408"/>
    <s v="ST0372100"/>
    <s v="ST0377578"/>
  </r>
  <r>
    <n v="3"/>
    <s v="PS_LM___53"/>
    <n v="21"/>
    <x v="1"/>
    <s v="P-00401"/>
    <m/>
    <m/>
  </r>
  <r>
    <n v="3"/>
    <s v="PS_LM___53"/>
    <n v="21"/>
    <x v="0"/>
    <s v="P-00407"/>
    <m/>
    <m/>
  </r>
  <r>
    <n v="3"/>
    <s v="PS_LM___53"/>
    <n v="21"/>
    <x v="17"/>
    <s v="PS_VCM_0001"/>
    <m/>
    <m/>
  </r>
  <r>
    <n v="3"/>
    <s v="PS_LM___53"/>
    <n v="21"/>
    <x v="2"/>
    <s v="PS-8728"/>
    <m/>
    <m/>
  </r>
  <r>
    <n v="3"/>
    <s v="PS_LM___55"/>
    <n v="22"/>
    <x v="6"/>
    <s v="PSR-8729"/>
    <m/>
    <m/>
  </r>
  <r>
    <n v="3"/>
    <s v="PS_LM___55"/>
    <n v="22"/>
    <x v="7"/>
    <s v="P-00411"/>
    <m/>
    <m/>
  </r>
  <r>
    <n v="3"/>
    <s v="PS_LM___55"/>
    <n v="22"/>
    <x v="8"/>
    <s v="P-00402"/>
    <m/>
    <m/>
  </r>
  <r>
    <n v="3"/>
    <s v="PS_LM___57"/>
    <n v="23"/>
    <x v="3"/>
    <s v="P-00307"/>
    <m/>
    <m/>
  </r>
  <r>
    <n v="3"/>
    <s v="PS_LM___57"/>
    <n v="23"/>
    <x v="19"/>
    <s v="P-00686"/>
    <m/>
    <m/>
  </r>
  <r>
    <n v="3"/>
    <s v="PS_LM___57"/>
    <n v="23"/>
    <x v="17"/>
    <s v="PS_VCM_0001"/>
    <m/>
    <m/>
  </r>
  <r>
    <n v="3"/>
    <s v="PS_LM___57"/>
    <n v="23"/>
    <x v="8"/>
    <s v="P-00402"/>
    <m/>
    <m/>
  </r>
  <r>
    <n v="3"/>
    <s v="PS_LM___59"/>
    <n v="24"/>
    <x v="6"/>
    <s v="PSR-8729"/>
    <m/>
    <m/>
  </r>
  <r>
    <n v="3"/>
    <s v="PS_LM___59"/>
    <n v="24"/>
    <x v="19"/>
    <s v="P-00686"/>
    <m/>
    <m/>
  </r>
  <r>
    <n v="3"/>
    <s v="PS_LM___59"/>
    <n v="24"/>
    <x v="17"/>
    <s v="PS_VCM_0001"/>
    <m/>
    <m/>
  </r>
  <r>
    <n v="3"/>
    <s v="PS_LM___59"/>
    <n v="24"/>
    <x v="8"/>
    <s v="P-00402"/>
    <m/>
    <m/>
  </r>
  <r>
    <n v="3"/>
    <s v="PS_LM___61"/>
    <n v="25"/>
    <x v="3"/>
    <s v="P-00358"/>
    <m/>
    <m/>
  </r>
  <r>
    <n v="3"/>
    <s v="PS_LM___61"/>
    <n v="25"/>
    <x v="20"/>
    <s v="P-00865"/>
    <m/>
    <m/>
  </r>
  <r>
    <n v="3"/>
    <s v="PS_LM___61"/>
    <n v="25"/>
    <x v="21"/>
    <s v="STDVFUHV0011"/>
    <m/>
    <m/>
  </r>
  <r>
    <n v="3"/>
    <s v="PS_LM___61"/>
    <n v="25"/>
    <x v="8"/>
    <s v="P-00402"/>
    <m/>
    <m/>
  </r>
  <r>
    <n v="3"/>
    <s v="PS_LM___63"/>
    <n v="26"/>
    <x v="6"/>
    <s v="PSR-8729"/>
    <m/>
    <m/>
  </r>
  <r>
    <n v="3"/>
    <s v="PS_LM___63"/>
    <n v="26"/>
    <x v="18"/>
    <s v="P-00410"/>
    <m/>
    <m/>
  </r>
  <r>
    <n v="3"/>
    <s v="PS_LM___63"/>
    <n v="26"/>
    <x v="8"/>
    <s v="P-00402"/>
    <m/>
    <m/>
  </r>
  <r>
    <n v="3"/>
    <s v="PS_LM___65"/>
    <n v="27"/>
    <x v="3"/>
    <s v="P-00307"/>
    <m/>
    <m/>
  </r>
  <r>
    <n v="3"/>
    <s v="PS_LM___65"/>
    <n v="27"/>
    <x v="18"/>
    <s v="P-00410"/>
    <m/>
    <m/>
  </r>
  <r>
    <n v="3"/>
    <s v="PS_LM___65"/>
    <n v="27"/>
    <x v="8"/>
    <s v="P-00402"/>
    <m/>
    <m/>
  </r>
  <r>
    <n v="3"/>
    <s v="PS_LM___67"/>
    <n v="28"/>
    <x v="3"/>
    <s v="P-00307"/>
    <m/>
    <m/>
  </r>
  <r>
    <n v="3"/>
    <s v="PS_LM___67"/>
    <n v="28"/>
    <x v="16"/>
    <s v="P-00409"/>
    <m/>
    <m/>
  </r>
  <r>
    <n v="3"/>
    <s v="PS_LM___67"/>
    <n v="28"/>
    <x v="17"/>
    <s v="PS_VCM_0001"/>
    <m/>
    <m/>
  </r>
  <r>
    <n v="3"/>
    <s v="PS_LM___67"/>
    <n v="28"/>
    <x v="8"/>
    <s v="P-00402"/>
    <m/>
    <m/>
  </r>
  <r>
    <n v="3"/>
    <s v="PS_LM___69"/>
    <n v="29"/>
    <x v="6"/>
    <s v="PSR-8729"/>
    <m/>
    <m/>
  </r>
  <r>
    <n v="3"/>
    <s v="PS_LM___69"/>
    <n v="29"/>
    <x v="16"/>
    <s v="P-00409"/>
    <m/>
    <m/>
  </r>
  <r>
    <n v="3"/>
    <s v="PS_LM___69"/>
    <n v="29"/>
    <x v="17"/>
    <s v="PS_VCM_0001"/>
    <m/>
    <m/>
  </r>
  <r>
    <n v="3"/>
    <s v="PS_LM___69"/>
    <n v="29"/>
    <x v="8"/>
    <s v="P-00402"/>
    <m/>
    <m/>
  </r>
  <r>
    <n v="4"/>
    <s v="PS_LM___71"/>
    <n v="30"/>
    <x v="3"/>
    <s v="P-00307"/>
    <m/>
    <m/>
  </r>
  <r>
    <n v="4"/>
    <s v="PS_LM___71"/>
    <n v="30"/>
    <x v="18"/>
    <s v="P-00410"/>
    <m/>
    <m/>
  </r>
  <r>
    <n v="4"/>
    <s v="PS_LM___71"/>
    <n v="30"/>
    <x v="8"/>
    <s v="P-00402"/>
    <m/>
    <m/>
  </r>
  <r>
    <n v="4"/>
    <s v="PS_LM___73"/>
    <n v="31"/>
    <x v="3"/>
    <s v="P-00307"/>
    <s v="ST0371938"/>
    <s v="ST0415727"/>
  </r>
  <r>
    <n v="4"/>
    <s v="PS_LM___73"/>
    <n v="31"/>
    <x v="16"/>
    <s v="P-00409"/>
    <s v="ST0377496"/>
    <s v="ST0415727"/>
  </r>
  <r>
    <n v="4"/>
    <s v="PS_LM___73"/>
    <n v="31"/>
    <x v="17"/>
    <s v="PS_VCM_0001"/>
    <m/>
    <s v="ST0415727"/>
  </r>
  <r>
    <n v="4"/>
    <s v="PS_LM___73"/>
    <n v="31"/>
    <x v="8"/>
    <s v="P-00402"/>
    <s v="ST0377524"/>
    <s v="ST0415727"/>
  </r>
  <r>
    <n v="4"/>
    <s v="PS_LM___75"/>
    <n v="32"/>
    <x v="6"/>
    <s v="PSR-8729"/>
    <m/>
    <m/>
  </r>
  <r>
    <n v="4"/>
    <s v="PS_LM___75"/>
    <n v="32"/>
    <x v="18"/>
    <s v="P-00410"/>
    <m/>
    <m/>
  </r>
  <r>
    <n v="4"/>
    <s v="PS_LM___75"/>
    <n v="32"/>
    <x v="8"/>
    <s v="P-00402"/>
    <m/>
    <m/>
  </r>
  <r>
    <n v="4"/>
    <s v="PS_LM___77"/>
    <n v="33"/>
    <x v="18"/>
    <s v="P-00410"/>
    <s v="ST0377572"/>
    <s v="ST0415732"/>
  </r>
  <r>
    <n v="4"/>
    <s v="PS_LM___77"/>
    <n v="33"/>
    <x v="5"/>
    <s v="PS-3V25-006"/>
    <s v="ST0506208"/>
    <s v="ST0415732"/>
  </r>
  <r>
    <n v="4"/>
    <s v="PS_LM___77"/>
    <n v="33"/>
    <x v="8"/>
    <s v="P-00402"/>
    <s v="ST0377524"/>
    <s v="ST0415732"/>
  </r>
  <r>
    <n v="4"/>
    <s v="PS_LM___79"/>
    <n v="34"/>
    <x v="2"/>
    <s v="PS-8728"/>
    <m/>
    <m/>
  </r>
  <r>
    <n v="4"/>
    <s v="PS_LM___79"/>
    <n v="34"/>
    <x v="1"/>
    <s v="P-00401"/>
    <m/>
    <m/>
  </r>
  <r>
    <n v="4"/>
    <s v="PS_LM___79"/>
    <n v="34"/>
    <x v="7"/>
    <s v="P-00411"/>
    <m/>
    <m/>
  </r>
  <r>
    <n v="4"/>
    <s v="PS_LM___81"/>
    <n v="35"/>
    <x v="1"/>
    <s v="P-00401"/>
    <s v="ST0371940"/>
    <s v="ST0415743"/>
  </r>
  <r>
    <n v="4"/>
    <s v="PS_LM___81"/>
    <n v="35"/>
    <x v="0"/>
    <s v="P-00407"/>
    <s v="ST0371891"/>
    <s v="ST0415743"/>
  </r>
  <r>
    <n v="4"/>
    <s v="PS_LM___81"/>
    <n v="35"/>
    <x v="2"/>
    <s v="PS-8728"/>
    <s v="ST0537091"/>
    <s v="ST0415743"/>
  </r>
  <r>
    <n v="4"/>
    <s v="PS_LM___83"/>
    <n v="36"/>
    <x v="2"/>
    <s v="PS-8728"/>
    <m/>
    <m/>
  </r>
  <r>
    <n v="4"/>
    <s v="PS_LM___83"/>
    <n v="36"/>
    <x v="1"/>
    <s v="P-00401"/>
    <m/>
    <m/>
  </r>
  <r>
    <n v="4"/>
    <s v="PS_LM___83"/>
    <n v="36"/>
    <x v="4"/>
    <s v="P-00408"/>
    <m/>
    <m/>
  </r>
  <r>
    <n v="4"/>
    <s v="PS_LM___85"/>
    <n v="37"/>
    <x v="2"/>
    <s v="PS-8728"/>
    <m/>
    <m/>
  </r>
  <r>
    <n v="4"/>
    <s v="PS_LM___85"/>
    <n v="37"/>
    <x v="1"/>
    <s v="P-00401"/>
    <m/>
    <m/>
  </r>
  <r>
    <n v="4"/>
    <s v="PS_LM___85"/>
    <n v="37"/>
    <x v="0"/>
    <s v="P-00407"/>
    <m/>
    <m/>
  </r>
  <r>
    <n v="4"/>
    <s v="PS_LM___87"/>
    <n v="38"/>
    <x v="1"/>
    <s v="P-00401"/>
    <m/>
    <m/>
  </r>
  <r>
    <n v="4"/>
    <s v="PS_LM___87"/>
    <n v="38"/>
    <x v="3"/>
    <s v="P-00307"/>
    <m/>
    <m/>
  </r>
  <r>
    <n v="4"/>
    <s v="PS_LM___87"/>
    <n v="38"/>
    <x v="4"/>
    <s v="P-00408"/>
    <m/>
    <m/>
  </r>
  <r>
    <n v="4"/>
    <s v="PS_LM___89"/>
    <n v="39"/>
    <x v="2"/>
    <s v="PS-8728"/>
    <m/>
    <m/>
  </r>
  <r>
    <n v="4"/>
    <s v="PS_LM___89"/>
    <n v="39"/>
    <x v="1"/>
    <s v="P-00401"/>
    <m/>
    <m/>
  </r>
  <r>
    <n v="4"/>
    <s v="PS_LM___89"/>
    <n v="39"/>
    <x v="0"/>
    <s v="P-00407"/>
    <m/>
    <m/>
  </r>
  <r>
    <n v="5"/>
    <s v="PS_LM___91"/>
    <n v="40"/>
    <x v="1"/>
    <s v="P-00401"/>
    <m/>
    <m/>
  </r>
  <r>
    <n v="5"/>
    <s v="PS_LM___91"/>
    <n v="40"/>
    <x v="3"/>
    <s v="P-00307"/>
    <m/>
    <m/>
  </r>
  <r>
    <n v="5"/>
    <s v="PS_LM___91"/>
    <n v="40"/>
    <x v="0"/>
    <s v="P-00407"/>
    <m/>
    <m/>
  </r>
  <r>
    <n v="5"/>
    <s v="PS_LM___93"/>
    <n v="41"/>
    <x v="22"/>
    <s v="PS_VCS__9013"/>
    <s v="ST0516001"/>
    <s v="ST0490956_01"/>
  </r>
  <r>
    <n v="5"/>
    <s v="PS_LM___93"/>
    <n v="41"/>
    <x v="8"/>
    <s v="P-00402"/>
    <s v="ST0377524"/>
    <s v="ST0490956_01"/>
  </r>
  <r>
    <n v="5"/>
    <s v="PS_LM___95"/>
    <n v="42"/>
    <x v="6"/>
    <s v="PSR-8729"/>
    <m/>
    <m/>
  </r>
  <r>
    <n v="5"/>
    <s v="PS_LM___95"/>
    <n v="42"/>
    <x v="7"/>
    <s v="P-00328"/>
    <m/>
    <m/>
  </r>
  <r>
    <n v="5"/>
    <s v="PS_LM___95"/>
    <n v="42"/>
    <x v="23"/>
    <s v="PS_VCS__9014"/>
    <m/>
    <m/>
  </r>
  <r>
    <n v="5"/>
    <s v="PS_LM___97"/>
    <n v="43"/>
    <x v="3"/>
    <s v="P-00307"/>
    <m/>
    <m/>
  </r>
  <r>
    <n v="5"/>
    <s v="PS_LM___97"/>
    <n v="43"/>
    <x v="16"/>
    <s v="P-00409"/>
    <m/>
    <m/>
  </r>
  <r>
    <n v="5"/>
    <s v="PS_LM___97"/>
    <n v="43"/>
    <x v="24"/>
    <s v="P-00406"/>
    <m/>
    <m/>
  </r>
  <r>
    <n v="5"/>
    <s v="PS_LM___99"/>
    <n v="44"/>
    <x v="2"/>
    <s v="PS-8728"/>
    <m/>
    <m/>
  </r>
  <r>
    <n v="5"/>
    <s v="PS_LM___99"/>
    <n v="44"/>
    <x v="1"/>
    <s v="P-00401"/>
    <m/>
    <m/>
  </r>
  <r>
    <n v="5"/>
    <s v="PS_LM___99"/>
    <n v="44"/>
    <x v="4"/>
    <s v="P-00408"/>
    <m/>
    <m/>
  </r>
  <r>
    <n v="5"/>
    <s v="PS_LM___101"/>
    <n v="45"/>
    <x v="1"/>
    <s v="P-00401"/>
    <m/>
    <m/>
  </r>
  <r>
    <n v="5"/>
    <s v="PS_LM___101"/>
    <n v="45"/>
    <x v="3"/>
    <s v="P-00307"/>
    <m/>
    <m/>
  </r>
  <r>
    <n v="5"/>
    <s v="PS_LM___101"/>
    <n v="45"/>
    <x v="0"/>
    <s v="P-00407"/>
    <m/>
    <m/>
  </r>
  <r>
    <n v="5"/>
    <s v="PS_LM___103"/>
    <n v="46"/>
    <x v="2"/>
    <s v="PS-8728"/>
    <m/>
    <m/>
  </r>
  <r>
    <n v="5"/>
    <s v="PS_LM___103"/>
    <n v="46"/>
    <x v="1"/>
    <s v="P-00401"/>
    <m/>
    <m/>
  </r>
  <r>
    <n v="5"/>
    <s v="PS_LM___103"/>
    <n v="46"/>
    <x v="4"/>
    <s v="P-00408"/>
    <m/>
    <m/>
  </r>
  <r>
    <n v="5"/>
    <s v="PS_LM___105"/>
    <n v="47"/>
    <x v="25"/>
    <s v="ST0520401_01"/>
    <m/>
    <m/>
  </r>
  <r>
    <n v="5"/>
    <s v="PS_LM___105"/>
    <n v="47"/>
    <x v="1"/>
    <s v="P-00401"/>
    <m/>
    <m/>
  </r>
  <r>
    <n v="5"/>
    <s v="PS_LM___105"/>
    <n v="47"/>
    <x v="4"/>
    <s v="P-00408"/>
    <m/>
    <m/>
  </r>
  <r>
    <n v="5"/>
    <s v="PS_LM___107"/>
    <n v="48"/>
    <x v="1"/>
    <s v="P-00401"/>
    <m/>
    <m/>
  </r>
  <r>
    <n v="5"/>
    <s v="PS_LM___107"/>
    <n v="48"/>
    <x v="3"/>
    <s v="P-00307"/>
    <s v="ST0763114"/>
    <m/>
  </r>
  <r>
    <n v="5"/>
    <s v="PS_LM___107"/>
    <n v="48"/>
    <x v="4"/>
    <s v="P-00408"/>
    <m/>
    <m/>
  </r>
  <r>
    <n v="5"/>
    <s v="PS_LM___109"/>
    <n v="49"/>
    <x v="2"/>
    <s v="PS-8728"/>
    <m/>
    <m/>
  </r>
  <r>
    <n v="5"/>
    <s v="PS_LM___109"/>
    <n v="49"/>
    <x v="1"/>
    <s v="P-00401"/>
    <m/>
    <m/>
  </r>
  <r>
    <n v="5"/>
    <s v="PS_LM___109"/>
    <n v="49"/>
    <x v="0"/>
    <s v="P-00407"/>
    <m/>
    <m/>
  </r>
  <r>
    <n v="6"/>
    <s v="PS_LM___111"/>
    <n v="50"/>
    <x v="1"/>
    <s v="P-00401"/>
    <m/>
    <m/>
  </r>
  <r>
    <n v="6"/>
    <s v="PS_LM___111"/>
    <n v="50"/>
    <x v="4"/>
    <s v="P-00408"/>
    <m/>
    <m/>
  </r>
  <r>
    <n v="6"/>
    <s v="PS_LM___111"/>
    <n v="50"/>
    <x v="2"/>
    <s v="PS-8728"/>
    <m/>
    <m/>
  </r>
  <r>
    <n v="6"/>
    <s v="PS_LM___113"/>
    <n v="51"/>
    <x v="25"/>
    <s v="ST0520401_01"/>
    <m/>
    <m/>
  </r>
  <r>
    <n v="6"/>
    <s v="PS_LM___113"/>
    <n v="51"/>
    <x v="1"/>
    <s v="P-00401"/>
    <s v="ST0371940"/>
    <s v="ST0499703_01"/>
  </r>
  <r>
    <n v="6"/>
    <s v="PS_LM___113"/>
    <n v="51"/>
    <x v="0"/>
    <s v="P-00407"/>
    <s v="ST0371891"/>
    <s v="ST0499703_01"/>
  </r>
  <r>
    <n v="6"/>
    <s v="PS_LM___115"/>
    <n v="52"/>
    <x v="2"/>
    <s v="PS-8728"/>
    <m/>
    <m/>
  </r>
  <r>
    <n v="6"/>
    <s v="PS_LM___115"/>
    <n v="52"/>
    <x v="1"/>
    <s v="P-00401"/>
    <m/>
    <m/>
  </r>
  <r>
    <n v="6"/>
    <s v="PS_LM___115"/>
    <n v="52"/>
    <x v="4"/>
    <s v="P-00408"/>
    <m/>
    <m/>
  </r>
  <r>
    <n v="6"/>
    <s v="PS_LM___117"/>
    <n v="53"/>
    <x v="25"/>
    <s v="ST0520401_01"/>
    <m/>
    <m/>
  </r>
  <r>
    <n v="6"/>
    <s v="PS_LM___117"/>
    <n v="53"/>
    <x v="1"/>
    <s v="P-00401"/>
    <m/>
    <m/>
  </r>
  <r>
    <n v="6"/>
    <s v="PS_LM___117"/>
    <n v="53"/>
    <x v="4"/>
    <s v="P-00408"/>
    <s v="DMS 942 473"/>
    <m/>
  </r>
  <r>
    <n v="6"/>
    <s v="PS_LM___119"/>
    <n v="54"/>
    <x v="2"/>
    <s v="PS-8728"/>
    <m/>
    <m/>
  </r>
  <r>
    <n v="6"/>
    <s v="PS_LM___119"/>
    <n v="54"/>
    <x v="1"/>
    <s v="P-00401"/>
    <m/>
    <m/>
  </r>
  <r>
    <n v="6"/>
    <s v="PS_LM___119"/>
    <n v="54"/>
    <x v="4"/>
    <s v="P-00408"/>
    <m/>
    <m/>
  </r>
  <r>
    <n v="6"/>
    <s v="PS_LM___121"/>
    <n v="55"/>
    <x v="0"/>
    <s v="P-00407"/>
    <m/>
    <m/>
  </r>
  <r>
    <n v="6"/>
    <s v="PS_LM___121"/>
    <n v="55"/>
    <x v="1"/>
    <s v="P-00401"/>
    <m/>
    <m/>
  </r>
  <r>
    <n v="6"/>
    <s v="PS_LM___121"/>
    <n v="55"/>
    <x v="3"/>
    <s v="P-00307"/>
    <m/>
    <m/>
  </r>
  <r>
    <n v="6"/>
    <s v="PS_LM___123"/>
    <n v="56"/>
    <x v="6"/>
    <s v="PSR-8729"/>
    <s v="ST0401098"/>
    <s v="ST0499767"/>
  </r>
  <r>
    <n v="6"/>
    <s v="PS_LM___123"/>
    <n v="56"/>
    <x v="26"/>
    <s v="P-01206"/>
    <s v="ST0520640"/>
    <s v="ST0499767"/>
  </r>
  <r>
    <n v="6"/>
    <s v="PS_LM___123"/>
    <n v="56"/>
    <x v="27"/>
    <s v="P-01195"/>
    <s v="ST0547368"/>
    <s v="ST0499767"/>
  </r>
  <r>
    <n v="6"/>
    <s v="PS_LM___123"/>
    <n v="56"/>
    <x v="8"/>
    <s v="P-00402"/>
    <s v="ST0377524"/>
    <s v="ST0499767"/>
  </r>
  <r>
    <n v="6"/>
    <s v="PS_LM___125"/>
    <n v="57"/>
    <x v="3"/>
    <s v="P-00307"/>
    <s v="ST0371938"/>
    <s v="ST0499770_01"/>
  </r>
  <r>
    <n v="6"/>
    <s v="PS_LM___125"/>
    <n v="57"/>
    <x v="28"/>
    <s v="PS_VCBG0002"/>
    <s v="ST0509456_01"/>
    <s v="ST0499770_01"/>
  </r>
  <r>
    <n v="6"/>
    <s v="PS_LM___125"/>
    <n v="57"/>
    <x v="8"/>
    <s v="P-00402"/>
    <s v="ST0377524"/>
    <s v="ST0499770_01"/>
  </r>
  <r>
    <n v="6"/>
    <s v="PS_LM___127"/>
    <n v="58"/>
    <x v="16"/>
    <s v="P-00409"/>
    <m/>
    <m/>
  </r>
  <r>
    <n v="6"/>
    <s v="PS_LM___127"/>
    <n v="58"/>
    <x v="29"/>
    <s v="PSR-4C28-000 / PSR-4A30-400"/>
    <m/>
    <m/>
  </r>
  <r>
    <n v="6"/>
    <s v="PS_LM___127"/>
    <n v="58"/>
    <x v="5"/>
    <s v="PS-3V25-006"/>
    <m/>
    <m/>
  </r>
  <r>
    <n v="6"/>
    <s v="PS_LM___127"/>
    <n v="58"/>
    <x v="8"/>
    <s v="P-00402"/>
    <m/>
    <m/>
  </r>
  <r>
    <n v="6"/>
    <s v="PS_LM___129"/>
    <n v="59"/>
    <x v="6"/>
    <s v="PSR-8729"/>
    <m/>
    <m/>
  </r>
  <r>
    <n v="6"/>
    <s v="PS_LM___129"/>
    <n v="59"/>
    <x v="16"/>
    <s v="P-00409"/>
    <m/>
    <m/>
  </r>
  <r>
    <n v="6"/>
    <s v="PS_LM___129"/>
    <n v="59"/>
    <x v="8"/>
    <s v="P-00402"/>
    <m/>
    <m/>
  </r>
  <r>
    <n v="7"/>
    <s v="PS_LM___131"/>
    <n v="60"/>
    <x v="5"/>
    <s v="PS-3V05-006"/>
    <m/>
    <m/>
  </r>
  <r>
    <n v="7"/>
    <s v="PS_LM___131"/>
    <n v="60"/>
    <x v="30"/>
    <s v="P-00897"/>
    <m/>
    <m/>
  </r>
  <r>
    <n v="7"/>
    <s v="PS_LM___131"/>
    <n v="60"/>
    <x v="8"/>
    <s v="P-00402"/>
    <m/>
    <m/>
  </r>
  <r>
    <n v="7"/>
    <s v="PS_LM___133"/>
    <n v="61"/>
    <x v="3"/>
    <s v="P-01206"/>
    <m/>
    <m/>
  </r>
  <r>
    <n v="7"/>
    <s v="PS_LM___133"/>
    <n v="61"/>
    <x v="31"/>
    <s v="P-01277"/>
    <m/>
    <m/>
  </r>
  <r>
    <n v="7"/>
    <s v="PS_LM___133"/>
    <n v="61"/>
    <x v="32"/>
    <s v="P-01262"/>
    <m/>
    <m/>
  </r>
  <r>
    <n v="7"/>
    <s v="PS_LM___133"/>
    <n v="61"/>
    <x v="33"/>
    <s v="P-01261"/>
    <m/>
    <m/>
  </r>
  <r>
    <n v="7"/>
    <s v="PS_LM___133"/>
    <n v="61"/>
    <x v="34"/>
    <s v="P-01263"/>
    <m/>
    <m/>
  </r>
  <r>
    <n v="7"/>
    <s v="PS_LM___135"/>
    <n v="62"/>
    <x v="3"/>
    <s v="P-00307"/>
    <m/>
    <s v="ST0505931"/>
  </r>
  <r>
    <n v="7"/>
    <s v="PS_LM___135"/>
    <n v="62"/>
    <x v="35"/>
    <s v="P-01288"/>
    <m/>
    <s v="ST0505931"/>
  </r>
  <r>
    <n v="7"/>
    <s v="PS_LM___135"/>
    <n v="62"/>
    <x v="16"/>
    <s v="P-00409"/>
    <m/>
    <s v="ST0505931"/>
  </r>
  <r>
    <n v="7"/>
    <s v="PS_LM___135"/>
    <n v="62"/>
    <x v="36"/>
    <s v="P-0128"/>
    <m/>
    <s v="ST0505931"/>
  </r>
  <r>
    <n v="7"/>
    <s v="PS_LM___137"/>
    <n v="63"/>
    <x v="3"/>
    <s v="P-00307"/>
    <m/>
    <m/>
  </r>
  <r>
    <n v="7"/>
    <s v="PS_LM___137"/>
    <n v="63"/>
    <x v="16"/>
    <s v="P-00409"/>
    <m/>
    <m/>
  </r>
  <r>
    <n v="7"/>
    <s v="PS_LM___137"/>
    <n v="63"/>
    <x v="37"/>
    <s v="P-0355"/>
    <m/>
    <m/>
  </r>
  <r>
    <n v="7"/>
    <s v="PS_LM___139"/>
    <n v="64"/>
    <x v="2"/>
    <s v="PS-8728"/>
    <m/>
    <m/>
  </r>
  <r>
    <n v="7"/>
    <s v="PS_LM___139"/>
    <n v="64"/>
    <x v="1"/>
    <s v="P-00401"/>
    <m/>
    <m/>
  </r>
  <r>
    <n v="7"/>
    <s v="PS_LM___139"/>
    <n v="64"/>
    <x v="0"/>
    <s v="P-00407"/>
    <m/>
    <m/>
  </r>
  <r>
    <n v="7"/>
    <s v="PS_LM___141"/>
    <n v="65"/>
    <x v="1"/>
    <s v="P-00401"/>
    <m/>
    <m/>
  </r>
  <r>
    <n v="7"/>
    <s v="PS_LM___141"/>
    <n v="65"/>
    <x v="3"/>
    <s v="P-00307"/>
    <m/>
    <m/>
  </r>
  <r>
    <n v="7"/>
    <s v="PS_LM___141"/>
    <n v="65"/>
    <x v="0"/>
    <s v="P-00407"/>
    <m/>
    <m/>
  </r>
  <r>
    <n v="7"/>
    <s v="PS_LM___143"/>
    <n v="66"/>
    <x v="2"/>
    <s v="PSR-8728"/>
    <m/>
    <m/>
  </r>
  <r>
    <n v="7"/>
    <s v="PS_LM___143"/>
    <n v="66"/>
    <x v="1"/>
    <s v="P-00401"/>
    <m/>
    <m/>
  </r>
  <r>
    <n v="7"/>
    <s v="PS_LM___143"/>
    <n v="66"/>
    <x v="4"/>
    <s v="P-00408"/>
    <m/>
    <m/>
  </r>
  <r>
    <n v="7"/>
    <s v="PS_LM___145"/>
    <n v="67"/>
    <x v="2"/>
    <s v="PSR-8728"/>
    <m/>
    <m/>
  </r>
  <r>
    <n v="7"/>
    <s v="PS_LM___145"/>
    <n v="67"/>
    <x v="1"/>
    <s v="P-00401"/>
    <m/>
    <m/>
  </r>
  <r>
    <n v="7"/>
    <s v="PS_LM___145"/>
    <n v="67"/>
    <x v="4"/>
    <s v="P-00408"/>
    <m/>
    <m/>
  </r>
  <r>
    <n v="7"/>
    <s v="PS_LM___147"/>
    <n v="68"/>
    <x v="1"/>
    <s v="P-00401"/>
    <m/>
    <m/>
  </r>
  <r>
    <n v="7"/>
    <s v="PS_LM___147"/>
    <n v="68"/>
    <x v="0"/>
    <s v="P-00407"/>
    <m/>
    <m/>
  </r>
  <r>
    <n v="7"/>
    <s v="PS_LM___147"/>
    <n v="68"/>
    <x v="2"/>
    <s v="PSR-8728"/>
    <m/>
    <m/>
  </r>
  <r>
    <n v="7"/>
    <s v="PS_LM___149"/>
    <n v="69"/>
    <x v="2"/>
    <s v="PSR-8728"/>
    <m/>
    <m/>
  </r>
  <r>
    <n v="7"/>
    <s v="PS_LM___149"/>
    <n v="69"/>
    <x v="1"/>
    <s v="P-00401"/>
    <m/>
    <m/>
  </r>
  <r>
    <n v="7"/>
    <s v="PS_LM___149"/>
    <n v="69"/>
    <x v="0"/>
    <s v="P-00407"/>
    <m/>
    <m/>
  </r>
  <r>
    <n v="8"/>
    <s v="PS_LM___151"/>
    <n v="70"/>
    <x v="1"/>
    <s v="P-00401"/>
    <m/>
    <m/>
  </r>
  <r>
    <n v="8"/>
    <s v="PS_LM___151"/>
    <n v="70"/>
    <x v="3"/>
    <s v="P-00307"/>
    <m/>
    <m/>
  </r>
  <r>
    <n v="8"/>
    <s v="PS_LM___151"/>
    <n v="70"/>
    <x v="4"/>
    <s v="P-00408"/>
    <m/>
    <m/>
  </r>
  <r>
    <n v="8"/>
    <s v="PS_LM___151"/>
    <n v="70"/>
    <x v="38"/>
    <s v="STDVFUHV0011"/>
    <m/>
    <m/>
  </r>
  <r>
    <n v="8"/>
    <s v="PS_LM___153"/>
    <n v="71"/>
    <x v="1"/>
    <s v="P-00401"/>
    <m/>
    <m/>
  </r>
  <r>
    <n v="8"/>
    <s v="PS_LM___153"/>
    <n v="71"/>
    <x v="0"/>
    <s v="P-00407"/>
    <m/>
    <m/>
  </r>
  <r>
    <n v="8"/>
    <s v="PS_LM___153"/>
    <n v="71"/>
    <x v="2"/>
    <s v="PSR-8728"/>
    <m/>
    <m/>
  </r>
  <r>
    <n v="8"/>
    <s v="PS_LM___155"/>
    <n v="72"/>
    <x v="2"/>
    <s v="PSR-8728"/>
    <m/>
    <m/>
  </r>
  <r>
    <n v="8"/>
    <s v="PS_LM___155"/>
    <n v="72"/>
    <x v="1"/>
    <s v="P-00401"/>
    <m/>
    <m/>
  </r>
  <r>
    <n v="8"/>
    <s v="PS_LM___155"/>
    <n v="72"/>
    <x v="4"/>
    <s v="P-00408"/>
    <m/>
    <m/>
  </r>
  <r>
    <n v="8"/>
    <s v="PS_LM___155"/>
    <n v="72"/>
    <x v="39"/>
    <s v="PS_LM___0582"/>
    <m/>
    <m/>
  </r>
  <r>
    <n v="8"/>
    <s v="PS_LM___157"/>
    <n v="73"/>
    <x v="18"/>
    <s v="P-00410"/>
    <m/>
    <m/>
  </r>
  <r>
    <n v="8"/>
    <s v="PS_LM___157"/>
    <n v="73"/>
    <x v="5"/>
    <s v="PS-3V25-006"/>
    <m/>
    <m/>
  </r>
  <r>
    <n v="8"/>
    <s v="PS_LM___157"/>
    <n v="73"/>
    <x v="8"/>
    <s v="P-00402"/>
    <m/>
    <m/>
  </r>
  <r>
    <n v="8"/>
    <s v="PS_LM___159"/>
    <n v="74"/>
    <x v="2"/>
    <s v="PSR-8728"/>
    <m/>
    <m/>
  </r>
  <r>
    <n v="8"/>
    <s v="PS_LM___159"/>
    <n v="74"/>
    <x v="1"/>
    <s v="P-00401"/>
    <m/>
    <m/>
  </r>
  <r>
    <n v="8"/>
    <s v="PS_LM___159"/>
    <n v="74"/>
    <x v="0"/>
    <s v="P-00407"/>
    <m/>
    <m/>
  </r>
  <r>
    <n v="8"/>
    <s v="PS_LM___161"/>
    <n v="75"/>
    <x v="1"/>
    <s v="P-00401"/>
    <m/>
    <m/>
  </r>
  <r>
    <n v="8"/>
    <s v="PS_LM___161"/>
    <n v="75"/>
    <x v="0"/>
    <s v="P-00407"/>
    <m/>
    <m/>
  </r>
  <r>
    <n v="8"/>
    <s v="PS_LM___161"/>
    <n v="75"/>
    <x v="2"/>
    <s v="PSR-8728"/>
    <m/>
    <m/>
  </r>
  <r>
    <n v="8"/>
    <s v="PS_LM___163"/>
    <n v="76"/>
    <x v="2"/>
    <s v="PSR-8728"/>
    <m/>
    <m/>
  </r>
  <r>
    <n v="8"/>
    <s v="PS_LM___163"/>
    <n v="76"/>
    <x v="1"/>
    <s v="P-00401"/>
    <m/>
    <m/>
  </r>
  <r>
    <n v="8"/>
    <s v="PS_LM___163"/>
    <n v="76"/>
    <x v="4"/>
    <s v="P-00408"/>
    <m/>
    <m/>
  </r>
  <r>
    <n v="8"/>
    <s v="PS_LM___165"/>
    <n v="77"/>
    <x v="1"/>
    <s v="P-00401"/>
    <m/>
    <m/>
  </r>
  <r>
    <n v="8"/>
    <s v="PS_LM___165"/>
    <n v="77"/>
    <x v="3"/>
    <s v="P-00307"/>
    <m/>
    <m/>
  </r>
  <r>
    <n v="8"/>
    <s v="PS_LM___165"/>
    <n v="77"/>
    <x v="0"/>
    <s v="P-00407"/>
    <m/>
    <m/>
  </r>
  <r>
    <n v="8"/>
    <s v="PS_LM___167"/>
    <n v="78"/>
    <x v="1"/>
    <s v="P-00401"/>
    <m/>
    <m/>
  </r>
  <r>
    <n v="8"/>
    <s v="PS_LM___167"/>
    <n v="78"/>
    <x v="3"/>
    <s v="P-00307"/>
    <m/>
    <m/>
  </r>
  <r>
    <n v="8"/>
    <s v="PS_LM___167"/>
    <n v="78"/>
    <x v="4"/>
    <s v="P-00408"/>
    <m/>
    <m/>
  </r>
  <r>
    <n v="8"/>
    <s v="PS_LM___169"/>
    <n v="79"/>
    <x v="2"/>
    <s v="PSR-8728"/>
    <m/>
    <m/>
  </r>
  <r>
    <n v="8"/>
    <s v="PS_LM___169"/>
    <n v="79"/>
    <x v="1"/>
    <s v="P-00401"/>
    <m/>
    <m/>
  </r>
  <r>
    <n v="8"/>
    <s v="PS_LM___169"/>
    <n v="79"/>
    <x v="4"/>
    <s v="P-00408"/>
    <m/>
    <m/>
  </r>
  <r>
    <n v="9"/>
    <s v="PS_LM___171"/>
    <n v="80"/>
    <x v="1"/>
    <s v="P-00401"/>
    <m/>
    <m/>
  </r>
  <r>
    <n v="9"/>
    <s v="PS_LM___171"/>
    <n v="80"/>
    <x v="3"/>
    <s v="P-00307"/>
    <m/>
    <m/>
  </r>
  <r>
    <n v="9"/>
    <s v="PS_LM___171"/>
    <n v="80"/>
    <x v="4"/>
    <s v="P-00408"/>
    <m/>
    <m/>
  </r>
  <r>
    <n v="9"/>
    <s v="PS_LM___173"/>
    <n v="81"/>
    <x v="1"/>
    <s v="P-00401"/>
    <m/>
    <m/>
  </r>
  <r>
    <n v="9"/>
    <s v="PS_LM___173"/>
    <n v="81"/>
    <x v="3"/>
    <s v="P-00307"/>
    <m/>
    <m/>
  </r>
  <r>
    <n v="9"/>
    <s v="PS_LM___173"/>
    <n v="81"/>
    <x v="0"/>
    <s v="P-00407"/>
    <m/>
    <m/>
  </r>
  <r>
    <n v="9"/>
    <s v="PS_LM___175"/>
    <n v="82"/>
    <x v="2"/>
    <s v="PSR-8728"/>
    <m/>
    <m/>
  </r>
  <r>
    <n v="9"/>
    <s v="PS_LM___175"/>
    <n v="82"/>
    <x v="1"/>
    <s v="P-00401"/>
    <m/>
    <m/>
  </r>
  <r>
    <n v="9"/>
    <s v="PS_LM___175"/>
    <n v="82"/>
    <x v="4"/>
    <s v="P-00408"/>
    <m/>
    <m/>
  </r>
  <r>
    <n v="9"/>
    <s v="PS_LM___177"/>
    <n v="83"/>
    <x v="1"/>
    <s v="P-00401"/>
    <m/>
    <m/>
  </r>
  <r>
    <n v="9"/>
    <s v="PS_LM___177"/>
    <n v="83"/>
    <x v="5"/>
    <s v="PS-3V25-006"/>
    <m/>
    <m/>
  </r>
  <r>
    <n v="9"/>
    <s v="PS_LM___177"/>
    <n v="83"/>
    <x v="4"/>
    <s v="P-00408"/>
    <m/>
    <m/>
  </r>
  <r>
    <n v="9"/>
    <s v="PS_LM___179"/>
    <n v="84"/>
    <x v="2"/>
    <s v="PSR-8728"/>
    <m/>
    <m/>
  </r>
  <r>
    <n v="9"/>
    <s v="PS_LM___179"/>
    <n v="84"/>
    <x v="1"/>
    <s v="P-00401"/>
    <m/>
    <m/>
  </r>
  <r>
    <n v="9"/>
    <s v="PS_LM___179"/>
    <n v="84"/>
    <x v="4"/>
    <s v="P-00408"/>
    <m/>
    <m/>
  </r>
  <r>
    <n v="9"/>
    <s v="PS_LM___181"/>
    <n v="85"/>
    <x v="1"/>
    <s v="P-00401"/>
    <m/>
    <m/>
  </r>
  <r>
    <n v="9"/>
    <s v="PS_LM___181"/>
    <n v="85"/>
    <x v="3"/>
    <s v="P-00307"/>
    <m/>
    <m/>
  </r>
  <r>
    <n v="9"/>
    <s v="PS_LM___181"/>
    <n v="85"/>
    <x v="0"/>
    <s v="P-00407"/>
    <m/>
    <m/>
  </r>
  <r>
    <n v="9"/>
    <s v="PS_LM___183"/>
    <n v="86"/>
    <x v="2"/>
    <s v="PSR-8728"/>
    <m/>
    <m/>
  </r>
  <r>
    <n v="9"/>
    <s v="PS_LM___183"/>
    <n v="86"/>
    <x v="1"/>
    <s v="P-00401"/>
    <m/>
    <m/>
  </r>
  <r>
    <n v="9"/>
    <s v="PS_LM___183"/>
    <n v="86"/>
    <x v="4"/>
    <s v="P-00408"/>
    <m/>
    <m/>
  </r>
  <r>
    <n v="9"/>
    <s v="PS_LM___185"/>
    <n v="87"/>
    <x v="2"/>
    <s v="PSR-8728"/>
    <m/>
    <m/>
  </r>
  <r>
    <n v="9"/>
    <s v="PS_LM___185"/>
    <n v="87"/>
    <x v="1"/>
    <s v="P-00401"/>
    <m/>
    <m/>
  </r>
  <r>
    <n v="9"/>
    <s v="PS_LM___185"/>
    <n v="87"/>
    <x v="4"/>
    <s v="P-00408"/>
    <m/>
    <m/>
  </r>
  <r>
    <n v="9"/>
    <s v="PS_LM___187"/>
    <n v="88"/>
    <x v="1"/>
    <s v="P-00401"/>
    <m/>
    <m/>
  </r>
  <r>
    <n v="9"/>
    <s v="PS_LM___187"/>
    <n v="88"/>
    <x v="3"/>
    <s v="P-00307"/>
    <m/>
    <m/>
  </r>
  <r>
    <n v="9"/>
    <s v="PS_LM___187"/>
    <n v="88"/>
    <x v="0"/>
    <s v="P-00407"/>
    <m/>
    <m/>
  </r>
  <r>
    <n v="9"/>
    <s v="PS_LM___189"/>
    <n v="89"/>
    <x v="2"/>
    <s v="PSR-8728"/>
    <m/>
    <m/>
  </r>
  <r>
    <n v="9"/>
    <s v="PS_LM___189"/>
    <n v="89"/>
    <x v="1"/>
    <s v="P-00401"/>
    <m/>
    <m/>
  </r>
  <r>
    <n v="9"/>
    <s v="PS_LM___189"/>
    <n v="89"/>
    <x v="0"/>
    <s v="P-00407"/>
    <m/>
    <m/>
  </r>
  <r>
    <n v="10"/>
    <s v="PS_LM___191"/>
    <n v="90"/>
    <x v="1"/>
    <s v="P-00401"/>
    <m/>
    <m/>
  </r>
  <r>
    <n v="10"/>
    <s v="PS_LM___191"/>
    <n v="90"/>
    <x v="3"/>
    <s v="P-00307"/>
    <m/>
    <m/>
  </r>
  <r>
    <n v="10"/>
    <s v="PS_LM___191"/>
    <n v="90"/>
    <x v="4"/>
    <s v="P-00408"/>
    <m/>
    <m/>
  </r>
  <r>
    <n v="10"/>
    <s v="PS_LM___193"/>
    <n v="91"/>
    <x v="1"/>
    <s v="P-00401"/>
    <m/>
    <m/>
  </r>
  <r>
    <n v="10"/>
    <s v="PS_LM___193"/>
    <n v="91"/>
    <x v="3"/>
    <s v="P-00307"/>
    <m/>
    <m/>
  </r>
  <r>
    <n v="10"/>
    <s v="PS_LM___193"/>
    <n v="91"/>
    <x v="0"/>
    <s v="P-00407"/>
    <m/>
    <m/>
  </r>
  <r>
    <n v="10"/>
    <s v="PS_LM___195"/>
    <n v="92"/>
    <x v="2"/>
    <s v="PSR-8728"/>
    <m/>
    <m/>
  </r>
  <r>
    <n v="10"/>
    <s v="PS_LM___195"/>
    <n v="92"/>
    <x v="18"/>
    <s v="P-00410"/>
    <m/>
    <m/>
  </r>
  <r>
    <n v="10"/>
    <s v="PS_LM___195"/>
    <n v="92"/>
    <x v="8"/>
    <s v="P-00402"/>
    <m/>
    <m/>
  </r>
  <r>
    <n v="10"/>
    <s v="PS_LM___197"/>
    <n v="93"/>
    <x v="1"/>
    <s v="P-00401"/>
    <m/>
    <m/>
  </r>
  <r>
    <n v="10"/>
    <s v="PS_LM___197"/>
    <n v="93"/>
    <x v="5"/>
    <s v="PS-3V25-006"/>
    <m/>
    <m/>
  </r>
  <r>
    <n v="10"/>
    <s v="PS_LM___197"/>
    <n v="93"/>
    <x v="4"/>
    <s v="P-00408"/>
    <m/>
    <m/>
  </r>
  <r>
    <n v="10"/>
    <s v="PS_LM___199"/>
    <n v="94"/>
    <x v="2"/>
    <s v="PSR-8728"/>
    <m/>
    <m/>
  </r>
  <r>
    <n v="10"/>
    <s v="PS_LM___199"/>
    <n v="94"/>
    <x v="1"/>
    <s v="P-00401"/>
    <m/>
    <m/>
  </r>
  <r>
    <n v="10"/>
    <s v="PS_LM___199"/>
    <n v="94"/>
    <x v="4"/>
    <s v="P-00408"/>
    <m/>
    <m/>
  </r>
  <r>
    <n v="10"/>
    <s v="PS_LM___201"/>
    <n v="95"/>
    <x v="1"/>
    <s v="P-00401"/>
    <m/>
    <m/>
  </r>
  <r>
    <n v="10"/>
    <s v="PS_LM___201"/>
    <n v="95"/>
    <x v="0"/>
    <s v="P-00407"/>
    <m/>
    <m/>
  </r>
  <r>
    <n v="10"/>
    <s v="PS_LM___201"/>
    <n v="95"/>
    <x v="2"/>
    <s v="PSR-8728"/>
    <m/>
    <m/>
  </r>
  <r>
    <n v="10"/>
    <s v="PS_LM___203"/>
    <n v="96"/>
    <x v="2"/>
    <s v="PSR-8728"/>
    <m/>
    <m/>
  </r>
  <r>
    <n v="10"/>
    <s v="PS_LM___203"/>
    <n v="96"/>
    <x v="1"/>
    <s v="P-00401"/>
    <m/>
    <m/>
  </r>
  <r>
    <n v="10"/>
    <s v="PS_LM___203"/>
    <n v="96"/>
    <x v="4"/>
    <s v="P-00408"/>
    <m/>
    <m/>
  </r>
  <r>
    <n v="10"/>
    <s v="PS_LM___205"/>
    <n v="97"/>
    <x v="1"/>
    <s v="P-00401"/>
    <m/>
    <m/>
  </r>
  <r>
    <n v="10"/>
    <s v="PS_LM___205"/>
    <n v="97"/>
    <x v="0"/>
    <s v="P-00407"/>
    <m/>
    <m/>
  </r>
  <r>
    <n v="10"/>
    <s v="PS_LM___205"/>
    <n v="97"/>
    <x v="2"/>
    <s v="PSR-8728"/>
    <m/>
    <m/>
  </r>
  <r>
    <n v="10"/>
    <s v="PS_LM___207"/>
    <n v="98"/>
    <x v="1"/>
    <s v="P-00401"/>
    <m/>
    <m/>
  </r>
  <r>
    <n v="10"/>
    <s v="PS_LM___207"/>
    <n v="98"/>
    <x v="3"/>
    <s v="P-00307"/>
    <m/>
    <m/>
  </r>
  <r>
    <n v="10"/>
    <s v="PS_LM___207"/>
    <n v="98"/>
    <x v="4"/>
    <s v="P-00408"/>
    <m/>
    <m/>
  </r>
  <r>
    <n v="10"/>
    <s v="PS_LM___209"/>
    <n v="99"/>
    <x v="2"/>
    <s v="PSR-8728"/>
    <m/>
    <m/>
  </r>
  <r>
    <n v="10"/>
    <s v="PS_LM___209"/>
    <n v="99"/>
    <x v="1"/>
    <s v="P-00401"/>
    <m/>
    <m/>
  </r>
  <r>
    <n v="10"/>
    <s v="PS_LM___209"/>
    <n v="99"/>
    <x v="4"/>
    <s v="P-00408"/>
    <m/>
    <m/>
  </r>
  <r>
    <n v="10"/>
    <s v="PS_LM___211"/>
    <n v="100"/>
    <x v="1"/>
    <s v="P-00401"/>
    <m/>
    <m/>
  </r>
  <r>
    <n v="10"/>
    <s v="PS_LM___211"/>
    <n v="100"/>
    <x v="3"/>
    <s v="P-00307"/>
    <m/>
    <m/>
  </r>
  <r>
    <n v="10"/>
    <s v="PS_LM___211"/>
    <n v="100"/>
    <x v="4"/>
    <s v="P-00408"/>
    <m/>
    <m/>
  </r>
  <r>
    <m/>
    <m/>
    <m/>
    <x v="40"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19">
  <r>
    <n v="2"/>
    <s v="PS_LM___39"/>
    <x v="0"/>
    <x v="0"/>
    <m/>
    <s v="ST0327613_01 PS_VCBCA0001"/>
    <s v="ST0373739_01"/>
    <x v="0"/>
    <x v="0"/>
  </r>
  <r>
    <n v="2"/>
    <s v="PS_LM___41"/>
    <x v="1"/>
    <x v="0"/>
    <m/>
    <s v="ST0376103_01 PS_VCBCC0001"/>
    <s v="ST0377378_01"/>
    <x v="0"/>
    <x v="1"/>
  </r>
  <r>
    <n v="2"/>
    <s v="PS_LM___43"/>
    <x v="2"/>
    <x v="1"/>
    <s v="PS_VCBCB0009"/>
    <s v="ST0328688"/>
    <s v="ST0377387"/>
    <x v="0"/>
    <x v="2"/>
  </r>
  <r>
    <n v="1"/>
    <s v="PS_LM___17"/>
    <x v="3"/>
    <x v="2"/>
    <s v="P-00307"/>
    <m/>
    <m/>
    <x v="0"/>
    <x v="3"/>
  </r>
  <r>
    <n v="1"/>
    <s v="PS_LM___25"/>
    <x v="4"/>
    <x v="2"/>
    <s v="P-00307"/>
    <m/>
    <m/>
    <x v="0"/>
    <x v="4"/>
  </r>
  <r>
    <n v="1"/>
    <s v="PS_LM___27"/>
    <x v="5"/>
    <x v="2"/>
    <s v="P-00307"/>
    <m/>
    <m/>
    <x v="0"/>
    <x v="5"/>
  </r>
  <r>
    <n v="2"/>
    <s v="PS_LM___31"/>
    <x v="6"/>
    <x v="2"/>
    <s v="P-00307"/>
    <m/>
    <m/>
    <x v="0"/>
    <x v="6"/>
  </r>
  <r>
    <n v="2"/>
    <s v="PS_LM___41"/>
    <x v="1"/>
    <x v="2"/>
    <s v="P-00307"/>
    <m/>
    <s v="ST0377378_01"/>
    <x v="0"/>
    <x v="1"/>
  </r>
  <r>
    <n v="2"/>
    <s v="PS_LM___43"/>
    <x v="2"/>
    <x v="2"/>
    <s v="P-00307"/>
    <m/>
    <s v="ST0377387"/>
    <x v="0"/>
    <x v="2"/>
  </r>
  <r>
    <n v="2"/>
    <s v="PS_LM___47"/>
    <x v="7"/>
    <x v="2"/>
    <s v="P-00307"/>
    <m/>
    <m/>
    <x v="0"/>
    <x v="7"/>
  </r>
  <r>
    <n v="3"/>
    <s v="PS_LM___51"/>
    <x v="8"/>
    <x v="2"/>
    <s v="P-00307"/>
    <s v="ST0371938"/>
    <s v="ST0377578"/>
    <x v="0"/>
    <x v="8"/>
  </r>
  <r>
    <n v="3"/>
    <s v="PS_LM___57"/>
    <x v="9"/>
    <x v="2"/>
    <s v="P-00307"/>
    <m/>
    <m/>
    <x v="0"/>
    <x v="9"/>
  </r>
  <r>
    <n v="3"/>
    <s v="PS_LM___61"/>
    <x v="10"/>
    <x v="2"/>
    <s v="P-00358"/>
    <m/>
    <m/>
    <x v="0"/>
    <x v="10"/>
  </r>
  <r>
    <n v="3"/>
    <s v="PS_LM___65"/>
    <x v="11"/>
    <x v="2"/>
    <s v="P-00307"/>
    <m/>
    <m/>
    <x v="0"/>
    <x v="11"/>
  </r>
  <r>
    <n v="3"/>
    <s v="PS_LM___67"/>
    <x v="12"/>
    <x v="2"/>
    <s v="P-00307"/>
    <m/>
    <m/>
    <x v="0"/>
    <x v="12"/>
  </r>
  <r>
    <n v="4"/>
    <s v="PS_LM___71"/>
    <x v="13"/>
    <x v="2"/>
    <s v="P-00307"/>
    <m/>
    <m/>
    <x v="0"/>
    <x v="13"/>
  </r>
  <r>
    <n v="4"/>
    <s v="PS_LM___73"/>
    <x v="14"/>
    <x v="2"/>
    <s v="P-00307"/>
    <s v="ST0371938"/>
    <s v="ST0415727"/>
    <x v="0"/>
    <x v="14"/>
  </r>
  <r>
    <n v="4"/>
    <s v="PS_LM___87"/>
    <x v="15"/>
    <x v="2"/>
    <s v="P-00307"/>
    <m/>
    <m/>
    <x v="0"/>
    <x v="15"/>
  </r>
  <r>
    <n v="5"/>
    <s v="PS_LM___91"/>
    <x v="16"/>
    <x v="2"/>
    <s v="P-00307"/>
    <m/>
    <m/>
    <x v="0"/>
    <x v="16"/>
  </r>
  <r>
    <n v="5"/>
    <s v="PS_LM___97"/>
    <x v="17"/>
    <x v="2"/>
    <s v="P-00307"/>
    <m/>
    <m/>
    <x v="0"/>
    <x v="17"/>
  </r>
  <r>
    <n v="5"/>
    <s v="PS_LM___101"/>
    <x v="18"/>
    <x v="2"/>
    <s v="P-00307"/>
    <m/>
    <m/>
    <x v="0"/>
    <x v="18"/>
  </r>
  <r>
    <n v="5"/>
    <s v="PS_LM___107"/>
    <x v="19"/>
    <x v="2"/>
    <s v="P-00307"/>
    <s v="ST0763114"/>
    <m/>
    <x v="0"/>
    <x v="19"/>
  </r>
  <r>
    <n v="6"/>
    <s v="PS_LM___121"/>
    <x v="20"/>
    <x v="2"/>
    <s v="P-00307"/>
    <m/>
    <m/>
    <x v="0"/>
    <x v="20"/>
  </r>
  <r>
    <n v="6"/>
    <s v="PS_LM___125"/>
    <x v="21"/>
    <x v="2"/>
    <s v="P-00307"/>
    <s v="ST0371938"/>
    <s v="ST0499770_01"/>
    <x v="0"/>
    <x v="21"/>
  </r>
  <r>
    <n v="7"/>
    <s v="PS_LM___133"/>
    <x v="22"/>
    <x v="2"/>
    <s v="P-01206"/>
    <m/>
    <m/>
    <x v="0"/>
    <x v="22"/>
  </r>
  <r>
    <n v="7"/>
    <s v="PS_LM___135"/>
    <x v="23"/>
    <x v="2"/>
    <s v="P-00307"/>
    <m/>
    <s v="ST0505931"/>
    <x v="0"/>
    <x v="23"/>
  </r>
  <r>
    <n v="7"/>
    <s v="PS_LM___137"/>
    <x v="24"/>
    <x v="2"/>
    <s v="P-00307"/>
    <m/>
    <m/>
    <x v="0"/>
    <x v="24"/>
  </r>
  <r>
    <n v="7"/>
    <s v="PS_LM___141"/>
    <x v="25"/>
    <x v="2"/>
    <s v="P-00307"/>
    <m/>
    <m/>
    <x v="0"/>
    <x v="25"/>
  </r>
  <r>
    <n v="8"/>
    <s v="PS_LM___151"/>
    <x v="26"/>
    <x v="2"/>
    <s v="P-00307"/>
    <m/>
    <m/>
    <x v="0"/>
    <x v="26"/>
  </r>
  <r>
    <n v="8"/>
    <s v="PS_LM___165"/>
    <x v="27"/>
    <x v="2"/>
    <s v="P-00307"/>
    <m/>
    <m/>
    <x v="0"/>
    <x v="27"/>
  </r>
  <r>
    <n v="8"/>
    <s v="PS_LM___167"/>
    <x v="28"/>
    <x v="2"/>
    <s v="P-00307"/>
    <m/>
    <m/>
    <x v="0"/>
    <x v="28"/>
  </r>
  <r>
    <n v="9"/>
    <s v="PS_LM___171"/>
    <x v="29"/>
    <x v="2"/>
    <s v="P-00307"/>
    <m/>
    <m/>
    <x v="0"/>
    <x v="29"/>
  </r>
  <r>
    <n v="9"/>
    <s v="PS_LM___173"/>
    <x v="30"/>
    <x v="2"/>
    <s v="P-00307"/>
    <m/>
    <m/>
    <x v="0"/>
    <x v="30"/>
  </r>
  <r>
    <n v="9"/>
    <s v="PS_LM___181"/>
    <x v="31"/>
    <x v="2"/>
    <s v="P-00307"/>
    <m/>
    <m/>
    <x v="0"/>
    <x v="31"/>
  </r>
  <r>
    <n v="9"/>
    <s v="PS_LM___187"/>
    <x v="32"/>
    <x v="2"/>
    <s v="P-00307"/>
    <m/>
    <m/>
    <x v="0"/>
    <x v="32"/>
  </r>
  <r>
    <n v="10"/>
    <s v="PS_LM___191"/>
    <x v="33"/>
    <x v="2"/>
    <s v="P-00307"/>
    <m/>
    <m/>
    <x v="0"/>
    <x v="33"/>
  </r>
  <r>
    <n v="10"/>
    <s v="PS_LM___193"/>
    <x v="34"/>
    <x v="2"/>
    <s v="P-00307"/>
    <m/>
    <m/>
    <x v="0"/>
    <x v="34"/>
  </r>
  <r>
    <n v="10"/>
    <s v="PS_LM___207"/>
    <x v="35"/>
    <x v="2"/>
    <s v="P-00307"/>
    <m/>
    <m/>
    <x v="0"/>
    <x v="35"/>
  </r>
  <r>
    <n v="10"/>
    <s v="PS_LM___211"/>
    <x v="36"/>
    <x v="2"/>
    <s v="P-00307"/>
    <m/>
    <m/>
    <x v="0"/>
    <x v="36"/>
  </r>
  <r>
    <n v="6"/>
    <s v="PS_LM___123"/>
    <x v="37"/>
    <x v="3"/>
    <s v="P-01206"/>
    <s v="ST0520640"/>
    <s v="ST0499767"/>
    <x v="0"/>
    <x v="37"/>
  </r>
  <r>
    <n v="5"/>
    <s v="PS_LM___93"/>
    <x v="38"/>
    <x v="4"/>
    <s v="PS_VCS__9013"/>
    <s v="ST0516001"/>
    <s v="ST0490956_01"/>
    <x v="0"/>
    <x v="38"/>
  </r>
  <r>
    <n v="7"/>
    <s v="PS_LM___135"/>
    <x v="23"/>
    <x v="5"/>
    <s v="P-01288"/>
    <m/>
    <s v="ST0505931"/>
    <x v="0"/>
    <x v="23"/>
  </r>
  <r>
    <n v="7"/>
    <s v="PS_LM___133"/>
    <x v="22"/>
    <x v="6"/>
    <s v="P-01277"/>
    <m/>
    <m/>
    <x v="0"/>
    <x v="22"/>
  </r>
  <r>
    <n v="7"/>
    <s v="PS_LM___135"/>
    <x v="23"/>
    <x v="7"/>
    <s v="P-0128"/>
    <m/>
    <s v="ST0505931"/>
    <x v="0"/>
    <x v="23"/>
  </r>
  <r>
    <n v="2"/>
    <s v="PS_LM___49"/>
    <x v="39"/>
    <x v="8"/>
    <s v="P-00410"/>
    <m/>
    <m/>
    <x v="0"/>
    <x v="39"/>
  </r>
  <r>
    <n v="3"/>
    <s v="PS_LM___63"/>
    <x v="40"/>
    <x v="8"/>
    <s v="P-00410"/>
    <m/>
    <m/>
    <x v="0"/>
    <x v="40"/>
  </r>
  <r>
    <n v="3"/>
    <s v="PS_LM___65"/>
    <x v="11"/>
    <x v="8"/>
    <s v="P-00410"/>
    <m/>
    <m/>
    <x v="0"/>
    <x v="11"/>
  </r>
  <r>
    <n v="4"/>
    <s v="PS_LM___71"/>
    <x v="13"/>
    <x v="8"/>
    <s v="P-00410"/>
    <m/>
    <m/>
    <x v="0"/>
    <x v="13"/>
  </r>
  <r>
    <n v="4"/>
    <s v="PS_LM___75"/>
    <x v="41"/>
    <x v="8"/>
    <s v="P-00410"/>
    <m/>
    <m/>
    <x v="0"/>
    <x v="41"/>
  </r>
  <r>
    <n v="4"/>
    <s v="PS_LM___77"/>
    <x v="42"/>
    <x v="8"/>
    <s v="P-00410"/>
    <s v="ST0377572"/>
    <s v="ST0415732"/>
    <x v="0"/>
    <x v="42"/>
  </r>
  <r>
    <n v="8"/>
    <s v="PS_LM___157"/>
    <x v="43"/>
    <x v="8"/>
    <s v="P-00410"/>
    <m/>
    <m/>
    <x v="0"/>
    <x v="43"/>
  </r>
  <r>
    <n v="10"/>
    <s v="PS_LM___195"/>
    <x v="44"/>
    <x v="8"/>
    <s v="P-00410"/>
    <m/>
    <m/>
    <x v="0"/>
    <x v="44"/>
  </r>
  <r>
    <n v="2"/>
    <s v="PS_LM___45"/>
    <x v="45"/>
    <x v="9"/>
    <s v="P-00409"/>
    <m/>
    <m/>
    <x v="0"/>
    <x v="45"/>
  </r>
  <r>
    <n v="2"/>
    <s v="PS_LM___47"/>
    <x v="7"/>
    <x v="9"/>
    <s v="P-00409"/>
    <m/>
    <m/>
    <x v="0"/>
    <x v="7"/>
  </r>
  <r>
    <n v="3"/>
    <s v="PS_LM___67"/>
    <x v="12"/>
    <x v="9"/>
    <s v="P-00409"/>
    <m/>
    <m/>
    <x v="0"/>
    <x v="12"/>
  </r>
  <r>
    <n v="3"/>
    <s v="PS_LM___69"/>
    <x v="46"/>
    <x v="9"/>
    <s v="P-00409"/>
    <m/>
    <m/>
    <x v="0"/>
    <x v="46"/>
  </r>
  <r>
    <n v="4"/>
    <s v="PS_LM___73"/>
    <x v="14"/>
    <x v="9"/>
    <s v="P-00409"/>
    <s v="ST0377496"/>
    <s v="ST0415727"/>
    <x v="0"/>
    <x v="14"/>
  </r>
  <r>
    <n v="5"/>
    <s v="PS_LM___97"/>
    <x v="17"/>
    <x v="9"/>
    <s v="P-00409"/>
    <m/>
    <m/>
    <x v="0"/>
    <x v="17"/>
  </r>
  <r>
    <n v="6"/>
    <s v="PS_LM___127"/>
    <x v="47"/>
    <x v="9"/>
    <s v="P-00409"/>
    <m/>
    <m/>
    <x v="0"/>
    <x v="47"/>
  </r>
  <r>
    <n v="6"/>
    <s v="PS_LM___129"/>
    <x v="48"/>
    <x v="9"/>
    <s v="P-00409"/>
    <m/>
    <m/>
    <x v="0"/>
    <x v="48"/>
  </r>
  <r>
    <n v="7"/>
    <s v="PS_LM___135"/>
    <x v="23"/>
    <x v="9"/>
    <s v="P-00409"/>
    <m/>
    <s v="ST0505931"/>
    <x v="0"/>
    <x v="23"/>
  </r>
  <r>
    <n v="7"/>
    <s v="PS_LM___137"/>
    <x v="24"/>
    <x v="9"/>
    <s v="P-00409"/>
    <m/>
    <m/>
    <x v="0"/>
    <x v="24"/>
  </r>
  <r>
    <n v="1"/>
    <s v="PS_LM___23"/>
    <x v="49"/>
    <x v="10"/>
    <s v="P-00402"/>
    <m/>
    <s v="ST0372843_01"/>
    <x v="0"/>
    <x v="49"/>
  </r>
  <r>
    <n v="1"/>
    <s v="PS_LM___25"/>
    <x v="4"/>
    <x v="10"/>
    <s v="P-00402"/>
    <m/>
    <m/>
    <x v="0"/>
    <x v="4"/>
  </r>
  <r>
    <n v="2"/>
    <s v="PS_LM___45"/>
    <x v="45"/>
    <x v="10"/>
    <s v="P-00402"/>
    <m/>
    <m/>
    <x v="0"/>
    <x v="45"/>
  </r>
  <r>
    <n v="2"/>
    <s v="PS_LM___47"/>
    <x v="7"/>
    <x v="10"/>
    <s v="P-00402"/>
    <m/>
    <m/>
    <x v="0"/>
    <x v="7"/>
  </r>
  <r>
    <n v="2"/>
    <s v="PS_LM___49"/>
    <x v="39"/>
    <x v="10"/>
    <s v="P-00402"/>
    <m/>
    <m/>
    <x v="0"/>
    <x v="39"/>
  </r>
  <r>
    <n v="3"/>
    <s v="PS_LM___55"/>
    <x v="50"/>
    <x v="10"/>
    <s v="P-00402"/>
    <m/>
    <m/>
    <x v="0"/>
    <x v="50"/>
  </r>
  <r>
    <n v="3"/>
    <s v="PS_LM___57"/>
    <x v="9"/>
    <x v="10"/>
    <s v="P-00402"/>
    <m/>
    <m/>
    <x v="0"/>
    <x v="9"/>
  </r>
  <r>
    <n v="3"/>
    <s v="PS_LM___59"/>
    <x v="51"/>
    <x v="10"/>
    <s v="P-00402"/>
    <m/>
    <m/>
    <x v="0"/>
    <x v="51"/>
  </r>
  <r>
    <n v="3"/>
    <s v="PS_LM___61"/>
    <x v="10"/>
    <x v="10"/>
    <s v="P-00402"/>
    <m/>
    <m/>
    <x v="0"/>
    <x v="10"/>
  </r>
  <r>
    <n v="3"/>
    <s v="PS_LM___63"/>
    <x v="40"/>
    <x v="10"/>
    <s v="P-00402"/>
    <m/>
    <m/>
    <x v="0"/>
    <x v="40"/>
  </r>
  <r>
    <n v="3"/>
    <s v="PS_LM___65"/>
    <x v="11"/>
    <x v="10"/>
    <s v="P-00402"/>
    <m/>
    <m/>
    <x v="0"/>
    <x v="11"/>
  </r>
  <r>
    <n v="3"/>
    <s v="PS_LM___67"/>
    <x v="12"/>
    <x v="10"/>
    <s v="P-00402"/>
    <m/>
    <m/>
    <x v="0"/>
    <x v="12"/>
  </r>
  <r>
    <n v="3"/>
    <s v="PS_LM___69"/>
    <x v="46"/>
    <x v="10"/>
    <s v="P-00402"/>
    <m/>
    <m/>
    <x v="0"/>
    <x v="46"/>
  </r>
  <r>
    <n v="4"/>
    <s v="PS_LM___71"/>
    <x v="13"/>
    <x v="10"/>
    <s v="P-00402"/>
    <m/>
    <m/>
    <x v="0"/>
    <x v="13"/>
  </r>
  <r>
    <n v="4"/>
    <s v="PS_LM___73"/>
    <x v="14"/>
    <x v="10"/>
    <s v="P-00402"/>
    <s v="ST0377524"/>
    <s v="ST0415727"/>
    <x v="0"/>
    <x v="14"/>
  </r>
  <r>
    <n v="4"/>
    <s v="PS_LM___75"/>
    <x v="41"/>
    <x v="10"/>
    <s v="P-00402"/>
    <m/>
    <m/>
    <x v="0"/>
    <x v="41"/>
  </r>
  <r>
    <n v="4"/>
    <s v="PS_LM___77"/>
    <x v="42"/>
    <x v="10"/>
    <s v="P-00402"/>
    <s v="ST0377524"/>
    <s v="ST0415732"/>
    <x v="0"/>
    <x v="42"/>
  </r>
  <r>
    <n v="5"/>
    <s v="PS_LM___93"/>
    <x v="38"/>
    <x v="10"/>
    <s v="P-00402"/>
    <s v="ST0377524"/>
    <s v="ST0490956_01"/>
    <x v="0"/>
    <x v="38"/>
  </r>
  <r>
    <n v="6"/>
    <s v="PS_LM___123"/>
    <x v="37"/>
    <x v="10"/>
    <s v="P-00402"/>
    <s v="ST0377524"/>
    <s v="ST0499767"/>
    <x v="0"/>
    <x v="37"/>
  </r>
  <r>
    <n v="6"/>
    <s v="PS_LM___125"/>
    <x v="21"/>
    <x v="10"/>
    <s v="P-00402"/>
    <s v="ST0377524"/>
    <s v="ST0499770_01"/>
    <x v="0"/>
    <x v="21"/>
  </r>
  <r>
    <n v="6"/>
    <s v="PS_LM___127"/>
    <x v="47"/>
    <x v="10"/>
    <s v="P-00402"/>
    <m/>
    <m/>
    <x v="0"/>
    <x v="47"/>
  </r>
  <r>
    <n v="6"/>
    <s v="PS_LM___129"/>
    <x v="48"/>
    <x v="10"/>
    <s v="P-00402"/>
    <m/>
    <m/>
    <x v="0"/>
    <x v="48"/>
  </r>
  <r>
    <n v="7"/>
    <s v="PS_LM___131"/>
    <x v="52"/>
    <x v="10"/>
    <s v="P-00402"/>
    <m/>
    <m/>
    <x v="0"/>
    <x v="52"/>
  </r>
  <r>
    <n v="8"/>
    <s v="PS_LM___157"/>
    <x v="43"/>
    <x v="10"/>
    <s v="P-00402"/>
    <m/>
    <m/>
    <x v="0"/>
    <x v="43"/>
  </r>
  <r>
    <n v="10"/>
    <s v="PS_LM___195"/>
    <x v="44"/>
    <x v="10"/>
    <s v="P-00402"/>
    <m/>
    <m/>
    <x v="0"/>
    <x v="44"/>
  </r>
  <r>
    <n v="2"/>
    <s v="PS_LM___39"/>
    <x v="0"/>
    <x v="11"/>
    <s v="PS_VCM_0001"/>
    <m/>
    <s v="ST0373739_01"/>
    <x v="0"/>
    <x v="0"/>
  </r>
  <r>
    <n v="1"/>
    <s v="PS_LM___19"/>
    <x v="53"/>
    <x v="12"/>
    <s v="PSR-8728"/>
    <m/>
    <m/>
    <x v="1"/>
    <x v="53"/>
  </r>
  <r>
    <n v="2"/>
    <s v="PS_LM___35"/>
    <x v="54"/>
    <x v="12"/>
    <s v="PS-8728"/>
    <s v="ST0537091"/>
    <s v="ST0373675_01"/>
    <x v="1"/>
    <x v="54"/>
  </r>
  <r>
    <n v="4"/>
    <s v="PS_LM___79"/>
    <x v="55"/>
    <x v="12"/>
    <s v="PS-8728"/>
    <m/>
    <m/>
    <x v="1"/>
    <x v="55"/>
  </r>
  <r>
    <n v="4"/>
    <s v="PS_LM___83"/>
    <x v="56"/>
    <x v="12"/>
    <s v="PS-8728"/>
    <m/>
    <m/>
    <x v="1"/>
    <x v="56"/>
  </r>
  <r>
    <n v="5"/>
    <s v="PS_LM___99"/>
    <x v="57"/>
    <x v="12"/>
    <s v="PS-8728"/>
    <m/>
    <m/>
    <x v="1"/>
    <x v="57"/>
  </r>
  <r>
    <n v="5"/>
    <s v="PS_LM___103"/>
    <x v="58"/>
    <x v="12"/>
    <s v="PS-8728"/>
    <m/>
    <m/>
    <x v="1"/>
    <x v="58"/>
  </r>
  <r>
    <n v="6"/>
    <s v="PS_LM___115"/>
    <x v="59"/>
    <x v="12"/>
    <s v="PS-8728"/>
    <m/>
    <m/>
    <x v="1"/>
    <x v="59"/>
  </r>
  <r>
    <n v="6"/>
    <s v="PS_LM___119"/>
    <x v="60"/>
    <x v="12"/>
    <s v="PS-8728"/>
    <m/>
    <m/>
    <x v="1"/>
    <x v="60"/>
  </r>
  <r>
    <n v="7"/>
    <s v="PS_LM___143"/>
    <x v="61"/>
    <x v="12"/>
    <s v="PSR-8728"/>
    <m/>
    <m/>
    <x v="1"/>
    <x v="61"/>
  </r>
  <r>
    <n v="7"/>
    <s v="PS_LM___145"/>
    <x v="62"/>
    <x v="12"/>
    <s v="PSR-8728"/>
    <m/>
    <m/>
    <x v="1"/>
    <x v="62"/>
  </r>
  <r>
    <n v="8"/>
    <s v="PS_LM___155"/>
    <x v="63"/>
    <x v="12"/>
    <s v="PSR-8728"/>
    <m/>
    <m/>
    <x v="1"/>
    <x v="63"/>
  </r>
  <r>
    <n v="8"/>
    <s v="PS_LM___163"/>
    <x v="64"/>
    <x v="12"/>
    <s v="PSR-8728"/>
    <m/>
    <m/>
    <x v="1"/>
    <x v="64"/>
  </r>
  <r>
    <n v="6"/>
    <s v="PS_LM___127"/>
    <x v="47"/>
    <x v="13"/>
    <s v="PSR-4C28-000 / PSR-4A30-400"/>
    <m/>
    <m/>
    <x v="0"/>
    <x v="47"/>
  </r>
  <r>
    <n v="5"/>
    <s v="PS_LM___105"/>
    <x v="65"/>
    <x v="14"/>
    <s v="ST0520401_01"/>
    <m/>
    <m/>
    <x v="2"/>
    <x v="65"/>
  </r>
  <r>
    <n v="6"/>
    <s v="PS_LM___113"/>
    <x v="66"/>
    <x v="14"/>
    <s v="ST0520401_01"/>
    <m/>
    <m/>
    <x v="2"/>
    <x v="66"/>
  </r>
  <r>
    <n v="6"/>
    <s v="PS_LM___117"/>
    <x v="67"/>
    <x v="14"/>
    <s v="ST0520401_01"/>
    <m/>
    <m/>
    <x v="2"/>
    <x v="67"/>
  </r>
  <r>
    <n v="5"/>
    <s v="PS_LM___95"/>
    <x v="68"/>
    <x v="15"/>
    <s v="PS_VCS__9014"/>
    <m/>
    <m/>
    <x v="0"/>
    <x v="68"/>
  </r>
  <r>
    <n v="7"/>
    <s v="PS_LM___133"/>
    <x v="22"/>
    <x v="16"/>
    <s v="P-01262"/>
    <m/>
    <m/>
    <x v="0"/>
    <x v="22"/>
  </r>
  <r>
    <n v="7"/>
    <s v="PS_LM___133"/>
    <x v="22"/>
    <x v="17"/>
    <s v="P-01261"/>
    <m/>
    <m/>
    <x v="0"/>
    <x v="22"/>
  </r>
  <r>
    <n v="2"/>
    <s v="PS_LM___41"/>
    <x v="1"/>
    <x v="18"/>
    <s v="PS_VCBC0004"/>
    <s v="ST0376104"/>
    <s v="ST0377378_01"/>
    <x v="0"/>
    <x v="1"/>
  </r>
  <r>
    <n v="6"/>
    <s v="PS_LM___125"/>
    <x v="21"/>
    <x v="19"/>
    <s v="PS_VCBG0002"/>
    <s v="ST0509456_01"/>
    <s v="ST0499770_01"/>
    <x v="0"/>
    <x v="21"/>
  </r>
  <r>
    <n v="1"/>
    <s v="PS_LM___21"/>
    <x v="69"/>
    <x v="20"/>
    <s v="PS-3V25-006"/>
    <s v="ST0506208"/>
    <s v="ST0372414_01"/>
    <x v="0"/>
    <x v="69"/>
  </r>
  <r>
    <n v="2"/>
    <s v="PS_LM___37"/>
    <x v="70"/>
    <x v="20"/>
    <s v="PS-3V25-006"/>
    <m/>
    <m/>
    <x v="0"/>
    <x v="70"/>
  </r>
  <r>
    <n v="4"/>
    <s v="PS_LM___77"/>
    <x v="42"/>
    <x v="20"/>
    <s v="PS-3V25-006"/>
    <s v="ST0506208"/>
    <s v="ST0415732"/>
    <x v="0"/>
    <x v="42"/>
  </r>
  <r>
    <n v="6"/>
    <s v="PS_LM___127"/>
    <x v="47"/>
    <x v="20"/>
    <s v="PS-3V25-006"/>
    <m/>
    <m/>
    <x v="0"/>
    <x v="47"/>
  </r>
  <r>
    <n v="7"/>
    <s v="PS_LM___131"/>
    <x v="52"/>
    <x v="20"/>
    <s v="PS-3V05-006"/>
    <m/>
    <m/>
    <x v="0"/>
    <x v="52"/>
  </r>
  <r>
    <n v="8"/>
    <s v="PS_LM___157"/>
    <x v="43"/>
    <x v="20"/>
    <s v="PS-3V25-006"/>
    <m/>
    <m/>
    <x v="0"/>
    <x v="43"/>
  </r>
  <r>
    <n v="9"/>
    <s v="PS_LM___177"/>
    <x v="71"/>
    <x v="20"/>
    <s v="PS-3V25-006"/>
    <m/>
    <m/>
    <x v="0"/>
    <x v="71"/>
  </r>
  <r>
    <n v="10"/>
    <s v="PS_LM___197"/>
    <x v="72"/>
    <x v="20"/>
    <s v="PS-3V25-006"/>
    <m/>
    <m/>
    <x v="0"/>
    <x v="72"/>
  </r>
  <r>
    <n v="7"/>
    <s v="PS_LM___131"/>
    <x v="52"/>
    <x v="21"/>
    <s v="P-00897"/>
    <m/>
    <m/>
    <x v="0"/>
    <x v="52"/>
  </r>
  <r>
    <n v="6"/>
    <s v="PS_LM___123"/>
    <x v="37"/>
    <x v="22"/>
    <s v="P-01195"/>
    <s v="ST0547368"/>
    <s v="ST0499767"/>
    <x v="0"/>
    <x v="37"/>
  </r>
  <r>
    <n v="1"/>
    <s v="PS_LM___23"/>
    <x v="49"/>
    <x v="23"/>
    <s v="P-00411"/>
    <s v="ST0763114"/>
    <s v="ST0372843_01"/>
    <x v="0"/>
    <x v="49"/>
  </r>
  <r>
    <n v="1"/>
    <s v="PS_LM___25"/>
    <x v="4"/>
    <x v="23"/>
    <s v="P-00411"/>
    <m/>
    <m/>
    <x v="0"/>
    <x v="4"/>
  </r>
  <r>
    <n v="3"/>
    <s v="PS_LM___55"/>
    <x v="50"/>
    <x v="23"/>
    <s v="P-00411"/>
    <m/>
    <m/>
    <x v="0"/>
    <x v="50"/>
  </r>
  <r>
    <n v="4"/>
    <s v="PS_LM___79"/>
    <x v="55"/>
    <x v="23"/>
    <s v="P-00411"/>
    <m/>
    <m/>
    <x v="0"/>
    <x v="55"/>
  </r>
  <r>
    <n v="5"/>
    <s v="PS_LM___95"/>
    <x v="68"/>
    <x v="23"/>
    <s v="P-00328"/>
    <m/>
    <m/>
    <x v="0"/>
    <x v="68"/>
  </r>
  <r>
    <n v="3"/>
    <s v="PS_LM___57"/>
    <x v="9"/>
    <x v="24"/>
    <s v="P-00686"/>
    <m/>
    <m/>
    <x v="0"/>
    <x v="9"/>
  </r>
  <r>
    <n v="3"/>
    <s v="PS_LM___59"/>
    <x v="51"/>
    <x v="24"/>
    <s v="P-00686"/>
    <m/>
    <m/>
    <x v="0"/>
    <x v="51"/>
  </r>
  <r>
    <n v="3"/>
    <s v="PS_LM___61"/>
    <x v="10"/>
    <x v="25"/>
    <s v="P-00865"/>
    <m/>
    <m/>
    <x v="0"/>
    <x v="10"/>
  </r>
  <r>
    <n v="7"/>
    <s v="PS_LM___137"/>
    <x v="24"/>
    <x v="26"/>
    <s v="P-0355"/>
    <m/>
    <m/>
    <x v="0"/>
    <x v="24"/>
  </r>
  <r>
    <n v="5"/>
    <s v="PS_LM___97"/>
    <x v="17"/>
    <x v="27"/>
    <s v="P-00406"/>
    <m/>
    <m/>
    <x v="0"/>
    <x v="17"/>
  </r>
  <r>
    <n v="1"/>
    <s v="PS_LM___19"/>
    <x v="53"/>
    <x v="28"/>
    <s v="P-00408"/>
    <m/>
    <m/>
    <x v="0"/>
    <x v="53"/>
  </r>
  <r>
    <n v="1"/>
    <s v="PS_LM___27"/>
    <x v="5"/>
    <x v="28"/>
    <s v="P-00408"/>
    <m/>
    <m/>
    <x v="0"/>
    <x v="5"/>
  </r>
  <r>
    <n v="2"/>
    <s v="PS_LM___31"/>
    <x v="6"/>
    <x v="28"/>
    <s v="P-00408"/>
    <m/>
    <m/>
    <x v="0"/>
    <x v="6"/>
  </r>
  <r>
    <n v="2"/>
    <s v="PS_LM___33"/>
    <x v="73"/>
    <x v="28"/>
    <s v="P-00408"/>
    <m/>
    <m/>
    <x v="0"/>
    <x v="73"/>
  </r>
  <r>
    <n v="2"/>
    <s v="PS_LM___35"/>
    <x v="54"/>
    <x v="28"/>
    <s v="P-00408"/>
    <s v="ST0372100"/>
    <s v="ST0373675_01"/>
    <x v="0"/>
    <x v="54"/>
  </r>
  <r>
    <n v="2"/>
    <s v="PS_LM___37"/>
    <x v="70"/>
    <x v="28"/>
    <s v="P-00408"/>
    <m/>
    <m/>
    <x v="0"/>
    <x v="70"/>
  </r>
  <r>
    <n v="3"/>
    <s v="PS_LM___51"/>
    <x v="8"/>
    <x v="28"/>
    <s v="P-00408"/>
    <s v="ST0372100"/>
    <s v="ST0377578"/>
    <x v="0"/>
    <x v="8"/>
  </r>
  <r>
    <n v="4"/>
    <s v="PS_LM___83"/>
    <x v="56"/>
    <x v="28"/>
    <s v="P-00408"/>
    <m/>
    <m/>
    <x v="0"/>
    <x v="56"/>
  </r>
  <r>
    <n v="4"/>
    <s v="PS_LM___87"/>
    <x v="15"/>
    <x v="28"/>
    <s v="P-00408"/>
    <m/>
    <m/>
    <x v="0"/>
    <x v="15"/>
  </r>
  <r>
    <n v="5"/>
    <s v="PS_LM___99"/>
    <x v="57"/>
    <x v="28"/>
    <s v="P-00408"/>
    <m/>
    <m/>
    <x v="0"/>
    <x v="57"/>
  </r>
  <r>
    <n v="5"/>
    <s v="PS_LM___103"/>
    <x v="58"/>
    <x v="28"/>
    <s v="P-00408"/>
    <m/>
    <m/>
    <x v="0"/>
    <x v="58"/>
  </r>
  <r>
    <n v="5"/>
    <s v="PS_LM___105"/>
    <x v="65"/>
    <x v="28"/>
    <s v="P-00408"/>
    <m/>
    <m/>
    <x v="0"/>
    <x v="65"/>
  </r>
  <r>
    <n v="5"/>
    <s v="PS_LM___107"/>
    <x v="19"/>
    <x v="28"/>
    <s v="P-00408"/>
    <m/>
    <m/>
    <x v="0"/>
    <x v="19"/>
  </r>
  <r>
    <n v="6"/>
    <s v="PS_LM___111"/>
    <x v="74"/>
    <x v="28"/>
    <s v="P-00408"/>
    <m/>
    <m/>
    <x v="0"/>
    <x v="74"/>
  </r>
  <r>
    <n v="6"/>
    <s v="PS_LM___115"/>
    <x v="59"/>
    <x v="28"/>
    <s v="P-00408"/>
    <m/>
    <m/>
    <x v="0"/>
    <x v="59"/>
  </r>
  <r>
    <n v="6"/>
    <s v="PS_LM___117"/>
    <x v="67"/>
    <x v="28"/>
    <s v="P-00408"/>
    <s v="DMS 942 473"/>
    <m/>
    <x v="0"/>
    <x v="67"/>
  </r>
  <r>
    <n v="6"/>
    <s v="PS_LM___119"/>
    <x v="60"/>
    <x v="28"/>
    <s v="P-00408"/>
    <m/>
    <m/>
    <x v="0"/>
    <x v="60"/>
  </r>
  <r>
    <n v="7"/>
    <s v="PS_LM___143"/>
    <x v="61"/>
    <x v="28"/>
    <s v="P-00408"/>
    <m/>
    <m/>
    <x v="0"/>
    <x v="61"/>
  </r>
  <r>
    <n v="7"/>
    <s v="PS_LM___145"/>
    <x v="62"/>
    <x v="28"/>
    <s v="P-00408"/>
    <m/>
    <m/>
    <x v="0"/>
    <x v="62"/>
  </r>
  <r>
    <n v="8"/>
    <s v="PS_LM___151"/>
    <x v="26"/>
    <x v="28"/>
    <s v="P-00408"/>
    <m/>
    <m/>
    <x v="0"/>
    <x v="26"/>
  </r>
  <r>
    <n v="8"/>
    <s v="PS_LM___155"/>
    <x v="63"/>
    <x v="28"/>
    <s v="P-00408"/>
    <m/>
    <m/>
    <x v="0"/>
    <x v="63"/>
  </r>
  <r>
    <n v="8"/>
    <s v="PS_LM___163"/>
    <x v="64"/>
    <x v="28"/>
    <s v="P-00408"/>
    <m/>
    <m/>
    <x v="0"/>
    <x v="64"/>
  </r>
  <r>
    <n v="8"/>
    <s v="PS_LM___167"/>
    <x v="28"/>
    <x v="28"/>
    <s v="P-00408"/>
    <m/>
    <m/>
    <x v="0"/>
    <x v="28"/>
  </r>
  <r>
    <n v="8"/>
    <s v="PS_LM___169"/>
    <x v="75"/>
    <x v="28"/>
    <s v="P-00408"/>
    <m/>
    <m/>
    <x v="0"/>
    <x v="75"/>
  </r>
  <r>
    <n v="9"/>
    <s v="PS_LM___171"/>
    <x v="29"/>
    <x v="28"/>
    <s v="P-00408"/>
    <m/>
    <m/>
    <x v="0"/>
    <x v="29"/>
  </r>
  <r>
    <n v="9"/>
    <s v="PS_LM___175"/>
    <x v="76"/>
    <x v="28"/>
    <s v="P-00408"/>
    <m/>
    <m/>
    <x v="0"/>
    <x v="76"/>
  </r>
  <r>
    <n v="9"/>
    <s v="PS_LM___177"/>
    <x v="71"/>
    <x v="28"/>
    <s v="P-00408"/>
    <m/>
    <m/>
    <x v="0"/>
    <x v="71"/>
  </r>
  <r>
    <n v="9"/>
    <s v="PS_LM___179"/>
    <x v="77"/>
    <x v="28"/>
    <s v="P-00408"/>
    <m/>
    <m/>
    <x v="0"/>
    <x v="77"/>
  </r>
  <r>
    <n v="9"/>
    <s v="PS_LM___183"/>
    <x v="78"/>
    <x v="28"/>
    <s v="P-00408"/>
    <m/>
    <m/>
    <x v="0"/>
    <x v="78"/>
  </r>
  <r>
    <n v="9"/>
    <s v="PS_LM___185"/>
    <x v="79"/>
    <x v="28"/>
    <s v="P-00408"/>
    <m/>
    <m/>
    <x v="0"/>
    <x v="79"/>
  </r>
  <r>
    <n v="10"/>
    <s v="PS_LM___191"/>
    <x v="33"/>
    <x v="28"/>
    <s v="P-00408"/>
    <m/>
    <m/>
    <x v="0"/>
    <x v="33"/>
  </r>
  <r>
    <n v="10"/>
    <s v="PS_LM___197"/>
    <x v="72"/>
    <x v="28"/>
    <s v="P-00408"/>
    <m/>
    <m/>
    <x v="0"/>
    <x v="72"/>
  </r>
  <r>
    <n v="10"/>
    <s v="PS_LM___199"/>
    <x v="80"/>
    <x v="28"/>
    <s v="P-00408"/>
    <m/>
    <m/>
    <x v="0"/>
    <x v="80"/>
  </r>
  <r>
    <n v="10"/>
    <s v="PS_LM___203"/>
    <x v="81"/>
    <x v="28"/>
    <s v="P-00408"/>
    <m/>
    <m/>
    <x v="0"/>
    <x v="81"/>
  </r>
  <r>
    <n v="10"/>
    <s v="PS_LM___207"/>
    <x v="35"/>
    <x v="28"/>
    <s v="P-00408"/>
    <m/>
    <m/>
    <x v="0"/>
    <x v="35"/>
  </r>
  <r>
    <n v="10"/>
    <s v="PS_LM___209"/>
    <x v="82"/>
    <x v="28"/>
    <s v="P-00408"/>
    <m/>
    <m/>
    <x v="0"/>
    <x v="82"/>
  </r>
  <r>
    <n v="10"/>
    <s v="PS_LM___211"/>
    <x v="36"/>
    <x v="28"/>
    <s v="P-00408"/>
    <m/>
    <m/>
    <x v="0"/>
    <x v="36"/>
  </r>
  <r>
    <n v="1"/>
    <s v="PS_LM___13"/>
    <x v="83"/>
    <x v="29"/>
    <s v="P-00407"/>
    <m/>
    <m/>
    <x v="0"/>
    <x v="83"/>
  </r>
  <r>
    <n v="1"/>
    <s v="PS_LM___15"/>
    <x v="84"/>
    <x v="29"/>
    <s v="P-00407"/>
    <m/>
    <m/>
    <x v="0"/>
    <x v="84"/>
  </r>
  <r>
    <n v="1"/>
    <s v="PS_LM___17"/>
    <x v="3"/>
    <x v="29"/>
    <s v="P-00407"/>
    <m/>
    <m/>
    <x v="0"/>
    <x v="3"/>
  </r>
  <r>
    <n v="1"/>
    <s v="PS_LM___21"/>
    <x v="69"/>
    <x v="29"/>
    <s v="P-00407"/>
    <s v="ST0371891"/>
    <s v="ST0372414_01"/>
    <x v="0"/>
    <x v="69"/>
  </r>
  <r>
    <n v="1"/>
    <s v="PS_LM___29"/>
    <x v="85"/>
    <x v="29"/>
    <s v="P-00407"/>
    <m/>
    <m/>
    <x v="0"/>
    <x v="85"/>
  </r>
  <r>
    <n v="3"/>
    <s v="PS_LM___53"/>
    <x v="86"/>
    <x v="29"/>
    <s v="P-00407"/>
    <m/>
    <m/>
    <x v="0"/>
    <x v="86"/>
  </r>
  <r>
    <n v="4"/>
    <s v="PS_LM___81"/>
    <x v="87"/>
    <x v="29"/>
    <s v="P-00407"/>
    <s v="ST0371891"/>
    <s v="ST0415743"/>
    <x v="0"/>
    <x v="87"/>
  </r>
  <r>
    <n v="4"/>
    <s v="PS_LM___85"/>
    <x v="88"/>
    <x v="29"/>
    <s v="P-00407"/>
    <m/>
    <m/>
    <x v="0"/>
    <x v="88"/>
  </r>
  <r>
    <n v="4"/>
    <s v="PS_LM___89"/>
    <x v="89"/>
    <x v="29"/>
    <s v="P-00407"/>
    <m/>
    <m/>
    <x v="0"/>
    <x v="89"/>
  </r>
  <r>
    <n v="5"/>
    <s v="PS_LM___91"/>
    <x v="16"/>
    <x v="29"/>
    <s v="P-00407"/>
    <m/>
    <m/>
    <x v="0"/>
    <x v="16"/>
  </r>
  <r>
    <n v="5"/>
    <s v="PS_LM___101"/>
    <x v="18"/>
    <x v="29"/>
    <s v="P-00407"/>
    <m/>
    <m/>
    <x v="0"/>
    <x v="18"/>
  </r>
  <r>
    <n v="5"/>
    <s v="PS_LM___109"/>
    <x v="90"/>
    <x v="29"/>
    <s v="P-00407"/>
    <m/>
    <m/>
    <x v="0"/>
    <x v="90"/>
  </r>
  <r>
    <n v="6"/>
    <s v="PS_LM___113"/>
    <x v="66"/>
    <x v="29"/>
    <s v="P-00407"/>
    <s v="ST0371891"/>
    <s v="ST0499703_01"/>
    <x v="0"/>
    <x v="66"/>
  </r>
  <r>
    <n v="6"/>
    <s v="PS_LM___121"/>
    <x v="20"/>
    <x v="29"/>
    <s v="P-00407"/>
    <m/>
    <m/>
    <x v="3"/>
    <x v="20"/>
  </r>
  <r>
    <n v="7"/>
    <s v="PS_LM___139"/>
    <x v="91"/>
    <x v="29"/>
    <s v="P-00407"/>
    <m/>
    <m/>
    <x v="0"/>
    <x v="91"/>
  </r>
  <r>
    <n v="7"/>
    <s v="PS_LM___141"/>
    <x v="25"/>
    <x v="29"/>
    <s v="P-00407"/>
    <m/>
    <m/>
    <x v="0"/>
    <x v="25"/>
  </r>
  <r>
    <n v="7"/>
    <s v="PS_LM___147"/>
    <x v="92"/>
    <x v="29"/>
    <s v="P-00407"/>
    <m/>
    <m/>
    <x v="0"/>
    <x v="92"/>
  </r>
  <r>
    <n v="7"/>
    <s v="PS_LM___149"/>
    <x v="93"/>
    <x v="29"/>
    <s v="P-00407"/>
    <m/>
    <m/>
    <x v="0"/>
    <x v="93"/>
  </r>
  <r>
    <n v="8"/>
    <s v="PS_LM___153"/>
    <x v="94"/>
    <x v="29"/>
    <s v="P-00407"/>
    <m/>
    <m/>
    <x v="0"/>
    <x v="94"/>
  </r>
  <r>
    <n v="8"/>
    <s v="PS_LM___159"/>
    <x v="95"/>
    <x v="29"/>
    <s v="P-00407"/>
    <m/>
    <m/>
    <x v="0"/>
    <x v="95"/>
  </r>
  <r>
    <n v="8"/>
    <s v="PS_LM___161"/>
    <x v="96"/>
    <x v="29"/>
    <s v="P-00407"/>
    <m/>
    <m/>
    <x v="0"/>
    <x v="96"/>
  </r>
  <r>
    <n v="8"/>
    <s v="PS_LM___165"/>
    <x v="27"/>
    <x v="29"/>
    <s v="P-00407"/>
    <m/>
    <m/>
    <x v="0"/>
    <x v="27"/>
  </r>
  <r>
    <n v="9"/>
    <s v="PS_LM___173"/>
    <x v="30"/>
    <x v="29"/>
    <s v="P-00407"/>
    <m/>
    <m/>
    <x v="0"/>
    <x v="30"/>
  </r>
  <r>
    <n v="9"/>
    <s v="PS_LM___181"/>
    <x v="31"/>
    <x v="29"/>
    <s v="P-00407"/>
    <m/>
    <m/>
    <x v="0"/>
    <x v="31"/>
  </r>
  <r>
    <n v="9"/>
    <s v="PS_LM___187"/>
    <x v="32"/>
    <x v="29"/>
    <s v="P-00407"/>
    <m/>
    <m/>
    <x v="0"/>
    <x v="32"/>
  </r>
  <r>
    <n v="9"/>
    <s v="PS_LM___189"/>
    <x v="97"/>
    <x v="29"/>
    <s v="P-00407"/>
    <m/>
    <m/>
    <x v="0"/>
    <x v="97"/>
  </r>
  <r>
    <n v="10"/>
    <s v="PS_LM___193"/>
    <x v="34"/>
    <x v="29"/>
    <s v="P-00407"/>
    <m/>
    <m/>
    <x v="0"/>
    <x v="34"/>
  </r>
  <r>
    <n v="10"/>
    <s v="PS_LM___201"/>
    <x v="98"/>
    <x v="29"/>
    <s v="P-00407"/>
    <m/>
    <m/>
    <x v="0"/>
    <x v="98"/>
  </r>
  <r>
    <n v="10"/>
    <s v="PS_LM___205"/>
    <x v="99"/>
    <x v="29"/>
    <s v="P-00407"/>
    <m/>
    <m/>
    <x v="0"/>
    <x v="99"/>
  </r>
  <r>
    <n v="8"/>
    <s v="PS_LM___169"/>
    <x v="75"/>
    <x v="12"/>
    <s v="PSR-8728"/>
    <m/>
    <m/>
    <x v="1"/>
    <x v="75"/>
  </r>
  <r>
    <n v="9"/>
    <s v="PS_LM___175"/>
    <x v="76"/>
    <x v="12"/>
    <s v="PSR-8728"/>
    <m/>
    <m/>
    <x v="1"/>
    <x v="76"/>
  </r>
  <r>
    <n v="9"/>
    <s v="PS_LM___179"/>
    <x v="77"/>
    <x v="12"/>
    <s v="PSR-8728"/>
    <m/>
    <m/>
    <x v="1"/>
    <x v="77"/>
  </r>
  <r>
    <n v="9"/>
    <s v="PS_LM___183"/>
    <x v="78"/>
    <x v="12"/>
    <s v="PSR-8728"/>
    <m/>
    <m/>
    <x v="1"/>
    <x v="78"/>
  </r>
  <r>
    <n v="10"/>
    <s v="PS_LM___199"/>
    <x v="80"/>
    <x v="12"/>
    <s v="PSR-8728"/>
    <m/>
    <m/>
    <x v="1"/>
    <x v="80"/>
  </r>
  <r>
    <n v="10"/>
    <s v="PS_LM___203"/>
    <x v="81"/>
    <x v="12"/>
    <s v="PSR-8728"/>
    <m/>
    <m/>
    <x v="1"/>
    <x v="81"/>
  </r>
  <r>
    <n v="10"/>
    <s v="PS_LM___209"/>
    <x v="82"/>
    <x v="12"/>
    <s v="PSR-8728"/>
    <m/>
    <m/>
    <x v="1"/>
    <x v="82"/>
  </r>
  <r>
    <n v="1"/>
    <s v="PS_LM___15"/>
    <x v="84"/>
    <x v="12"/>
    <s v="PSR-8728"/>
    <m/>
    <m/>
    <x v="4"/>
    <x v="84"/>
  </r>
  <r>
    <n v="1"/>
    <s v="PS_LM___29"/>
    <x v="85"/>
    <x v="12"/>
    <s v="PS-8728"/>
    <m/>
    <m/>
    <x v="4"/>
    <x v="85"/>
  </r>
  <r>
    <n v="4"/>
    <s v="PS_LM___89"/>
    <x v="89"/>
    <x v="12"/>
    <s v="PS-8728"/>
    <m/>
    <m/>
    <x v="4"/>
    <x v="89"/>
  </r>
  <r>
    <n v="5"/>
    <s v="PS_LM___109"/>
    <x v="90"/>
    <x v="12"/>
    <s v="PS-8728"/>
    <m/>
    <m/>
    <x v="4"/>
    <x v="90"/>
  </r>
  <r>
    <n v="7"/>
    <s v="PS_LM___139"/>
    <x v="91"/>
    <x v="12"/>
    <s v="PS-8728"/>
    <m/>
    <m/>
    <x v="4"/>
    <x v="91"/>
  </r>
  <r>
    <n v="7"/>
    <s v="PS_LM___149"/>
    <x v="93"/>
    <x v="12"/>
    <s v="PSR-8728"/>
    <m/>
    <m/>
    <x v="4"/>
    <x v="93"/>
  </r>
  <r>
    <n v="8"/>
    <s v="PS_LM___159"/>
    <x v="95"/>
    <x v="12"/>
    <s v="PSR-8728"/>
    <m/>
    <m/>
    <x v="4"/>
    <x v="95"/>
  </r>
  <r>
    <n v="9"/>
    <s v="PS_LM___189"/>
    <x v="97"/>
    <x v="12"/>
    <s v="PSR-8728"/>
    <m/>
    <m/>
    <x v="4"/>
    <x v="97"/>
  </r>
  <r>
    <n v="2"/>
    <s v="PS_LM___39"/>
    <x v="0"/>
    <x v="30"/>
    <s v="PSR-8729"/>
    <m/>
    <s v="ST0373739_01"/>
    <x v="5"/>
    <x v="0"/>
  </r>
  <r>
    <n v="3"/>
    <s v="PS_LM___59"/>
    <x v="51"/>
    <x v="30"/>
    <s v="PSR-8729"/>
    <m/>
    <m/>
    <x v="5"/>
    <x v="51"/>
  </r>
  <r>
    <n v="3"/>
    <s v="PS_LM___69"/>
    <x v="46"/>
    <x v="30"/>
    <s v="PSR-8729"/>
    <m/>
    <m/>
    <x v="5"/>
    <x v="46"/>
  </r>
  <r>
    <n v="6"/>
    <s v="PS_LM___129"/>
    <x v="48"/>
    <x v="30"/>
    <s v="PSR-8729"/>
    <m/>
    <m/>
    <x v="5"/>
    <x v="48"/>
  </r>
  <r>
    <n v="1"/>
    <s v="PS_LM___23"/>
    <x v="49"/>
    <x v="30"/>
    <s v="PSR-8729"/>
    <s v="ST0372762_2"/>
    <s v="ST0372843_01"/>
    <x v="6"/>
    <x v="49"/>
  </r>
  <r>
    <n v="2"/>
    <s v="PS_LM___49"/>
    <x v="39"/>
    <x v="30"/>
    <s v="PSR-8729"/>
    <m/>
    <m/>
    <x v="6"/>
    <x v="39"/>
  </r>
  <r>
    <n v="3"/>
    <s v="PS_LM___55"/>
    <x v="50"/>
    <x v="30"/>
    <s v="PSR-8729"/>
    <m/>
    <m/>
    <x v="6"/>
    <x v="50"/>
  </r>
  <r>
    <n v="3"/>
    <s v="PS_LM___63"/>
    <x v="40"/>
    <x v="30"/>
    <s v="PSR-8729"/>
    <m/>
    <m/>
    <x v="6"/>
    <x v="40"/>
  </r>
  <r>
    <n v="4"/>
    <s v="PS_LM___75"/>
    <x v="41"/>
    <x v="30"/>
    <s v="PSR-8729"/>
    <m/>
    <m/>
    <x v="6"/>
    <x v="41"/>
  </r>
  <r>
    <n v="5"/>
    <s v="PS_LM___95"/>
    <x v="68"/>
    <x v="30"/>
    <s v="PSR-8729"/>
    <m/>
    <m/>
    <x v="6"/>
    <x v="68"/>
  </r>
  <r>
    <n v="6"/>
    <s v="PS_LM___123"/>
    <x v="37"/>
    <x v="30"/>
    <s v="PSR-8729"/>
    <s v="ST0401098"/>
    <s v="ST0499767"/>
    <x v="6"/>
    <x v="37"/>
  </r>
  <r>
    <n v="10"/>
    <s v="PS_LM___195"/>
    <x v="44"/>
    <x v="12"/>
    <s v="PSR-8728"/>
    <m/>
    <m/>
    <x v="6"/>
    <x v="44"/>
  </r>
  <r>
    <n v="2"/>
    <s v="PS_LM___45"/>
    <x v="45"/>
    <x v="30"/>
    <s v="PSR-8729"/>
    <m/>
    <m/>
    <x v="7"/>
    <x v="45"/>
  </r>
  <r>
    <n v="4"/>
    <s v="PS_LM___85"/>
    <x v="88"/>
    <x v="12"/>
    <s v="PS-8728"/>
    <m/>
    <m/>
    <x v="7"/>
    <x v="88"/>
  </r>
  <r>
    <n v="9"/>
    <s v="PS_LM___185"/>
    <x v="79"/>
    <x v="12"/>
    <s v="PSR-8728"/>
    <m/>
    <m/>
    <x v="7"/>
    <x v="79"/>
  </r>
  <r>
    <n v="3"/>
    <s v="PS_LM___53"/>
    <x v="86"/>
    <x v="12"/>
    <s v="PS-8728"/>
    <m/>
    <m/>
    <x v="8"/>
    <x v="86"/>
  </r>
  <r>
    <n v="4"/>
    <s v="PS_LM___81"/>
    <x v="87"/>
    <x v="12"/>
    <s v="PS-8728"/>
    <s v="ST0537091"/>
    <s v="ST0415743"/>
    <x v="8"/>
    <x v="87"/>
  </r>
  <r>
    <n v="6"/>
    <s v="PS_LM___111"/>
    <x v="74"/>
    <x v="12"/>
    <s v="PS-8728"/>
    <m/>
    <m/>
    <x v="8"/>
    <x v="74"/>
  </r>
  <r>
    <n v="8"/>
    <s v="PS_LM___161"/>
    <x v="96"/>
    <x v="12"/>
    <s v="PSR-8728"/>
    <m/>
    <m/>
    <x v="8"/>
    <x v="96"/>
  </r>
  <r>
    <n v="10"/>
    <s v="PS_LM___201"/>
    <x v="98"/>
    <x v="12"/>
    <s v="PSR-8728"/>
    <m/>
    <m/>
    <x v="8"/>
    <x v="98"/>
  </r>
  <r>
    <n v="1"/>
    <s v="PS_LM___13"/>
    <x v="83"/>
    <x v="12"/>
    <s v="PSR-8728"/>
    <m/>
    <m/>
    <x v="9"/>
    <x v="83"/>
  </r>
  <r>
    <n v="10"/>
    <s v="PS_LM___205"/>
    <x v="99"/>
    <x v="12"/>
    <s v="PSR-8728"/>
    <m/>
    <m/>
    <x v="9"/>
    <x v="99"/>
  </r>
  <r>
    <n v="2"/>
    <s v="PS_LM___33"/>
    <x v="73"/>
    <x v="12"/>
    <s v="PS-8728"/>
    <m/>
    <m/>
    <x v="10"/>
    <x v="73"/>
  </r>
  <r>
    <n v="7"/>
    <s v="PS_LM___147"/>
    <x v="92"/>
    <x v="12"/>
    <s v="PSR-8728"/>
    <m/>
    <m/>
    <x v="0"/>
    <x v="92"/>
  </r>
  <r>
    <n v="8"/>
    <s v="PS_LM___153"/>
    <x v="94"/>
    <x v="12"/>
    <s v="PSR-8728"/>
    <m/>
    <m/>
    <x v="0"/>
    <x v="94"/>
  </r>
  <r>
    <n v="1"/>
    <s v="PS_LM___13"/>
    <x v="83"/>
    <x v="31"/>
    <s v="P-00401"/>
    <m/>
    <m/>
    <x v="0"/>
    <x v="83"/>
  </r>
  <r>
    <n v="1"/>
    <s v="PS_LM___15"/>
    <x v="84"/>
    <x v="31"/>
    <s v="P-00401"/>
    <m/>
    <m/>
    <x v="0"/>
    <x v="84"/>
  </r>
  <r>
    <n v="1"/>
    <s v="PS_LM___17"/>
    <x v="3"/>
    <x v="31"/>
    <s v="P-00401"/>
    <m/>
    <m/>
    <x v="0"/>
    <x v="3"/>
  </r>
  <r>
    <n v="1"/>
    <s v="PS_LM___19"/>
    <x v="53"/>
    <x v="31"/>
    <s v="P-00401"/>
    <m/>
    <m/>
    <x v="0"/>
    <x v="53"/>
  </r>
  <r>
    <n v="1"/>
    <s v="PS_LM___21"/>
    <x v="69"/>
    <x v="31"/>
    <s v="P-00401"/>
    <s v="ST0371940"/>
    <s v="ST0372414_01"/>
    <x v="0"/>
    <x v="69"/>
  </r>
  <r>
    <n v="1"/>
    <s v="PS_LM___27"/>
    <x v="5"/>
    <x v="31"/>
    <s v="P-00401"/>
    <m/>
    <m/>
    <x v="0"/>
    <x v="5"/>
  </r>
  <r>
    <n v="1"/>
    <s v="PS_LM___29"/>
    <x v="85"/>
    <x v="31"/>
    <s v="P-00401"/>
    <m/>
    <m/>
    <x v="0"/>
    <x v="85"/>
  </r>
  <r>
    <n v="2"/>
    <s v="PS_LM___31"/>
    <x v="6"/>
    <x v="31"/>
    <s v="P-00401"/>
    <m/>
    <m/>
    <x v="0"/>
    <x v="6"/>
  </r>
  <r>
    <n v="2"/>
    <s v="PS_LM___33"/>
    <x v="73"/>
    <x v="31"/>
    <s v="P-00401"/>
    <m/>
    <m/>
    <x v="0"/>
    <x v="73"/>
  </r>
  <r>
    <n v="2"/>
    <s v="PS_LM___35"/>
    <x v="54"/>
    <x v="31"/>
    <s v="P-00401"/>
    <s v="ST0371940"/>
    <s v="ST0373675_01"/>
    <x v="0"/>
    <x v="54"/>
  </r>
  <r>
    <n v="2"/>
    <s v="PS_LM___37"/>
    <x v="70"/>
    <x v="31"/>
    <s v="P-00401"/>
    <m/>
    <m/>
    <x v="0"/>
    <x v="70"/>
  </r>
  <r>
    <n v="3"/>
    <s v="PS_LM___51"/>
    <x v="8"/>
    <x v="31"/>
    <s v="P-00401"/>
    <s v="ST0371940"/>
    <s v="ST0377578"/>
    <x v="0"/>
    <x v="8"/>
  </r>
  <r>
    <n v="3"/>
    <s v="PS_LM___53"/>
    <x v="86"/>
    <x v="31"/>
    <s v="P-00401"/>
    <m/>
    <m/>
    <x v="0"/>
    <x v="86"/>
  </r>
  <r>
    <n v="4"/>
    <s v="PS_LM___79"/>
    <x v="55"/>
    <x v="31"/>
    <s v="P-00401"/>
    <m/>
    <m/>
    <x v="0"/>
    <x v="55"/>
  </r>
  <r>
    <n v="4"/>
    <s v="PS_LM___81"/>
    <x v="87"/>
    <x v="31"/>
    <s v="P-00401"/>
    <s v="ST0371940"/>
    <s v="ST0415743"/>
    <x v="0"/>
    <x v="87"/>
  </r>
  <r>
    <n v="4"/>
    <s v="PS_LM___83"/>
    <x v="56"/>
    <x v="31"/>
    <s v="P-00401"/>
    <m/>
    <m/>
    <x v="0"/>
    <x v="56"/>
  </r>
  <r>
    <n v="4"/>
    <s v="PS_LM___85"/>
    <x v="88"/>
    <x v="31"/>
    <s v="P-00401"/>
    <m/>
    <m/>
    <x v="0"/>
    <x v="88"/>
  </r>
  <r>
    <n v="4"/>
    <s v="PS_LM___87"/>
    <x v="15"/>
    <x v="31"/>
    <s v="P-00401"/>
    <m/>
    <m/>
    <x v="0"/>
    <x v="15"/>
  </r>
  <r>
    <n v="4"/>
    <s v="PS_LM___89"/>
    <x v="89"/>
    <x v="31"/>
    <s v="P-00401"/>
    <m/>
    <m/>
    <x v="0"/>
    <x v="89"/>
  </r>
  <r>
    <n v="5"/>
    <s v="PS_LM___91"/>
    <x v="16"/>
    <x v="31"/>
    <s v="P-00401"/>
    <m/>
    <m/>
    <x v="0"/>
    <x v="16"/>
  </r>
  <r>
    <n v="5"/>
    <s v="PS_LM___99"/>
    <x v="57"/>
    <x v="31"/>
    <s v="P-00401"/>
    <m/>
    <m/>
    <x v="0"/>
    <x v="57"/>
  </r>
  <r>
    <n v="5"/>
    <s v="PS_LM___101"/>
    <x v="18"/>
    <x v="31"/>
    <s v="P-00401"/>
    <m/>
    <m/>
    <x v="0"/>
    <x v="18"/>
  </r>
  <r>
    <n v="5"/>
    <s v="PS_LM___103"/>
    <x v="58"/>
    <x v="31"/>
    <s v="P-00401"/>
    <m/>
    <m/>
    <x v="0"/>
    <x v="58"/>
  </r>
  <r>
    <n v="5"/>
    <s v="PS_LM___105"/>
    <x v="65"/>
    <x v="31"/>
    <s v="P-00401"/>
    <m/>
    <m/>
    <x v="0"/>
    <x v="65"/>
  </r>
  <r>
    <n v="5"/>
    <s v="PS_LM___107"/>
    <x v="19"/>
    <x v="31"/>
    <s v="P-00401"/>
    <m/>
    <m/>
    <x v="0"/>
    <x v="19"/>
  </r>
  <r>
    <n v="5"/>
    <s v="PS_LM___109"/>
    <x v="90"/>
    <x v="31"/>
    <s v="P-00401"/>
    <m/>
    <m/>
    <x v="0"/>
    <x v="90"/>
  </r>
  <r>
    <n v="6"/>
    <s v="PS_LM___111"/>
    <x v="74"/>
    <x v="31"/>
    <s v="P-00401"/>
    <m/>
    <m/>
    <x v="0"/>
    <x v="74"/>
  </r>
  <r>
    <n v="6"/>
    <s v="PS_LM___113"/>
    <x v="66"/>
    <x v="31"/>
    <s v="P-00401"/>
    <s v="ST0371940"/>
    <s v="ST0499703_01"/>
    <x v="0"/>
    <x v="66"/>
  </r>
  <r>
    <n v="6"/>
    <s v="PS_LM___115"/>
    <x v="59"/>
    <x v="31"/>
    <s v="P-00401"/>
    <m/>
    <m/>
    <x v="0"/>
    <x v="59"/>
  </r>
  <r>
    <n v="6"/>
    <s v="PS_LM___117"/>
    <x v="67"/>
    <x v="31"/>
    <s v="P-00401"/>
    <m/>
    <m/>
    <x v="0"/>
    <x v="67"/>
  </r>
  <r>
    <n v="6"/>
    <s v="PS_LM___119"/>
    <x v="60"/>
    <x v="31"/>
    <s v="P-00401"/>
    <m/>
    <m/>
    <x v="0"/>
    <x v="60"/>
  </r>
  <r>
    <n v="6"/>
    <s v="PS_LM___121"/>
    <x v="20"/>
    <x v="31"/>
    <s v="P-00401"/>
    <m/>
    <m/>
    <x v="0"/>
    <x v="20"/>
  </r>
  <r>
    <n v="7"/>
    <s v="PS_LM___139"/>
    <x v="91"/>
    <x v="31"/>
    <s v="P-00401"/>
    <m/>
    <m/>
    <x v="0"/>
    <x v="91"/>
  </r>
  <r>
    <n v="7"/>
    <s v="PS_LM___141"/>
    <x v="25"/>
    <x v="31"/>
    <s v="P-00401"/>
    <m/>
    <m/>
    <x v="0"/>
    <x v="25"/>
  </r>
  <r>
    <n v="7"/>
    <s v="PS_LM___143"/>
    <x v="61"/>
    <x v="31"/>
    <s v="P-00401"/>
    <m/>
    <m/>
    <x v="0"/>
    <x v="61"/>
  </r>
  <r>
    <n v="7"/>
    <s v="PS_LM___145"/>
    <x v="62"/>
    <x v="31"/>
    <s v="P-00401"/>
    <m/>
    <m/>
    <x v="0"/>
    <x v="62"/>
  </r>
  <r>
    <n v="7"/>
    <s v="PS_LM___147"/>
    <x v="92"/>
    <x v="31"/>
    <s v="P-00401"/>
    <m/>
    <m/>
    <x v="0"/>
    <x v="92"/>
  </r>
  <r>
    <n v="7"/>
    <s v="PS_LM___149"/>
    <x v="93"/>
    <x v="31"/>
    <s v="P-00401"/>
    <m/>
    <m/>
    <x v="0"/>
    <x v="93"/>
  </r>
  <r>
    <n v="8"/>
    <s v="PS_LM___151"/>
    <x v="26"/>
    <x v="31"/>
    <s v="P-00401"/>
    <m/>
    <m/>
    <x v="0"/>
    <x v="26"/>
  </r>
  <r>
    <n v="8"/>
    <s v="PS_LM___153"/>
    <x v="94"/>
    <x v="31"/>
    <s v="P-00401"/>
    <m/>
    <m/>
    <x v="0"/>
    <x v="94"/>
  </r>
  <r>
    <n v="8"/>
    <s v="PS_LM___155"/>
    <x v="63"/>
    <x v="31"/>
    <s v="P-00401"/>
    <m/>
    <m/>
    <x v="0"/>
    <x v="63"/>
  </r>
  <r>
    <n v="8"/>
    <s v="PS_LM___159"/>
    <x v="95"/>
    <x v="31"/>
    <s v="P-00401"/>
    <m/>
    <m/>
    <x v="0"/>
    <x v="95"/>
  </r>
  <r>
    <n v="8"/>
    <s v="PS_LM___161"/>
    <x v="96"/>
    <x v="31"/>
    <s v="P-00401"/>
    <m/>
    <m/>
    <x v="0"/>
    <x v="96"/>
  </r>
  <r>
    <n v="8"/>
    <s v="PS_LM___163"/>
    <x v="64"/>
    <x v="31"/>
    <s v="P-00401"/>
    <m/>
    <m/>
    <x v="0"/>
    <x v="64"/>
  </r>
  <r>
    <n v="8"/>
    <s v="PS_LM___165"/>
    <x v="27"/>
    <x v="31"/>
    <s v="P-00401"/>
    <m/>
    <m/>
    <x v="0"/>
    <x v="27"/>
  </r>
  <r>
    <n v="8"/>
    <s v="PS_LM___167"/>
    <x v="28"/>
    <x v="31"/>
    <s v="P-00401"/>
    <m/>
    <m/>
    <x v="0"/>
    <x v="28"/>
  </r>
  <r>
    <n v="8"/>
    <s v="PS_LM___169"/>
    <x v="75"/>
    <x v="31"/>
    <s v="P-00401"/>
    <m/>
    <m/>
    <x v="0"/>
    <x v="75"/>
  </r>
  <r>
    <n v="9"/>
    <s v="PS_LM___171"/>
    <x v="29"/>
    <x v="31"/>
    <s v="P-00401"/>
    <m/>
    <m/>
    <x v="0"/>
    <x v="29"/>
  </r>
  <r>
    <n v="9"/>
    <s v="PS_LM___173"/>
    <x v="30"/>
    <x v="31"/>
    <s v="P-00401"/>
    <m/>
    <m/>
    <x v="0"/>
    <x v="30"/>
  </r>
  <r>
    <n v="9"/>
    <s v="PS_LM___175"/>
    <x v="76"/>
    <x v="31"/>
    <s v="P-00401"/>
    <m/>
    <m/>
    <x v="0"/>
    <x v="76"/>
  </r>
  <r>
    <n v="9"/>
    <s v="PS_LM___177"/>
    <x v="71"/>
    <x v="31"/>
    <s v="P-00401"/>
    <m/>
    <m/>
    <x v="0"/>
    <x v="71"/>
  </r>
  <r>
    <n v="9"/>
    <s v="PS_LM___179"/>
    <x v="77"/>
    <x v="31"/>
    <s v="P-00401"/>
    <m/>
    <m/>
    <x v="0"/>
    <x v="77"/>
  </r>
  <r>
    <n v="9"/>
    <s v="PS_LM___181"/>
    <x v="31"/>
    <x v="31"/>
    <s v="P-00401"/>
    <m/>
    <m/>
    <x v="0"/>
    <x v="31"/>
  </r>
  <r>
    <n v="9"/>
    <s v="PS_LM___183"/>
    <x v="78"/>
    <x v="31"/>
    <s v="P-00401"/>
    <m/>
    <m/>
    <x v="0"/>
    <x v="78"/>
  </r>
  <r>
    <n v="9"/>
    <s v="PS_LM___185"/>
    <x v="79"/>
    <x v="31"/>
    <s v="P-00401"/>
    <m/>
    <m/>
    <x v="0"/>
    <x v="79"/>
  </r>
  <r>
    <n v="9"/>
    <s v="PS_LM___187"/>
    <x v="32"/>
    <x v="31"/>
    <s v="P-00401"/>
    <m/>
    <m/>
    <x v="0"/>
    <x v="32"/>
  </r>
  <r>
    <n v="9"/>
    <s v="PS_LM___189"/>
    <x v="97"/>
    <x v="31"/>
    <s v="P-00401"/>
    <m/>
    <m/>
    <x v="0"/>
    <x v="97"/>
  </r>
  <r>
    <n v="10"/>
    <s v="PS_LM___191"/>
    <x v="33"/>
    <x v="31"/>
    <s v="P-00401"/>
    <m/>
    <m/>
    <x v="0"/>
    <x v="33"/>
  </r>
  <r>
    <n v="10"/>
    <s v="PS_LM___193"/>
    <x v="34"/>
    <x v="31"/>
    <s v="P-00401"/>
    <m/>
    <m/>
    <x v="0"/>
    <x v="34"/>
  </r>
  <r>
    <n v="10"/>
    <s v="PS_LM___197"/>
    <x v="72"/>
    <x v="31"/>
    <s v="P-00401"/>
    <m/>
    <m/>
    <x v="0"/>
    <x v="72"/>
  </r>
  <r>
    <n v="10"/>
    <s v="PS_LM___199"/>
    <x v="80"/>
    <x v="31"/>
    <s v="P-00401"/>
    <m/>
    <m/>
    <x v="0"/>
    <x v="80"/>
  </r>
  <r>
    <n v="10"/>
    <s v="PS_LM___201"/>
    <x v="98"/>
    <x v="31"/>
    <s v="P-00401"/>
    <m/>
    <m/>
    <x v="0"/>
    <x v="98"/>
  </r>
  <r>
    <n v="10"/>
    <s v="PS_LM___203"/>
    <x v="81"/>
    <x v="31"/>
    <s v="P-00401"/>
    <m/>
    <m/>
    <x v="0"/>
    <x v="81"/>
  </r>
  <r>
    <n v="10"/>
    <s v="PS_LM___205"/>
    <x v="99"/>
    <x v="31"/>
    <s v="P-00401"/>
    <m/>
    <m/>
    <x v="0"/>
    <x v="99"/>
  </r>
  <r>
    <n v="10"/>
    <s v="PS_LM___207"/>
    <x v="35"/>
    <x v="31"/>
    <s v="P-00401"/>
    <m/>
    <m/>
    <x v="0"/>
    <x v="35"/>
  </r>
  <r>
    <n v="10"/>
    <s v="PS_LM___209"/>
    <x v="82"/>
    <x v="31"/>
    <s v="P-00401"/>
    <m/>
    <m/>
    <x v="0"/>
    <x v="82"/>
  </r>
  <r>
    <n v="10"/>
    <s v="PS_LM___211"/>
    <x v="36"/>
    <x v="31"/>
    <s v="P-00401"/>
    <m/>
    <m/>
    <x v="0"/>
    <x v="36"/>
  </r>
  <r>
    <n v="3"/>
    <s v="PS_LM___61"/>
    <x v="10"/>
    <x v="32"/>
    <s v="STDVFUHV0011"/>
    <m/>
    <m/>
    <x v="0"/>
    <x v="10"/>
  </r>
  <r>
    <n v="8"/>
    <s v="PS_LM___151"/>
    <x v="26"/>
    <x v="33"/>
    <s v="STDVFUHV0011"/>
    <m/>
    <m/>
    <x v="0"/>
    <x v="26"/>
  </r>
  <r>
    <n v="2"/>
    <s v="PS_LM___39"/>
    <x v="0"/>
    <x v="34"/>
    <s v="PS_VCBCA0019"/>
    <s v="ST0327327_01"/>
    <s v="ST0373739_01"/>
    <x v="0"/>
    <x v="0"/>
  </r>
  <r>
    <n v="2"/>
    <s v="PS_LM___41"/>
    <x v="1"/>
    <x v="34"/>
    <s v="PS_VCBCA0019"/>
    <s v="ST0327327_01"/>
    <s v="ST0377378_01"/>
    <x v="0"/>
    <x v="1"/>
  </r>
  <r>
    <n v="7"/>
    <s v="PS_LM___133"/>
    <x v="22"/>
    <x v="35"/>
    <s v="P-01263"/>
    <m/>
    <m/>
    <x v="0"/>
    <x v="22"/>
  </r>
  <r>
    <n v="8"/>
    <s v="PS_LM___155"/>
    <x v="63"/>
    <x v="36"/>
    <s v="PS_LM___0582"/>
    <m/>
    <m/>
    <x v="0"/>
    <x v="63"/>
  </r>
  <r>
    <n v="2"/>
    <s v="PS_LM___45"/>
    <x v="45"/>
    <x v="37"/>
    <s v="PS_VCM_0001"/>
    <m/>
    <m/>
    <x v="0"/>
    <x v="45"/>
  </r>
  <r>
    <n v="2"/>
    <s v="PS_LM___47"/>
    <x v="7"/>
    <x v="37"/>
    <s v="PS_VCM_0001"/>
    <m/>
    <m/>
    <x v="0"/>
    <x v="7"/>
  </r>
  <r>
    <n v="3"/>
    <s v="PS_LM___53"/>
    <x v="86"/>
    <x v="37"/>
    <s v="PS_VCM_0001"/>
    <m/>
    <m/>
    <x v="0"/>
    <x v="86"/>
  </r>
  <r>
    <n v="3"/>
    <s v="PS_LM___57"/>
    <x v="9"/>
    <x v="37"/>
    <s v="PS_VCM_0001"/>
    <m/>
    <m/>
    <x v="0"/>
    <x v="9"/>
  </r>
  <r>
    <n v="3"/>
    <s v="PS_LM___59"/>
    <x v="51"/>
    <x v="37"/>
    <s v="PS_VCM_0001"/>
    <m/>
    <m/>
    <x v="0"/>
    <x v="51"/>
  </r>
  <r>
    <n v="3"/>
    <s v="PS_LM___67"/>
    <x v="12"/>
    <x v="37"/>
    <s v="PS_VCM_0001"/>
    <m/>
    <m/>
    <x v="0"/>
    <x v="12"/>
  </r>
  <r>
    <n v="3"/>
    <s v="PS_LM___69"/>
    <x v="46"/>
    <x v="37"/>
    <s v="PS_VCM_0001"/>
    <m/>
    <m/>
    <x v="0"/>
    <x v="46"/>
  </r>
  <r>
    <n v="4"/>
    <s v="PS_LM___73"/>
    <x v="14"/>
    <x v="37"/>
    <s v="PS_VCM_0001"/>
    <m/>
    <s v="ST0415727"/>
    <x v="0"/>
    <x v="14"/>
  </r>
  <r>
    <n v="2"/>
    <s v="PS_LM___39"/>
    <x v="0"/>
    <x v="38"/>
    <s v="PS_VCBCA0013"/>
    <s v="ST0327322"/>
    <s v="ST0373739_01"/>
    <x v="0"/>
    <x v="0"/>
  </r>
  <r>
    <n v="2"/>
    <s v="PS_LM___43"/>
    <x v="2"/>
    <x v="38"/>
    <s v="PS_VCBCA0013"/>
    <s v="ST0327322"/>
    <s v="ST0377387"/>
    <x v="0"/>
    <x v="2"/>
  </r>
  <r>
    <n v="2"/>
    <s v="PS_LM___43"/>
    <x v="2"/>
    <x v="39"/>
    <s v="PS_VCBCB0022"/>
    <s v="ST0327330"/>
    <s v="ST0377387"/>
    <x v="0"/>
    <x v="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319">
  <r>
    <n v="5"/>
    <s v="PS_LM___105"/>
    <n v="47"/>
    <s v="Actuator of SEM Grid Detector (MSG 48-52-54)"/>
    <s v="ST0520401_01"/>
    <m/>
    <m/>
    <x v="0"/>
  </r>
  <r>
    <n v="1"/>
    <s v="PS_LM___13"/>
    <n v="1"/>
    <s v="Standard Int. Downstream Assy."/>
    <s v="P-00407"/>
    <m/>
    <m/>
    <x v="1"/>
  </r>
  <r>
    <n v="1"/>
    <s v="PS_LM___13"/>
    <n v="1"/>
    <s v="Standard Upstream Assembly"/>
    <s v="P-00401"/>
    <m/>
    <m/>
    <x v="1"/>
  </r>
  <r>
    <n v="6"/>
    <s v="PS_LM___113"/>
    <n v="51"/>
    <s v="Actuator of SEM Grid Detector (MSG 48-52-54)"/>
    <s v="ST0520401_01"/>
    <m/>
    <m/>
    <x v="0"/>
  </r>
  <r>
    <n v="1"/>
    <s v="PS_LM___15"/>
    <n v="2"/>
    <s v="Standard Int. Downstream Assy."/>
    <s v="P-00407"/>
    <m/>
    <m/>
    <x v="1"/>
  </r>
  <r>
    <n v="1"/>
    <s v="PS_LM___15"/>
    <n v="2"/>
    <s v="Standard Upstream Assembly"/>
    <s v="P-00401"/>
    <m/>
    <m/>
    <x v="1"/>
  </r>
  <r>
    <n v="1"/>
    <s v="PS_LM___17"/>
    <n v="3"/>
    <s v="Cover"/>
    <s v="P-00307"/>
    <m/>
    <m/>
    <x v="1"/>
  </r>
  <r>
    <n v="1"/>
    <s v="PS_LM___17"/>
    <n v="3"/>
    <s v="Standard Int. Downstream Assy."/>
    <s v="P-00407"/>
    <m/>
    <m/>
    <x v="1"/>
  </r>
  <r>
    <n v="1"/>
    <s v="PS_LM___17"/>
    <n v="3"/>
    <s v="Standard Upstream Assembly"/>
    <s v="P-00401"/>
    <m/>
    <m/>
    <x v="1"/>
  </r>
  <r>
    <n v="6"/>
    <s v="PS_LM___117"/>
    <n v="53"/>
    <s v="Actuator of SEM Grid Detector (MSG 48-52-54)"/>
    <s v="ST0520401_01"/>
    <m/>
    <m/>
    <x v="0"/>
  </r>
  <r>
    <n v="1"/>
    <s v="PS_LM___19"/>
    <n v="4"/>
    <s v="Standard Ext. Downstream Assembly"/>
    <s v="P-00408"/>
    <m/>
    <m/>
    <x v="1"/>
  </r>
  <r>
    <n v="1"/>
    <s v="PS_LM___19"/>
    <n v="4"/>
    <s v="Standard Upstream Assembly"/>
    <s v="P-00401"/>
    <m/>
    <m/>
    <x v="1"/>
  </r>
  <r>
    <n v="1"/>
    <s v="PS_LM___21"/>
    <n v="5"/>
    <s v="Pumping Group Coupling"/>
    <s v="PS-3V25-006"/>
    <s v="ST0506208"/>
    <s v="ST0372414_01"/>
    <x v="1"/>
  </r>
  <r>
    <n v="1"/>
    <s v="PS_LM___21"/>
    <n v="5"/>
    <s v="Standard Int. Downstream Assy."/>
    <s v="P-00407"/>
    <s v="ST0371891"/>
    <s v="ST0372414_01"/>
    <x v="1"/>
  </r>
  <r>
    <n v="1"/>
    <s v="PS_LM___21"/>
    <n v="5"/>
    <s v="Standard Upstream Assembly"/>
    <s v="P-00401"/>
    <s v="ST0371940"/>
    <s v="ST0372414_01"/>
    <x v="1"/>
  </r>
  <r>
    <n v="1"/>
    <s v="PS_LM___23"/>
    <n v="6"/>
    <s v="Enlarged Upstream Assembly"/>
    <s v="P-00402"/>
    <m/>
    <s v="ST0372843_01"/>
    <x v="1"/>
  </r>
  <r>
    <n v="1"/>
    <s v="PS_LM___19"/>
    <n v="4"/>
    <s v="Standard Pick Up Assembly"/>
    <s v="PSR-8728"/>
    <m/>
    <m/>
    <x v="2"/>
  </r>
  <r>
    <n v="1"/>
    <s v="PS_LM___23"/>
    <n v="6"/>
    <s v="Special Ext. Downstream Assembly"/>
    <s v="P-00411"/>
    <s v="ST0763114"/>
    <s v="ST0372843_01"/>
    <x v="1"/>
  </r>
  <r>
    <n v="1"/>
    <s v="PS_LM___25"/>
    <n v="7"/>
    <s v="Cover"/>
    <s v="P-00307"/>
    <m/>
    <m/>
    <x v="1"/>
  </r>
  <r>
    <n v="1"/>
    <s v="PS_LM___25"/>
    <n v="7"/>
    <s v="Enlarged Upstream Assembly"/>
    <s v="P-00402"/>
    <m/>
    <m/>
    <x v="1"/>
  </r>
  <r>
    <n v="1"/>
    <s v="PS_LM___25"/>
    <n v="7"/>
    <s v="Special Ext. Downstream Assembly"/>
    <s v="P-00411"/>
    <m/>
    <m/>
    <x v="1"/>
  </r>
  <r>
    <n v="1"/>
    <s v="PS_LM___27"/>
    <n v="8"/>
    <s v="Cover"/>
    <s v="P-00307"/>
    <m/>
    <m/>
    <x v="1"/>
  </r>
  <r>
    <n v="1"/>
    <s v="PS_LM___27"/>
    <n v="8"/>
    <s v="Standard Ext. Downstream Assembly"/>
    <s v="P-00408"/>
    <m/>
    <m/>
    <x v="1"/>
  </r>
  <r>
    <n v="1"/>
    <s v="PS_LM___27"/>
    <n v="8"/>
    <s v="Standard Upstream Assembly"/>
    <s v="P-00401"/>
    <m/>
    <m/>
    <x v="1"/>
  </r>
  <r>
    <n v="2"/>
    <s v="PS_LM___35"/>
    <n v="12"/>
    <s v="Standard Pick Up Assembly"/>
    <s v="PS-8728"/>
    <s v="ST0537091"/>
    <s v="ST0373675_01"/>
    <x v="2"/>
  </r>
  <r>
    <n v="1"/>
    <s v="PS_LM___29"/>
    <n v="9"/>
    <s v="Standard Int. Downstream Assy."/>
    <s v="P-00407"/>
    <m/>
    <m/>
    <x v="1"/>
  </r>
  <r>
    <n v="1"/>
    <s v="PS_LM___29"/>
    <n v="9"/>
    <s v="Standard Upstream Assembly"/>
    <s v="P-00401"/>
    <m/>
    <m/>
    <x v="1"/>
  </r>
  <r>
    <n v="2"/>
    <s v="PS_LM___31"/>
    <n v="10"/>
    <s v="Cover"/>
    <s v="P-00307"/>
    <m/>
    <m/>
    <x v="1"/>
  </r>
  <r>
    <n v="2"/>
    <s v="PS_LM___31"/>
    <n v="10"/>
    <s v="Standard Ext. Downstream Assembly"/>
    <s v="P-00408"/>
    <m/>
    <m/>
    <x v="1"/>
  </r>
  <r>
    <n v="2"/>
    <s v="PS_LM___31"/>
    <n v="10"/>
    <s v="Standard Upstream Assembly"/>
    <s v="P-00401"/>
    <m/>
    <m/>
    <x v="1"/>
  </r>
  <r>
    <n v="4"/>
    <s v="PS_LM___79"/>
    <n v="34"/>
    <s v="Standard Pick Up Assembly"/>
    <s v="PS-8728"/>
    <m/>
    <m/>
    <x v="2"/>
  </r>
  <r>
    <n v="2"/>
    <s v="PS_LM___33"/>
    <n v="11"/>
    <s v="Standard Ext. Downstream Assembly"/>
    <s v="P-00408"/>
    <m/>
    <m/>
    <x v="1"/>
  </r>
  <r>
    <n v="2"/>
    <s v="PS_LM___33"/>
    <n v="11"/>
    <s v="Standard Upstream Assembly"/>
    <s v="P-00401"/>
    <m/>
    <m/>
    <x v="1"/>
  </r>
  <r>
    <n v="4"/>
    <s v="PS_LM___83"/>
    <n v="36"/>
    <s v="Standard Pick Up Assembly"/>
    <s v="PS-8728"/>
    <m/>
    <m/>
    <x v="2"/>
  </r>
  <r>
    <n v="2"/>
    <s v="PS_LM___35"/>
    <n v="12"/>
    <s v="Standard Ext. Downstream Assembly"/>
    <s v="P-00408"/>
    <s v="ST0372100"/>
    <s v="ST0373675_01"/>
    <x v="1"/>
  </r>
  <r>
    <n v="2"/>
    <s v="PS_LM___35"/>
    <n v="12"/>
    <s v="Standard Upstream Assembly"/>
    <s v="P-00401"/>
    <s v="ST0371940"/>
    <s v="ST0373675_01"/>
    <x v="1"/>
  </r>
  <r>
    <n v="2"/>
    <s v="PS_LM___37"/>
    <n v="13"/>
    <s v="Pumping Group Coupling"/>
    <s v="PS-3V25-006"/>
    <m/>
    <m/>
    <x v="1"/>
  </r>
  <r>
    <n v="2"/>
    <s v="PS_LM___37"/>
    <n v="13"/>
    <s v="Standard Ext. Downstream Assembly"/>
    <s v="P-00408"/>
    <m/>
    <m/>
    <x v="1"/>
  </r>
  <r>
    <n v="2"/>
    <s v="PS_LM___37"/>
    <n v="13"/>
    <s v="Standard Upstream Assembly"/>
    <s v="P-00401"/>
    <m/>
    <m/>
    <x v="1"/>
  </r>
  <r>
    <n v="2"/>
    <s v="PS_LM___39"/>
    <n v="14"/>
    <s v="***"/>
    <m/>
    <s v="ST0327613_01 PS_VCBCA0001"/>
    <s v="ST0373739_01"/>
    <x v="1"/>
  </r>
  <r>
    <n v="2"/>
    <s v="PS_LM___39"/>
    <n v="14"/>
    <s v="Internal Manifold"/>
    <s v="PS_VCM_0001"/>
    <m/>
    <s v="ST0373739_01"/>
    <x v="1"/>
  </r>
  <r>
    <n v="5"/>
    <s v="PS_LM___99"/>
    <n v="44"/>
    <s v="Standard Pick Up Assembly"/>
    <s v="PS-8728"/>
    <m/>
    <m/>
    <x v="2"/>
  </r>
  <r>
    <n v="2"/>
    <s v="PS_LM___39"/>
    <n v="14"/>
    <s v="Upstream Assembly"/>
    <s v="PS_VCBCA0019"/>
    <s v="ST0327327_01"/>
    <s v="ST0373739_01"/>
    <x v="1"/>
  </r>
  <r>
    <n v="2"/>
    <s v="PS_LM___39"/>
    <n v="14"/>
    <s v="Wide (?) Downstream Assembly"/>
    <s v="PS_VCBCA0013"/>
    <s v="ST0327322"/>
    <s v="ST0373739_01"/>
    <x v="1"/>
  </r>
  <r>
    <n v="2"/>
    <s v="PS_LM___41"/>
    <n v="15"/>
    <s v="***"/>
    <m/>
    <s v="ST0376103_01 PS_VCBCC0001"/>
    <s v="ST0377378_01"/>
    <x v="1"/>
  </r>
  <r>
    <n v="2"/>
    <s v="PS_LM___41"/>
    <n v="15"/>
    <s v="Cover"/>
    <s v="P-00307"/>
    <m/>
    <s v="ST0377378_01"/>
    <x v="1"/>
  </r>
  <r>
    <n v="2"/>
    <s v="PS_LM___41"/>
    <n v="15"/>
    <s v="Narrow (?) Downstream Assembly"/>
    <s v="PS_VCBC0004"/>
    <s v="ST0376104"/>
    <s v="ST0377378_01"/>
    <x v="1"/>
  </r>
  <r>
    <n v="2"/>
    <s v="PS_LM___41"/>
    <n v="15"/>
    <s v="Upstream Assembly"/>
    <s v="PS_VCBCA0019"/>
    <s v="ST0327327_01"/>
    <s v="ST0377378_01"/>
    <x v="1"/>
  </r>
  <r>
    <n v="2"/>
    <s v="PS_LM___43"/>
    <n v="16"/>
    <s v="Beam Pipe Split"/>
    <s v="PS_VCBCB0009"/>
    <s v="ST0328688"/>
    <s v="ST0377387"/>
    <x v="1"/>
  </r>
  <r>
    <n v="2"/>
    <s v="PS_LM___43"/>
    <n v="16"/>
    <s v="Cover"/>
    <s v="P-00307"/>
    <m/>
    <s v="ST0377387"/>
    <x v="1"/>
  </r>
  <r>
    <n v="2"/>
    <s v="PS_LM___43"/>
    <n v="16"/>
    <s v="Wide (?) Downstream Assembly"/>
    <s v="PS_VCBCA0013"/>
    <s v="ST0327322"/>
    <s v="ST0377387"/>
    <x v="1"/>
  </r>
  <r>
    <n v="2"/>
    <s v="PS_LM___43"/>
    <n v="16"/>
    <s v="Wide Upstream Assembly"/>
    <s v="PS_VCBCB0022"/>
    <s v="ST0327330"/>
    <s v="ST0377387"/>
    <x v="1"/>
  </r>
  <r>
    <n v="2"/>
    <s v="PS_LM___45"/>
    <n v="17"/>
    <s v="Enlarged Internal Downstream Assembly"/>
    <s v="P-00409"/>
    <m/>
    <m/>
    <x v="1"/>
  </r>
  <r>
    <n v="2"/>
    <s v="PS_LM___45"/>
    <n v="17"/>
    <s v="Enlarged Upstream Assembly"/>
    <s v="P-00402"/>
    <m/>
    <m/>
    <x v="1"/>
  </r>
  <r>
    <n v="5"/>
    <s v="PS_LM___103"/>
    <n v="46"/>
    <s v="Standard Pick Up Assembly"/>
    <s v="PS-8728"/>
    <m/>
    <m/>
    <x v="2"/>
  </r>
  <r>
    <n v="2"/>
    <s v="PS_LM___45"/>
    <n v="17"/>
    <s v="Volume for Internal Manifold"/>
    <s v="PS_VCM_0001"/>
    <m/>
    <m/>
    <x v="1"/>
  </r>
  <r>
    <n v="2"/>
    <s v="PS_LM___47"/>
    <n v="18"/>
    <s v="Cover"/>
    <s v="P-00307"/>
    <m/>
    <m/>
    <x v="1"/>
  </r>
  <r>
    <n v="2"/>
    <s v="PS_LM___47"/>
    <n v="18"/>
    <s v="Enlarged Internal Downstream Assembly"/>
    <s v="P-00409"/>
    <m/>
    <m/>
    <x v="1"/>
  </r>
  <r>
    <n v="2"/>
    <s v="PS_LM___47"/>
    <n v="18"/>
    <s v="Enlarged Upstream Assembly"/>
    <s v="P-00402"/>
    <m/>
    <m/>
    <x v="1"/>
  </r>
  <r>
    <n v="2"/>
    <s v="PS_LM___47"/>
    <n v="18"/>
    <s v="Volume for Internal Manifold"/>
    <s v="PS_VCM_0001"/>
    <m/>
    <m/>
    <x v="1"/>
  </r>
  <r>
    <n v="2"/>
    <s v="PS_LM___49"/>
    <n v="19"/>
    <s v="Enlarged External Downstream Assembly"/>
    <s v="P-00410"/>
    <m/>
    <m/>
    <x v="1"/>
  </r>
  <r>
    <n v="2"/>
    <s v="PS_LM___49"/>
    <n v="19"/>
    <s v="Enlarged Upstream Assembly"/>
    <s v="P-00402"/>
    <m/>
    <m/>
    <x v="1"/>
  </r>
  <r>
    <n v="6"/>
    <s v="PS_LM___115"/>
    <n v="52"/>
    <s v="Standard Pick Up Assembly"/>
    <s v="PS-8728"/>
    <m/>
    <m/>
    <x v="2"/>
  </r>
  <r>
    <n v="3"/>
    <s v="PS_LM___51"/>
    <n v="20"/>
    <s v="Cover"/>
    <s v="P-00307"/>
    <s v="ST0371938"/>
    <s v="ST0377578"/>
    <x v="1"/>
  </r>
  <r>
    <n v="3"/>
    <s v="PS_LM___51"/>
    <n v="20"/>
    <s v="Standard Ext. Downstream Assembly"/>
    <s v="P-00408"/>
    <s v="ST0372100"/>
    <s v="ST0377578"/>
    <x v="1"/>
  </r>
  <r>
    <n v="3"/>
    <s v="PS_LM___51"/>
    <n v="20"/>
    <s v="Standard Upstream Assembly"/>
    <s v="P-00401"/>
    <s v="ST0371940"/>
    <s v="ST0377578"/>
    <x v="1"/>
  </r>
  <r>
    <n v="6"/>
    <s v="PS_LM___119"/>
    <n v="54"/>
    <s v="Standard Pick Up Assembly"/>
    <s v="PS-8728"/>
    <m/>
    <m/>
    <x v="2"/>
  </r>
  <r>
    <n v="3"/>
    <s v="PS_LM___53"/>
    <n v="21"/>
    <s v="Standard Int. Downstream Assy."/>
    <s v="P-00407"/>
    <m/>
    <m/>
    <x v="1"/>
  </r>
  <r>
    <n v="3"/>
    <s v="PS_LM___53"/>
    <n v="21"/>
    <s v="Standard Upstream Assembly"/>
    <s v="P-00401"/>
    <m/>
    <m/>
    <x v="1"/>
  </r>
  <r>
    <n v="3"/>
    <s v="PS_LM___53"/>
    <n v="21"/>
    <s v="Volume for Internal Manifold"/>
    <s v="PS_VCM_0001"/>
    <m/>
    <m/>
    <x v="1"/>
  </r>
  <r>
    <n v="3"/>
    <s v="PS_LM___55"/>
    <n v="22"/>
    <s v="Enlarged Upstream Assembly"/>
    <s v="P-00402"/>
    <m/>
    <m/>
    <x v="1"/>
  </r>
  <r>
    <n v="7"/>
    <s v="PS_LM___143"/>
    <n v="66"/>
    <s v="Standard Pick Up Assembly"/>
    <s v="PSR-8728"/>
    <m/>
    <m/>
    <x v="2"/>
  </r>
  <r>
    <n v="3"/>
    <s v="PS_LM___55"/>
    <n v="22"/>
    <s v="Special Ext. Downstream Assembly"/>
    <s v="P-00411"/>
    <m/>
    <m/>
    <x v="1"/>
  </r>
  <r>
    <n v="3"/>
    <s v="PS_LM___57"/>
    <n v="23"/>
    <s v="Cover"/>
    <s v="P-00307"/>
    <m/>
    <m/>
    <x v="1"/>
  </r>
  <r>
    <n v="3"/>
    <s v="PS_LM___57"/>
    <n v="23"/>
    <s v="Enlarged Upstream Assembly"/>
    <s v="P-00402"/>
    <m/>
    <m/>
    <x v="1"/>
  </r>
  <r>
    <n v="3"/>
    <s v="PS_LM___57"/>
    <n v="23"/>
    <s v="Special Internal Downstream Assembly"/>
    <s v="P-00686"/>
    <m/>
    <m/>
    <x v="1"/>
  </r>
  <r>
    <n v="3"/>
    <s v="PS_LM___57"/>
    <n v="23"/>
    <s v="Volume for Internal Manifold"/>
    <s v="PS_VCM_0001"/>
    <m/>
    <m/>
    <x v="1"/>
  </r>
  <r>
    <n v="3"/>
    <s v="PS_LM___59"/>
    <n v="24"/>
    <s v="Enlarged Upstream Assembly"/>
    <s v="P-00402"/>
    <m/>
    <m/>
    <x v="1"/>
  </r>
  <r>
    <n v="3"/>
    <s v="PS_LM___59"/>
    <n v="24"/>
    <s v="Special Internal Downstream Assembly"/>
    <s v="P-00686"/>
    <m/>
    <m/>
    <x v="1"/>
  </r>
  <r>
    <n v="7"/>
    <s v="PS_LM___145"/>
    <n v="67"/>
    <s v="Standard Pick Up Assembly"/>
    <s v="PSR-8728"/>
    <m/>
    <m/>
    <x v="2"/>
  </r>
  <r>
    <n v="3"/>
    <s v="PS_LM___59"/>
    <n v="24"/>
    <s v="Volume for Internal Manifold"/>
    <s v="PS_VCM_0001"/>
    <m/>
    <m/>
    <x v="1"/>
  </r>
  <r>
    <n v="3"/>
    <s v="PS_LM___61"/>
    <n v="25"/>
    <s v="Cover"/>
    <s v="P-00358"/>
    <m/>
    <m/>
    <x v="1"/>
  </r>
  <r>
    <n v="3"/>
    <s v="PS_LM___61"/>
    <n v="25"/>
    <s v="Enlarged Upstream Assembly"/>
    <s v="P-00402"/>
    <m/>
    <m/>
    <x v="1"/>
  </r>
  <r>
    <n v="3"/>
    <s v="PS_LM___61"/>
    <n v="25"/>
    <s v="Special Internal Downstream Assembly (No Ion Pump)"/>
    <s v="P-00865"/>
    <m/>
    <m/>
    <x v="1"/>
  </r>
  <r>
    <n v="3"/>
    <s v="PS_LM___61"/>
    <n v="25"/>
    <s v="UHV Blank Flange 202/150 (No Ion Pump)"/>
    <s v="STDVFUHV0011"/>
    <m/>
    <m/>
    <x v="1"/>
  </r>
  <r>
    <n v="3"/>
    <s v="PS_LM___63"/>
    <n v="26"/>
    <s v="Enlarged External Downstream Assembly"/>
    <s v="P-00410"/>
    <m/>
    <m/>
    <x v="1"/>
  </r>
  <r>
    <n v="3"/>
    <s v="PS_LM___63"/>
    <n v="26"/>
    <s v="Enlarged Upstream Assembly"/>
    <s v="P-00402"/>
    <m/>
    <m/>
    <x v="1"/>
  </r>
  <r>
    <n v="8"/>
    <s v="PS_LM___155"/>
    <n v="72"/>
    <s v="Standard Pick Up Assembly"/>
    <s v="PSR-8728"/>
    <m/>
    <m/>
    <x v="2"/>
  </r>
  <r>
    <n v="3"/>
    <s v="PS_LM___65"/>
    <n v="27"/>
    <s v="Cover"/>
    <s v="P-00307"/>
    <m/>
    <m/>
    <x v="1"/>
  </r>
  <r>
    <n v="3"/>
    <s v="PS_LM___65"/>
    <n v="27"/>
    <s v="Enlarged External Downstream Assembly"/>
    <s v="P-00410"/>
    <m/>
    <m/>
    <x v="1"/>
  </r>
  <r>
    <n v="3"/>
    <s v="PS_LM___65"/>
    <n v="27"/>
    <s v="Enlarged Upstream Assembly"/>
    <s v="P-00402"/>
    <m/>
    <m/>
    <x v="1"/>
  </r>
  <r>
    <n v="3"/>
    <s v="PS_LM___67"/>
    <n v="28"/>
    <s v="Cover"/>
    <s v="P-00307"/>
    <m/>
    <m/>
    <x v="1"/>
  </r>
  <r>
    <n v="3"/>
    <s v="PS_LM___67"/>
    <n v="28"/>
    <s v="Enlarged Internal Downstream Assembly"/>
    <s v="P-00409"/>
    <m/>
    <m/>
    <x v="1"/>
  </r>
  <r>
    <n v="3"/>
    <s v="PS_LM___67"/>
    <n v="28"/>
    <s v="Enlarged Upstream Assembly"/>
    <s v="P-00402"/>
    <m/>
    <m/>
    <x v="1"/>
  </r>
  <r>
    <n v="3"/>
    <s v="PS_LM___67"/>
    <n v="28"/>
    <s v="Volume for Internal Manifold"/>
    <s v="PS_VCM_0001"/>
    <m/>
    <m/>
    <x v="1"/>
  </r>
  <r>
    <n v="3"/>
    <s v="PS_LM___69"/>
    <n v="29"/>
    <s v="Enlarged Internal Downstream Assembly"/>
    <s v="P-00409"/>
    <m/>
    <m/>
    <x v="1"/>
  </r>
  <r>
    <n v="3"/>
    <s v="PS_LM___69"/>
    <n v="29"/>
    <s v="Enlarged Upstream Assembly"/>
    <s v="P-00402"/>
    <m/>
    <m/>
    <x v="1"/>
  </r>
  <r>
    <n v="8"/>
    <s v="PS_LM___163"/>
    <n v="76"/>
    <s v="Standard Pick Up Assembly"/>
    <s v="PSR-8728"/>
    <m/>
    <m/>
    <x v="2"/>
  </r>
  <r>
    <n v="3"/>
    <s v="PS_LM___69"/>
    <n v="29"/>
    <s v="Volume for Internal Manifold"/>
    <s v="PS_VCM_0001"/>
    <m/>
    <m/>
    <x v="1"/>
  </r>
  <r>
    <n v="4"/>
    <s v="PS_LM___71"/>
    <n v="30"/>
    <s v="Cover"/>
    <s v="P-00307"/>
    <m/>
    <m/>
    <x v="1"/>
  </r>
  <r>
    <n v="4"/>
    <s v="PS_LM___71"/>
    <n v="30"/>
    <s v="Enlarged External Downstream Assembly"/>
    <s v="P-00410"/>
    <m/>
    <m/>
    <x v="1"/>
  </r>
  <r>
    <n v="4"/>
    <s v="PS_LM___71"/>
    <n v="30"/>
    <s v="Enlarged Upstream Assembly"/>
    <s v="P-00402"/>
    <m/>
    <m/>
    <x v="1"/>
  </r>
  <r>
    <n v="4"/>
    <s v="PS_LM___73"/>
    <n v="31"/>
    <s v="Cover"/>
    <s v="P-00307"/>
    <s v="ST0371938"/>
    <s v="ST0415727"/>
    <x v="1"/>
  </r>
  <r>
    <n v="4"/>
    <s v="PS_LM___73"/>
    <n v="31"/>
    <s v="Enlarged Internal Downstream Assembly"/>
    <s v="P-00409"/>
    <s v="ST0377496"/>
    <s v="ST0415727"/>
    <x v="1"/>
  </r>
  <r>
    <n v="4"/>
    <s v="PS_LM___73"/>
    <n v="31"/>
    <s v="Enlarged Upstream Assembly"/>
    <s v="P-00402"/>
    <s v="ST0377524"/>
    <s v="ST0415727"/>
    <x v="1"/>
  </r>
  <r>
    <n v="4"/>
    <s v="PS_LM___73"/>
    <n v="31"/>
    <s v="Volume for Internal Manifold"/>
    <s v="PS_VCM_0001"/>
    <m/>
    <s v="ST0415727"/>
    <x v="1"/>
  </r>
  <r>
    <n v="4"/>
    <s v="PS_LM___75"/>
    <n v="32"/>
    <s v="Enlarged External Downstream Assembly"/>
    <s v="P-00410"/>
    <m/>
    <m/>
    <x v="1"/>
  </r>
  <r>
    <n v="4"/>
    <s v="PS_LM___75"/>
    <n v="32"/>
    <s v="Enlarged Upstream Assembly"/>
    <s v="P-00402"/>
    <m/>
    <m/>
    <x v="1"/>
  </r>
  <r>
    <n v="8"/>
    <s v="PS_LM___169"/>
    <n v="79"/>
    <s v="Standard Pick Up Assembly"/>
    <s v="PSR-8728"/>
    <m/>
    <m/>
    <x v="2"/>
  </r>
  <r>
    <n v="4"/>
    <s v="PS_LM___77"/>
    <n v="33"/>
    <s v="Enlarged External Downstream Assembly"/>
    <s v="P-00410"/>
    <s v="ST0377572"/>
    <s v="ST0415732"/>
    <x v="1"/>
  </r>
  <r>
    <n v="4"/>
    <s v="PS_LM___77"/>
    <n v="33"/>
    <s v="Enlarged Upstream Assembly"/>
    <s v="P-00402"/>
    <s v="ST0377524"/>
    <s v="ST0415732"/>
    <x v="1"/>
  </r>
  <r>
    <n v="4"/>
    <s v="PS_LM___77"/>
    <n v="33"/>
    <s v="Pumping Group Coupling"/>
    <s v="PS-3V25-006"/>
    <s v="ST0506208"/>
    <s v="ST0415732"/>
    <x v="1"/>
  </r>
  <r>
    <n v="4"/>
    <s v="PS_LM___79"/>
    <n v="34"/>
    <s v="Special Ext. Downstream Assembly"/>
    <s v="P-00411"/>
    <m/>
    <m/>
    <x v="1"/>
  </r>
  <r>
    <n v="9"/>
    <s v="PS_LM___175"/>
    <n v="82"/>
    <s v="Standard Pick Up Assembly"/>
    <s v="PSR-8728"/>
    <m/>
    <m/>
    <x v="2"/>
  </r>
  <r>
    <n v="4"/>
    <s v="PS_LM___79"/>
    <n v="34"/>
    <s v="Standard Upstream Assembly"/>
    <s v="P-00401"/>
    <m/>
    <m/>
    <x v="1"/>
  </r>
  <r>
    <n v="4"/>
    <s v="PS_LM___81"/>
    <n v="35"/>
    <s v="Standard Int. Downstream Assy."/>
    <s v="P-00407"/>
    <s v="ST0371891"/>
    <s v="ST0415743"/>
    <x v="1"/>
  </r>
  <r>
    <n v="9"/>
    <s v="PS_LM___179"/>
    <n v="84"/>
    <s v="Standard Pick Up Assembly"/>
    <s v="PSR-8728"/>
    <m/>
    <m/>
    <x v="2"/>
  </r>
  <r>
    <n v="4"/>
    <s v="PS_LM___81"/>
    <n v="35"/>
    <s v="Standard Upstream Assembly"/>
    <s v="P-00401"/>
    <s v="ST0371940"/>
    <s v="ST0415743"/>
    <x v="1"/>
  </r>
  <r>
    <n v="4"/>
    <s v="PS_LM___83"/>
    <n v="36"/>
    <s v="Standard Ext. Downstream Assembly"/>
    <s v="P-00408"/>
    <m/>
    <m/>
    <x v="1"/>
  </r>
  <r>
    <n v="9"/>
    <s v="PS_LM___183"/>
    <n v="86"/>
    <s v="Standard Pick Up Assembly"/>
    <s v="PSR-8728"/>
    <m/>
    <m/>
    <x v="2"/>
  </r>
  <r>
    <n v="4"/>
    <s v="PS_LM___83"/>
    <n v="36"/>
    <s v="Standard Upstream Assembly"/>
    <s v="P-00401"/>
    <m/>
    <m/>
    <x v="1"/>
  </r>
  <r>
    <n v="4"/>
    <s v="PS_LM___85"/>
    <n v="37"/>
    <s v="Standard Int. Downstream Assy."/>
    <s v="P-00407"/>
    <m/>
    <m/>
    <x v="1"/>
  </r>
  <r>
    <n v="10"/>
    <s v="PS_LM___199"/>
    <n v="94"/>
    <s v="Standard Pick Up Assembly"/>
    <s v="PSR-8728"/>
    <m/>
    <m/>
    <x v="2"/>
  </r>
  <r>
    <n v="4"/>
    <s v="PS_LM___85"/>
    <n v="37"/>
    <s v="Standard Upstream Assembly"/>
    <s v="P-00401"/>
    <m/>
    <m/>
    <x v="1"/>
  </r>
  <r>
    <n v="4"/>
    <s v="PS_LM___87"/>
    <n v="38"/>
    <s v="Cover"/>
    <s v="P-00307"/>
    <m/>
    <m/>
    <x v="1"/>
  </r>
  <r>
    <n v="4"/>
    <s v="PS_LM___87"/>
    <n v="38"/>
    <s v="Standard Ext. Downstream Assembly"/>
    <s v="P-00408"/>
    <m/>
    <m/>
    <x v="1"/>
  </r>
  <r>
    <n v="4"/>
    <s v="PS_LM___87"/>
    <n v="38"/>
    <s v="Standard Upstream Assembly"/>
    <s v="P-00401"/>
    <m/>
    <m/>
    <x v="1"/>
  </r>
  <r>
    <n v="4"/>
    <s v="PS_LM___89"/>
    <n v="39"/>
    <s v="Standard Int. Downstream Assy."/>
    <s v="P-00407"/>
    <m/>
    <m/>
    <x v="1"/>
  </r>
  <r>
    <n v="10"/>
    <s v="PS_LM___203"/>
    <n v="96"/>
    <s v="Standard Pick Up Assembly"/>
    <s v="PSR-8728"/>
    <m/>
    <m/>
    <x v="2"/>
  </r>
  <r>
    <n v="4"/>
    <s v="PS_LM___89"/>
    <n v="39"/>
    <s v="Standard Upstream Assembly"/>
    <s v="P-00401"/>
    <m/>
    <m/>
    <x v="1"/>
  </r>
  <r>
    <n v="5"/>
    <s v="PS_LM___91"/>
    <n v="40"/>
    <s v="Cover"/>
    <s v="P-00307"/>
    <m/>
    <m/>
    <x v="1"/>
  </r>
  <r>
    <n v="5"/>
    <s v="PS_LM___91"/>
    <n v="40"/>
    <s v="Standard Int. Downstream Assy."/>
    <s v="P-00407"/>
    <m/>
    <m/>
    <x v="1"/>
  </r>
  <r>
    <n v="5"/>
    <s v="PS_LM___91"/>
    <n v="40"/>
    <s v="Standard Upstream Assembly"/>
    <s v="P-00401"/>
    <m/>
    <m/>
    <x v="1"/>
  </r>
  <r>
    <n v="5"/>
    <s v="PS_LM___93"/>
    <n v="41"/>
    <s v="Downstream Compensator Assembly (No Ion/chamber)"/>
    <s v="PS_VCS__9013"/>
    <s v="ST0516001"/>
    <s v="ST0490956_01"/>
    <x v="1"/>
  </r>
  <r>
    <n v="5"/>
    <s v="PS_LM___93"/>
    <n v="41"/>
    <s v="Enlarged Upstream Assembly"/>
    <s v="P-00402"/>
    <s v="ST0377524"/>
    <s v="ST0490956_01"/>
    <x v="1"/>
  </r>
  <r>
    <n v="5"/>
    <s v="PS_LM___95"/>
    <n v="42"/>
    <s v="MU 42 Upstream Connection"/>
    <s v="PS_VCS__9014"/>
    <m/>
    <m/>
    <x v="1"/>
  </r>
  <r>
    <n v="5"/>
    <s v="PS_LM___95"/>
    <n v="42"/>
    <s v="Special Ext. Downstream Assembly"/>
    <s v="P-00328"/>
    <m/>
    <m/>
    <x v="1"/>
  </r>
  <r>
    <n v="10"/>
    <s v="PS_LM___209"/>
    <n v="99"/>
    <s v="Standard Pick Up Assembly"/>
    <s v="PSR-8728"/>
    <m/>
    <m/>
    <x v="2"/>
  </r>
  <r>
    <n v="5"/>
    <s v="PS_LM___97"/>
    <n v="43"/>
    <s v="Cover"/>
    <s v="P-00307"/>
    <m/>
    <m/>
    <x v="1"/>
  </r>
  <r>
    <n v="5"/>
    <s v="PS_LM___97"/>
    <n v="43"/>
    <s v="Enlarged Internal Downstream Assembly"/>
    <s v="P-00409"/>
    <m/>
    <m/>
    <x v="1"/>
  </r>
  <r>
    <n v="5"/>
    <s v="PS_LM___97"/>
    <n v="43"/>
    <s v="Special Upstream Assy"/>
    <s v="P-00406"/>
    <m/>
    <m/>
    <x v="1"/>
  </r>
  <r>
    <n v="5"/>
    <s v="PS_LM___99"/>
    <n v="44"/>
    <s v="Standard Ext. Downstream Assembly"/>
    <s v="P-00408"/>
    <m/>
    <m/>
    <x v="1"/>
  </r>
  <r>
    <n v="1"/>
    <s v="PS_LM___15"/>
    <n v="2"/>
    <s v="Standard Pick Up Assembly"/>
    <s v="PSR-8728"/>
    <m/>
    <m/>
    <x v="3"/>
  </r>
  <r>
    <n v="5"/>
    <s v="PS_LM___99"/>
    <n v="44"/>
    <s v="Standard Upstream Assembly"/>
    <s v="P-00401"/>
    <m/>
    <m/>
    <x v="1"/>
  </r>
  <r>
    <n v="5"/>
    <s v="PS_LM___101"/>
    <n v="45"/>
    <s v="Cover"/>
    <s v="P-00307"/>
    <m/>
    <m/>
    <x v="1"/>
  </r>
  <r>
    <n v="5"/>
    <s v="PS_LM___101"/>
    <n v="45"/>
    <s v="Standard Int. Downstream Assy."/>
    <s v="P-00407"/>
    <m/>
    <m/>
    <x v="1"/>
  </r>
  <r>
    <n v="5"/>
    <s v="PS_LM___101"/>
    <n v="45"/>
    <s v="Standard Upstream Assembly"/>
    <s v="P-00401"/>
    <m/>
    <m/>
    <x v="1"/>
  </r>
  <r>
    <n v="5"/>
    <s v="PS_LM___103"/>
    <n v="46"/>
    <s v="Standard Ext. Downstream Assembly"/>
    <s v="P-00408"/>
    <m/>
    <m/>
    <x v="1"/>
  </r>
  <r>
    <n v="1"/>
    <s v="PS_LM___29"/>
    <n v="9"/>
    <s v="Standard Pick Up Assembly"/>
    <s v="PS-8728"/>
    <m/>
    <m/>
    <x v="3"/>
  </r>
  <r>
    <n v="5"/>
    <s v="PS_LM___103"/>
    <n v="46"/>
    <s v="Standard Upstream Assembly"/>
    <s v="P-00401"/>
    <m/>
    <m/>
    <x v="1"/>
  </r>
  <r>
    <n v="4"/>
    <s v="PS_LM___89"/>
    <n v="39"/>
    <s v="Standard Pick Up Assembly"/>
    <s v="PS-8728"/>
    <m/>
    <m/>
    <x v="3"/>
  </r>
  <r>
    <n v="5"/>
    <s v="PS_LM___105"/>
    <n v="47"/>
    <s v="Standard Ext. Downstream Assembly"/>
    <s v="P-00408"/>
    <m/>
    <m/>
    <x v="1"/>
  </r>
  <r>
    <n v="5"/>
    <s v="PS_LM___105"/>
    <n v="47"/>
    <s v="Standard Upstream Assembly"/>
    <s v="P-00401"/>
    <m/>
    <m/>
    <x v="1"/>
  </r>
  <r>
    <n v="5"/>
    <s v="PS_LM___107"/>
    <n v="48"/>
    <s v="Cover"/>
    <s v="P-00307"/>
    <s v="ST0763114"/>
    <m/>
    <x v="1"/>
  </r>
  <r>
    <n v="5"/>
    <s v="PS_LM___107"/>
    <n v="48"/>
    <s v="Standard Ext. Downstream Assembly"/>
    <s v="P-00408"/>
    <m/>
    <m/>
    <x v="1"/>
  </r>
  <r>
    <n v="5"/>
    <s v="PS_LM___107"/>
    <n v="48"/>
    <s v="Standard Upstream Assembly"/>
    <s v="P-00401"/>
    <m/>
    <m/>
    <x v="1"/>
  </r>
  <r>
    <n v="5"/>
    <s v="PS_LM___109"/>
    <n v="49"/>
    <s v="Standard Int. Downstream Assy."/>
    <s v="P-00407"/>
    <m/>
    <m/>
    <x v="1"/>
  </r>
  <r>
    <n v="5"/>
    <s v="PS_LM___109"/>
    <n v="49"/>
    <s v="Standard Pick Up Assembly"/>
    <s v="PS-8728"/>
    <m/>
    <m/>
    <x v="3"/>
  </r>
  <r>
    <n v="5"/>
    <s v="PS_LM___109"/>
    <n v="49"/>
    <s v="Standard Upstream Assembly"/>
    <s v="P-00401"/>
    <m/>
    <m/>
    <x v="1"/>
  </r>
  <r>
    <n v="6"/>
    <s v="PS_LM___111"/>
    <n v="50"/>
    <s v="Standard Ext. Downstream Assembly"/>
    <s v="P-00408"/>
    <m/>
    <m/>
    <x v="1"/>
  </r>
  <r>
    <n v="7"/>
    <s v="PS_LM___139"/>
    <n v="64"/>
    <s v="Standard Pick Up Assembly"/>
    <s v="PS-8728"/>
    <m/>
    <m/>
    <x v="3"/>
  </r>
  <r>
    <n v="6"/>
    <s v="PS_LM___111"/>
    <n v="50"/>
    <s v="Standard Upstream Assembly"/>
    <s v="P-00401"/>
    <m/>
    <m/>
    <x v="1"/>
  </r>
  <r>
    <n v="7"/>
    <s v="PS_LM___149"/>
    <n v="69"/>
    <s v="Standard Pick Up Assembly"/>
    <s v="PSR-8728"/>
    <m/>
    <m/>
    <x v="3"/>
  </r>
  <r>
    <n v="6"/>
    <s v="PS_LM___113"/>
    <n v="51"/>
    <s v="Standard Int. Downstream Assy."/>
    <s v="P-00407"/>
    <s v="ST0371891"/>
    <s v="ST0499703_01"/>
    <x v="1"/>
  </r>
  <r>
    <n v="6"/>
    <s v="PS_LM___113"/>
    <n v="51"/>
    <s v="Standard Upstream Assembly"/>
    <s v="P-00401"/>
    <s v="ST0371940"/>
    <s v="ST0499703_01"/>
    <x v="1"/>
  </r>
  <r>
    <n v="6"/>
    <s v="PS_LM___115"/>
    <n v="52"/>
    <s v="Standard Ext. Downstream Assembly"/>
    <s v="P-00408"/>
    <m/>
    <m/>
    <x v="1"/>
  </r>
  <r>
    <n v="8"/>
    <s v="PS_LM___159"/>
    <n v="74"/>
    <s v="Standard Pick Up Assembly"/>
    <s v="PSR-8728"/>
    <m/>
    <m/>
    <x v="3"/>
  </r>
  <r>
    <n v="6"/>
    <s v="PS_LM___115"/>
    <n v="52"/>
    <s v="Standard Upstream Assembly"/>
    <s v="P-00401"/>
    <m/>
    <m/>
    <x v="1"/>
  </r>
  <r>
    <n v="9"/>
    <s v="PS_LM___189"/>
    <n v="89"/>
    <s v="Standard Pick Up Assembly"/>
    <s v="PSR-8728"/>
    <m/>
    <m/>
    <x v="3"/>
  </r>
  <r>
    <n v="6"/>
    <s v="PS_LM___117"/>
    <n v="53"/>
    <s v="Standard Ext. Downstream Assembly"/>
    <s v="P-00408"/>
    <s v="DMS 942 473"/>
    <m/>
    <x v="1"/>
  </r>
  <r>
    <n v="6"/>
    <s v="PS_LM___117"/>
    <n v="53"/>
    <s v="Standard Upstream Assembly"/>
    <s v="P-00401"/>
    <m/>
    <m/>
    <x v="1"/>
  </r>
  <r>
    <n v="6"/>
    <s v="PS_LM___119"/>
    <n v="54"/>
    <s v="Standard Ext. Downstream Assembly"/>
    <s v="P-00408"/>
    <m/>
    <m/>
    <x v="1"/>
  </r>
  <r>
    <n v="2"/>
    <s v="PS_LM___39"/>
    <n v="14"/>
    <s v="Large Pick-Up Assembly"/>
    <s v="PSR-8729"/>
    <m/>
    <s v="ST0373739_01"/>
    <x v="4"/>
  </r>
  <r>
    <n v="6"/>
    <s v="PS_LM___119"/>
    <n v="54"/>
    <s v="Standard Upstream Assembly"/>
    <s v="P-00401"/>
    <m/>
    <m/>
    <x v="1"/>
  </r>
  <r>
    <n v="6"/>
    <s v="PS_LM___121"/>
    <n v="55"/>
    <s v="Cover"/>
    <s v="P-00307"/>
    <m/>
    <m/>
    <x v="1"/>
  </r>
  <r>
    <n v="6"/>
    <s v="PS_LM___121"/>
    <n v="55"/>
    <s v="Standard Int. Downstream Assy."/>
    <s v="P-00407"/>
    <m/>
    <m/>
    <x v="5"/>
  </r>
  <r>
    <n v="6"/>
    <s v="PS_LM___121"/>
    <n v="55"/>
    <s v="Standard Upstream Assembly"/>
    <s v="P-00401"/>
    <m/>
    <m/>
    <x v="1"/>
  </r>
  <r>
    <n v="6"/>
    <s v="PS_LM___123"/>
    <n v="56"/>
    <s v="Cover for Special Pot Assembly"/>
    <s v="P-01206"/>
    <s v="ST0520640"/>
    <s v="ST0499767"/>
    <x v="1"/>
  </r>
  <r>
    <n v="6"/>
    <s v="PS_LM___123"/>
    <n v="56"/>
    <s v="Enlarged Upstream Assembly"/>
    <s v="P-00402"/>
    <s v="ST0377524"/>
    <s v="ST0499767"/>
    <x v="1"/>
  </r>
  <r>
    <n v="6"/>
    <s v="PS_LM___123"/>
    <n v="56"/>
    <s v="Special  Pot Assembly (Enlarged Downstream No Pumps??)"/>
    <s v="P-01195"/>
    <s v="ST0547368"/>
    <s v="ST0499767"/>
    <x v="1"/>
  </r>
  <r>
    <n v="3"/>
    <s v="PS_LM___59"/>
    <n v="24"/>
    <s v="Large Pick-Up Assembly"/>
    <s v="PSR-8729"/>
    <m/>
    <m/>
    <x v="4"/>
  </r>
  <r>
    <n v="6"/>
    <s v="PS_LM___125"/>
    <n v="57"/>
    <s v="Cover"/>
    <s v="P-00307"/>
    <s v="ST0371938"/>
    <s v="ST0499770_01"/>
    <x v="1"/>
  </r>
  <r>
    <n v="6"/>
    <s v="PS_LM___125"/>
    <n v="57"/>
    <s v="Enlarged Upstream Assembly"/>
    <s v="P-00402"/>
    <s v="ST0377524"/>
    <s v="ST0499770_01"/>
    <x v="1"/>
  </r>
  <r>
    <n v="6"/>
    <s v="PS_LM___125"/>
    <n v="57"/>
    <s v="Pot Assembly for VCBCG (Enlarged Downstream Assy ?)"/>
    <s v="PS_VCBG0002"/>
    <s v="ST0509456_01"/>
    <s v="ST0499770_01"/>
    <x v="1"/>
  </r>
  <r>
    <n v="6"/>
    <s v="PS_LM___127"/>
    <n v="58"/>
    <s v="Enlarged Internal Downstream Assembly"/>
    <s v="P-00409"/>
    <m/>
    <m/>
    <x v="1"/>
  </r>
  <r>
    <n v="6"/>
    <s v="PS_LM___127"/>
    <n v="58"/>
    <s v="Enlarged Upstream Assembly"/>
    <s v="P-00402"/>
    <m/>
    <m/>
    <x v="1"/>
  </r>
  <r>
    <n v="6"/>
    <s v="PS_LM___127"/>
    <n v="58"/>
    <s v="Large Skew Quadrupole Type 404"/>
    <s v="PSR-4C28-000 / PSR-4A30-400"/>
    <m/>
    <m/>
    <x v="1"/>
  </r>
  <r>
    <n v="6"/>
    <s v="PS_LM___127"/>
    <n v="58"/>
    <s v="Pumping Group Coupling"/>
    <s v="PS-3V25-006"/>
    <m/>
    <m/>
    <x v="1"/>
  </r>
  <r>
    <n v="6"/>
    <s v="PS_LM___129"/>
    <n v="59"/>
    <s v="Enlarged Internal Downstream Assembly"/>
    <s v="P-00409"/>
    <m/>
    <m/>
    <x v="1"/>
  </r>
  <r>
    <n v="6"/>
    <s v="PS_LM___129"/>
    <n v="59"/>
    <s v="Enlarged Upstream Assembly"/>
    <s v="P-00402"/>
    <m/>
    <m/>
    <x v="1"/>
  </r>
  <r>
    <n v="3"/>
    <s v="PS_LM___69"/>
    <n v="29"/>
    <s v="Large Pick-Up Assembly"/>
    <s v="PSR-8729"/>
    <m/>
    <m/>
    <x v="4"/>
  </r>
  <r>
    <n v="7"/>
    <s v="PS_LM___131"/>
    <n v="60"/>
    <s v="Enlarged Upstream Assembly"/>
    <s v="P-00402"/>
    <m/>
    <m/>
    <x v="1"/>
  </r>
  <r>
    <n v="7"/>
    <s v="PS_LM___131"/>
    <n v="60"/>
    <s v="Pumping Group Coupling"/>
    <s v="PS-3V05-006"/>
    <m/>
    <m/>
    <x v="1"/>
  </r>
  <r>
    <n v="7"/>
    <s v="PS_LM___131"/>
    <n v="60"/>
    <s v="Spec. Enlarged Int. Downstream Assy."/>
    <s v="P-00897"/>
    <m/>
    <m/>
    <x v="1"/>
  </r>
  <r>
    <n v="7"/>
    <s v="PS_LM___133"/>
    <n v="61"/>
    <s v="Cover"/>
    <s v="P-01206"/>
    <m/>
    <m/>
    <x v="1"/>
  </r>
  <r>
    <n v="7"/>
    <s v="PS_LM___133"/>
    <n v="61"/>
    <s v="Enameled Downstream Flange"/>
    <s v="P-01277"/>
    <m/>
    <m/>
    <x v="1"/>
  </r>
  <r>
    <n v="7"/>
    <s v="PS_LM___133"/>
    <n v="61"/>
    <s v="MU61 Downstream Assembly"/>
    <s v="P-01262"/>
    <m/>
    <m/>
    <x v="1"/>
  </r>
  <r>
    <n v="7"/>
    <s v="PS_LM___133"/>
    <n v="61"/>
    <s v="MU61 Ejection Chamber Assy."/>
    <s v="P-01261"/>
    <m/>
    <m/>
    <x v="1"/>
  </r>
  <r>
    <n v="7"/>
    <s v="PS_LM___133"/>
    <n v="61"/>
    <s v="Upstream Flange Assy"/>
    <s v="P-01263"/>
    <m/>
    <m/>
    <x v="1"/>
  </r>
  <r>
    <n v="7"/>
    <s v="PS_LM___135"/>
    <n v="62"/>
    <s v="Cover"/>
    <s v="P-00307"/>
    <m/>
    <s v="ST0505931"/>
    <x v="1"/>
  </r>
  <r>
    <n v="7"/>
    <s v="PS_LM___135"/>
    <n v="62"/>
    <s v="Ejection Chamber Assy"/>
    <s v="P-01288"/>
    <m/>
    <s v="ST0505931"/>
    <x v="1"/>
  </r>
  <r>
    <n v="7"/>
    <s v="PS_LM___135"/>
    <n v="62"/>
    <s v="Enamelled Upstream Flange DN273"/>
    <s v="P-0128"/>
    <m/>
    <s v="ST0505931"/>
    <x v="1"/>
  </r>
  <r>
    <n v="7"/>
    <s v="PS_LM___135"/>
    <n v="62"/>
    <s v="Enlarged Internal Downstream Assembly"/>
    <s v="P-00409"/>
    <m/>
    <s v="ST0505931"/>
    <x v="1"/>
  </r>
  <r>
    <n v="7"/>
    <s v="PS_LM___137"/>
    <n v="63"/>
    <s v="Cover"/>
    <s v="P-00307"/>
    <m/>
    <m/>
    <x v="1"/>
  </r>
  <r>
    <n v="7"/>
    <s v="PS_LM___137"/>
    <n v="63"/>
    <s v="Enlarged Internal Downstream Assembly"/>
    <s v="P-00409"/>
    <m/>
    <m/>
    <x v="1"/>
  </r>
  <r>
    <n v="7"/>
    <s v="PS_LM___137"/>
    <n v="63"/>
    <s v="Special internal Upstream Assy."/>
    <s v="P-0355"/>
    <m/>
    <m/>
    <x v="1"/>
  </r>
  <r>
    <n v="7"/>
    <s v="PS_LM___139"/>
    <n v="64"/>
    <s v="Standard Int. Downstream Assy."/>
    <s v="P-00407"/>
    <m/>
    <m/>
    <x v="1"/>
  </r>
  <r>
    <n v="6"/>
    <s v="PS_LM___129"/>
    <n v="59"/>
    <s v="Large Pick-Up Assembly"/>
    <s v="PSR-8729"/>
    <m/>
    <m/>
    <x v="4"/>
  </r>
  <r>
    <n v="7"/>
    <s v="PS_LM___139"/>
    <n v="64"/>
    <s v="Standard Upstream Assembly"/>
    <s v="P-00401"/>
    <m/>
    <m/>
    <x v="1"/>
  </r>
  <r>
    <n v="7"/>
    <s v="PS_LM___141"/>
    <n v="65"/>
    <s v="Cover"/>
    <s v="P-00307"/>
    <m/>
    <m/>
    <x v="1"/>
  </r>
  <r>
    <n v="7"/>
    <s v="PS_LM___141"/>
    <n v="65"/>
    <s v="Standard Int. Downstream Assy."/>
    <s v="P-00407"/>
    <m/>
    <m/>
    <x v="1"/>
  </r>
  <r>
    <n v="7"/>
    <s v="PS_LM___141"/>
    <n v="65"/>
    <s v="Standard Upstream Assembly"/>
    <s v="P-00401"/>
    <m/>
    <m/>
    <x v="1"/>
  </r>
  <r>
    <n v="7"/>
    <s v="PS_LM___143"/>
    <n v="66"/>
    <s v="Standard Ext. Downstream Assembly"/>
    <s v="P-00408"/>
    <m/>
    <m/>
    <x v="1"/>
  </r>
  <r>
    <n v="1"/>
    <s v="PS_LM___23"/>
    <n v="6"/>
    <s v="Large Pick-Up Assembly"/>
    <s v="PSR-8729"/>
    <s v="ST0372762_2"/>
    <s v="ST0372843_01"/>
    <x v="6"/>
  </r>
  <r>
    <n v="7"/>
    <s v="PS_LM___143"/>
    <n v="66"/>
    <s v="Standard Upstream Assembly"/>
    <s v="P-00401"/>
    <m/>
    <m/>
    <x v="1"/>
  </r>
  <r>
    <n v="7"/>
    <s v="PS_LM___145"/>
    <n v="67"/>
    <s v="Standard Ext. Downstream Assembly"/>
    <s v="P-00408"/>
    <m/>
    <m/>
    <x v="1"/>
  </r>
  <r>
    <n v="2"/>
    <s v="PS_LM___49"/>
    <n v="19"/>
    <s v="Large Pick-Up Assembly"/>
    <s v="PSR-8729"/>
    <m/>
    <m/>
    <x v="6"/>
  </r>
  <r>
    <n v="7"/>
    <s v="PS_LM___145"/>
    <n v="67"/>
    <s v="Standard Upstream Assembly"/>
    <s v="P-00401"/>
    <m/>
    <m/>
    <x v="1"/>
  </r>
  <r>
    <n v="7"/>
    <s v="PS_LM___147"/>
    <n v="68"/>
    <s v="Standard Int. Downstream Assy."/>
    <s v="P-00407"/>
    <m/>
    <m/>
    <x v="1"/>
  </r>
  <r>
    <n v="3"/>
    <s v="PS_LM___55"/>
    <n v="22"/>
    <s v="Large Pick-Up Assembly"/>
    <s v="PSR-8729"/>
    <m/>
    <m/>
    <x v="6"/>
  </r>
  <r>
    <n v="7"/>
    <s v="PS_LM___147"/>
    <n v="68"/>
    <s v="Standard Upstream Assembly"/>
    <s v="P-00401"/>
    <m/>
    <m/>
    <x v="1"/>
  </r>
  <r>
    <n v="7"/>
    <s v="PS_LM___149"/>
    <n v="69"/>
    <s v="Standard Int. Downstream Assy."/>
    <s v="P-00407"/>
    <m/>
    <m/>
    <x v="1"/>
  </r>
  <r>
    <n v="3"/>
    <s v="PS_LM___63"/>
    <n v="26"/>
    <s v="Large Pick-Up Assembly"/>
    <s v="PSR-8729"/>
    <m/>
    <m/>
    <x v="6"/>
  </r>
  <r>
    <n v="7"/>
    <s v="PS_LM___149"/>
    <n v="69"/>
    <s v="Standard Upstream Assembly"/>
    <s v="P-00401"/>
    <m/>
    <m/>
    <x v="1"/>
  </r>
  <r>
    <n v="8"/>
    <s v="PS_LM___151"/>
    <n v="70"/>
    <s v="Cover"/>
    <s v="P-00307"/>
    <m/>
    <m/>
    <x v="1"/>
  </r>
  <r>
    <n v="8"/>
    <s v="PS_LM___151"/>
    <n v="70"/>
    <s v="Standard Ext. Downstream Assembly"/>
    <s v="P-00408"/>
    <m/>
    <m/>
    <x v="1"/>
  </r>
  <r>
    <n v="8"/>
    <s v="PS_LM___151"/>
    <n v="70"/>
    <s v="Standard Upstream Assembly"/>
    <s v="P-00401"/>
    <m/>
    <m/>
    <x v="1"/>
  </r>
  <r>
    <n v="8"/>
    <s v="PS_LM___151"/>
    <n v="70"/>
    <s v="UHV FIXED FLANGE 202/150 (NO PUMPS)"/>
    <s v="STDVFUHV0011"/>
    <m/>
    <m/>
    <x v="1"/>
  </r>
  <r>
    <n v="8"/>
    <s v="PS_LM___153"/>
    <n v="71"/>
    <s v="Standard Int. Downstream Assy."/>
    <s v="P-00407"/>
    <m/>
    <m/>
    <x v="1"/>
  </r>
  <r>
    <n v="4"/>
    <s v="PS_LM___75"/>
    <n v="32"/>
    <s v="Large Pick-Up Assembly"/>
    <s v="PSR-8729"/>
    <m/>
    <m/>
    <x v="6"/>
  </r>
  <r>
    <n v="8"/>
    <s v="PS_LM___153"/>
    <n v="71"/>
    <s v="Standard Upstream Assembly"/>
    <s v="P-00401"/>
    <m/>
    <m/>
    <x v="1"/>
  </r>
  <r>
    <n v="8"/>
    <s v="PS_LM___155"/>
    <n v="72"/>
    <s v="Standard Ext. Downstream Assembly"/>
    <s v="P-00408"/>
    <m/>
    <m/>
    <x v="1"/>
  </r>
  <r>
    <n v="5"/>
    <s v="PS_LM___95"/>
    <n v="42"/>
    <s v="Large Pick-Up Assembly"/>
    <s v="PSR-8729"/>
    <m/>
    <m/>
    <x v="6"/>
  </r>
  <r>
    <n v="8"/>
    <s v="PS_LM___155"/>
    <n v="72"/>
    <s v="Standard Upstream Assembly"/>
    <s v="P-00401"/>
    <m/>
    <m/>
    <x v="1"/>
  </r>
  <r>
    <n v="8"/>
    <s v="PS_LM___155"/>
    <n v="72"/>
    <s v="VGP / VGR ASSY."/>
    <s v="PS_LM___0582"/>
    <m/>
    <m/>
    <x v="1"/>
  </r>
  <r>
    <n v="8"/>
    <s v="PS_LM___157"/>
    <n v="73"/>
    <s v="Enlarged External Downstream Assembly"/>
    <s v="P-00410"/>
    <m/>
    <m/>
    <x v="1"/>
  </r>
  <r>
    <n v="8"/>
    <s v="PS_LM___157"/>
    <n v="73"/>
    <s v="Enlarged Upstream Assembly"/>
    <s v="P-00402"/>
    <m/>
    <m/>
    <x v="1"/>
  </r>
  <r>
    <n v="8"/>
    <s v="PS_LM___157"/>
    <n v="73"/>
    <s v="Pumping Group Coupling"/>
    <s v="PS-3V25-006"/>
    <m/>
    <m/>
    <x v="1"/>
  </r>
  <r>
    <n v="8"/>
    <s v="PS_LM___159"/>
    <n v="74"/>
    <s v="Standard Int. Downstream Assy."/>
    <s v="P-00407"/>
    <m/>
    <m/>
    <x v="1"/>
  </r>
  <r>
    <n v="6"/>
    <s v="PS_LM___123"/>
    <n v="56"/>
    <s v="Large Pick-Up Assembly"/>
    <s v="PSR-8729"/>
    <s v="ST0401098"/>
    <s v="ST0499767"/>
    <x v="6"/>
  </r>
  <r>
    <n v="8"/>
    <s v="PS_LM___159"/>
    <n v="74"/>
    <s v="Standard Upstream Assembly"/>
    <s v="P-00401"/>
    <m/>
    <m/>
    <x v="1"/>
  </r>
  <r>
    <n v="8"/>
    <s v="PS_LM___161"/>
    <n v="75"/>
    <s v="Standard Int. Downstream Assy."/>
    <s v="P-00407"/>
    <m/>
    <m/>
    <x v="1"/>
  </r>
  <r>
    <n v="10"/>
    <s v="PS_LM___195"/>
    <n v="92"/>
    <s v="Standard Pick Up Assembly"/>
    <s v="PSR-8728"/>
    <m/>
    <m/>
    <x v="6"/>
  </r>
  <r>
    <n v="8"/>
    <s v="PS_LM___161"/>
    <n v="75"/>
    <s v="Standard Upstream Assembly"/>
    <s v="P-00401"/>
    <m/>
    <m/>
    <x v="1"/>
  </r>
  <r>
    <n v="8"/>
    <s v="PS_LM___163"/>
    <n v="76"/>
    <s v="Standard Ext. Downstream Assembly"/>
    <s v="P-00408"/>
    <m/>
    <m/>
    <x v="1"/>
  </r>
  <r>
    <n v="2"/>
    <s v="PS_LM___45"/>
    <n v="17"/>
    <s v="Large Pick-Up Assembly"/>
    <s v="PSR-8729"/>
    <m/>
    <m/>
    <x v="7"/>
  </r>
  <r>
    <n v="8"/>
    <s v="PS_LM___163"/>
    <n v="76"/>
    <s v="Standard Upstream Assembly"/>
    <s v="P-00401"/>
    <m/>
    <m/>
    <x v="1"/>
  </r>
  <r>
    <n v="8"/>
    <s v="PS_LM___165"/>
    <n v="77"/>
    <s v="Cover"/>
    <s v="P-00307"/>
    <m/>
    <m/>
    <x v="1"/>
  </r>
  <r>
    <n v="8"/>
    <s v="PS_LM___165"/>
    <n v="77"/>
    <s v="Standard Int. Downstream Assy."/>
    <s v="P-00407"/>
    <m/>
    <m/>
    <x v="1"/>
  </r>
  <r>
    <n v="8"/>
    <s v="PS_LM___165"/>
    <n v="77"/>
    <s v="Standard Upstream Assembly"/>
    <s v="P-00401"/>
    <m/>
    <m/>
    <x v="1"/>
  </r>
  <r>
    <n v="8"/>
    <s v="PS_LM___167"/>
    <n v="78"/>
    <s v="Cover"/>
    <s v="P-00307"/>
    <m/>
    <m/>
    <x v="1"/>
  </r>
  <r>
    <n v="8"/>
    <s v="PS_LM___167"/>
    <n v="78"/>
    <s v="Standard Ext. Downstream Assembly"/>
    <s v="P-00408"/>
    <m/>
    <m/>
    <x v="1"/>
  </r>
  <r>
    <n v="8"/>
    <s v="PS_LM___167"/>
    <n v="78"/>
    <s v="Standard Upstream Assembly"/>
    <s v="P-00401"/>
    <m/>
    <m/>
    <x v="1"/>
  </r>
  <r>
    <n v="8"/>
    <s v="PS_LM___169"/>
    <n v="79"/>
    <s v="Standard Ext. Downstream Assembly"/>
    <s v="P-00408"/>
    <m/>
    <m/>
    <x v="1"/>
  </r>
  <r>
    <n v="4"/>
    <s v="PS_LM___85"/>
    <n v="37"/>
    <s v="Standard Pick Up Assembly"/>
    <s v="PS-8728"/>
    <m/>
    <m/>
    <x v="7"/>
  </r>
  <r>
    <n v="8"/>
    <s v="PS_LM___169"/>
    <n v="79"/>
    <s v="Standard Upstream Assembly"/>
    <s v="P-00401"/>
    <m/>
    <m/>
    <x v="1"/>
  </r>
  <r>
    <n v="9"/>
    <s v="PS_LM___171"/>
    <n v="80"/>
    <s v="Cover"/>
    <s v="P-00307"/>
    <m/>
    <m/>
    <x v="1"/>
  </r>
  <r>
    <n v="9"/>
    <s v="PS_LM___171"/>
    <n v="80"/>
    <s v="Standard Ext. Downstream Assembly"/>
    <s v="P-00408"/>
    <m/>
    <m/>
    <x v="1"/>
  </r>
  <r>
    <n v="9"/>
    <s v="PS_LM___171"/>
    <n v="80"/>
    <s v="Standard Upstream Assembly"/>
    <s v="P-00401"/>
    <m/>
    <m/>
    <x v="1"/>
  </r>
  <r>
    <n v="9"/>
    <s v="PS_LM___173"/>
    <n v="81"/>
    <s v="Cover"/>
    <s v="P-00307"/>
    <m/>
    <m/>
    <x v="1"/>
  </r>
  <r>
    <n v="9"/>
    <s v="PS_LM___173"/>
    <n v="81"/>
    <s v="Standard Int. Downstream Assy."/>
    <s v="P-00407"/>
    <m/>
    <m/>
    <x v="1"/>
  </r>
  <r>
    <n v="9"/>
    <s v="PS_LM___173"/>
    <n v="81"/>
    <s v="Standard Upstream Assembly"/>
    <s v="P-00401"/>
    <m/>
    <m/>
    <x v="1"/>
  </r>
  <r>
    <n v="9"/>
    <s v="PS_LM___175"/>
    <n v="82"/>
    <s v="Standard Ext. Downstream Assembly"/>
    <s v="P-00408"/>
    <m/>
    <m/>
    <x v="1"/>
  </r>
  <r>
    <n v="9"/>
    <s v="PS_LM___185"/>
    <n v="87"/>
    <s v="Standard Pick Up Assembly"/>
    <s v="PSR-8728"/>
    <m/>
    <m/>
    <x v="7"/>
  </r>
  <r>
    <n v="9"/>
    <s v="PS_LM___175"/>
    <n v="82"/>
    <s v="Standard Upstream Assembly"/>
    <s v="P-00401"/>
    <m/>
    <m/>
    <x v="1"/>
  </r>
  <r>
    <n v="9"/>
    <s v="PS_LM___177"/>
    <n v="83"/>
    <s v="Pumping Group Coupling"/>
    <s v="PS-3V25-006"/>
    <m/>
    <m/>
    <x v="1"/>
  </r>
  <r>
    <n v="9"/>
    <s v="PS_LM___177"/>
    <n v="83"/>
    <s v="Standard Ext. Downstream Assembly"/>
    <s v="P-00408"/>
    <m/>
    <m/>
    <x v="1"/>
  </r>
  <r>
    <n v="9"/>
    <s v="PS_LM___177"/>
    <n v="83"/>
    <s v="Standard Upstream Assembly"/>
    <s v="P-00401"/>
    <m/>
    <m/>
    <x v="1"/>
  </r>
  <r>
    <n v="9"/>
    <s v="PS_LM___179"/>
    <n v="84"/>
    <s v="Standard Ext. Downstream Assembly"/>
    <s v="P-00408"/>
    <m/>
    <m/>
    <x v="1"/>
  </r>
  <r>
    <n v="3"/>
    <s v="PS_LM___53"/>
    <n v="21"/>
    <s v="Standard Pick Up Assembly"/>
    <s v="PS-8728"/>
    <m/>
    <m/>
    <x v="8"/>
  </r>
  <r>
    <n v="9"/>
    <s v="PS_LM___179"/>
    <n v="84"/>
    <s v="Standard Upstream Assembly"/>
    <s v="P-00401"/>
    <m/>
    <m/>
    <x v="1"/>
  </r>
  <r>
    <n v="9"/>
    <s v="PS_LM___181"/>
    <n v="85"/>
    <s v="Cover"/>
    <s v="P-00307"/>
    <m/>
    <m/>
    <x v="1"/>
  </r>
  <r>
    <n v="9"/>
    <s v="PS_LM___181"/>
    <n v="85"/>
    <s v="Standard Int. Downstream Assy."/>
    <s v="P-00407"/>
    <m/>
    <m/>
    <x v="1"/>
  </r>
  <r>
    <n v="9"/>
    <s v="PS_LM___181"/>
    <n v="85"/>
    <s v="Standard Upstream Assembly"/>
    <s v="P-00401"/>
    <m/>
    <m/>
    <x v="1"/>
  </r>
  <r>
    <n v="9"/>
    <s v="PS_LM___183"/>
    <n v="86"/>
    <s v="Standard Ext. Downstream Assembly"/>
    <s v="P-00408"/>
    <m/>
    <m/>
    <x v="1"/>
  </r>
  <r>
    <n v="4"/>
    <s v="PS_LM___81"/>
    <n v="35"/>
    <s v="Standard Pick Up Assembly"/>
    <s v="PS-8728"/>
    <s v="ST0537091"/>
    <s v="ST0415743"/>
    <x v="8"/>
  </r>
  <r>
    <n v="9"/>
    <s v="PS_LM___183"/>
    <n v="86"/>
    <s v="Standard Upstream Assembly"/>
    <s v="P-00401"/>
    <m/>
    <m/>
    <x v="1"/>
  </r>
  <r>
    <n v="9"/>
    <s v="PS_LM___185"/>
    <n v="87"/>
    <s v="Standard Ext. Downstream Assembly"/>
    <s v="P-00408"/>
    <m/>
    <m/>
    <x v="1"/>
  </r>
  <r>
    <n v="6"/>
    <s v="PS_LM___111"/>
    <n v="50"/>
    <s v="Standard Pick Up Assembly"/>
    <s v="PS-8728"/>
    <m/>
    <m/>
    <x v="8"/>
  </r>
  <r>
    <n v="9"/>
    <s v="PS_LM___185"/>
    <n v="87"/>
    <s v="Standard Upstream Assembly"/>
    <s v="P-00401"/>
    <m/>
    <m/>
    <x v="1"/>
  </r>
  <r>
    <n v="9"/>
    <s v="PS_LM___187"/>
    <n v="88"/>
    <s v="Cover"/>
    <s v="P-00307"/>
    <m/>
    <m/>
    <x v="1"/>
  </r>
  <r>
    <n v="9"/>
    <s v="PS_LM___187"/>
    <n v="88"/>
    <s v="Standard Int. Downstream Assy."/>
    <s v="P-00407"/>
    <m/>
    <m/>
    <x v="1"/>
  </r>
  <r>
    <n v="9"/>
    <s v="PS_LM___187"/>
    <n v="88"/>
    <s v="Standard Upstream Assembly"/>
    <s v="P-00401"/>
    <m/>
    <m/>
    <x v="1"/>
  </r>
  <r>
    <n v="9"/>
    <s v="PS_LM___189"/>
    <n v="89"/>
    <s v="Standard Int. Downstream Assy."/>
    <s v="P-00407"/>
    <m/>
    <m/>
    <x v="1"/>
  </r>
  <r>
    <n v="8"/>
    <s v="PS_LM___161"/>
    <n v="75"/>
    <s v="Standard Pick Up Assembly"/>
    <s v="PSR-8728"/>
    <m/>
    <m/>
    <x v="8"/>
  </r>
  <r>
    <n v="9"/>
    <s v="PS_LM___189"/>
    <n v="89"/>
    <s v="Standard Upstream Assembly"/>
    <s v="P-00401"/>
    <m/>
    <m/>
    <x v="1"/>
  </r>
  <r>
    <n v="10"/>
    <s v="PS_LM___191"/>
    <n v="90"/>
    <s v="Cover"/>
    <s v="P-00307"/>
    <m/>
    <m/>
    <x v="1"/>
  </r>
  <r>
    <n v="10"/>
    <s v="PS_LM___191"/>
    <n v="90"/>
    <s v="Standard Ext. Downstream Assembly"/>
    <s v="P-00408"/>
    <m/>
    <m/>
    <x v="1"/>
  </r>
  <r>
    <n v="10"/>
    <s v="PS_LM___191"/>
    <n v="90"/>
    <s v="Standard Upstream Assembly"/>
    <s v="P-00401"/>
    <m/>
    <m/>
    <x v="1"/>
  </r>
  <r>
    <n v="10"/>
    <s v="PS_LM___193"/>
    <n v="91"/>
    <s v="Cover"/>
    <s v="P-00307"/>
    <m/>
    <m/>
    <x v="1"/>
  </r>
  <r>
    <n v="10"/>
    <s v="PS_LM___193"/>
    <n v="91"/>
    <s v="Standard Int. Downstream Assy."/>
    <s v="P-00407"/>
    <m/>
    <m/>
    <x v="1"/>
  </r>
  <r>
    <n v="10"/>
    <s v="PS_LM___193"/>
    <n v="91"/>
    <s v="Standard Upstream Assembly"/>
    <s v="P-00401"/>
    <m/>
    <m/>
    <x v="1"/>
  </r>
  <r>
    <n v="10"/>
    <s v="PS_LM___195"/>
    <n v="92"/>
    <s v="Enlarged External Downstream Assembly"/>
    <s v="P-00410"/>
    <m/>
    <m/>
    <x v="1"/>
  </r>
  <r>
    <n v="10"/>
    <s v="PS_LM___195"/>
    <n v="92"/>
    <s v="Enlarged Upstream Assembly"/>
    <s v="P-00402"/>
    <m/>
    <m/>
    <x v="1"/>
  </r>
  <r>
    <n v="10"/>
    <s v="PS_LM___201"/>
    <n v="95"/>
    <s v="Standard Pick Up Assembly"/>
    <s v="PSR-8728"/>
    <m/>
    <m/>
    <x v="8"/>
  </r>
  <r>
    <n v="10"/>
    <s v="PS_LM___197"/>
    <n v="93"/>
    <s v="Pumping Group Coupling"/>
    <s v="PS-3V25-006"/>
    <m/>
    <m/>
    <x v="1"/>
  </r>
  <r>
    <n v="10"/>
    <s v="PS_LM___197"/>
    <n v="93"/>
    <s v="Standard Ext. Downstream Assembly"/>
    <s v="P-00408"/>
    <m/>
    <m/>
    <x v="1"/>
  </r>
  <r>
    <n v="10"/>
    <s v="PS_LM___197"/>
    <n v="93"/>
    <s v="Standard Upstream Assembly"/>
    <s v="P-00401"/>
    <m/>
    <m/>
    <x v="1"/>
  </r>
  <r>
    <n v="10"/>
    <s v="PS_LM___199"/>
    <n v="94"/>
    <s v="Standard Ext. Downstream Assembly"/>
    <s v="P-00408"/>
    <m/>
    <m/>
    <x v="1"/>
  </r>
  <r>
    <n v="1"/>
    <s v="PS_LM___13"/>
    <n v="1"/>
    <s v="Standard Pick Up Assembly"/>
    <s v="PSR-8728"/>
    <m/>
    <m/>
    <x v="9"/>
  </r>
  <r>
    <n v="10"/>
    <s v="PS_LM___199"/>
    <n v="94"/>
    <s v="Standard Upstream Assembly"/>
    <s v="P-00401"/>
    <m/>
    <m/>
    <x v="1"/>
  </r>
  <r>
    <n v="10"/>
    <s v="PS_LM___201"/>
    <n v="95"/>
    <s v="Standard Int. Downstream Assy."/>
    <s v="P-00407"/>
    <m/>
    <m/>
    <x v="1"/>
  </r>
  <r>
    <n v="10"/>
    <s v="PS_LM___205"/>
    <n v="97"/>
    <s v="Standard Pick Up Assembly"/>
    <s v="PSR-8728"/>
    <m/>
    <m/>
    <x v="9"/>
  </r>
  <r>
    <n v="10"/>
    <s v="PS_LM___201"/>
    <n v="95"/>
    <s v="Standard Upstream Assembly"/>
    <s v="P-00401"/>
    <m/>
    <m/>
    <x v="1"/>
  </r>
  <r>
    <n v="10"/>
    <s v="PS_LM___203"/>
    <n v="96"/>
    <s v="Standard Ext. Downstream Assembly"/>
    <s v="P-00408"/>
    <m/>
    <m/>
    <x v="1"/>
  </r>
  <r>
    <n v="2"/>
    <s v="PS_LM___33"/>
    <n v="11"/>
    <s v="Standard Pick Up Assembly"/>
    <s v="PS-8728"/>
    <m/>
    <m/>
    <x v="10"/>
  </r>
  <r>
    <n v="10"/>
    <s v="PS_LM___203"/>
    <n v="96"/>
    <s v="Standard Upstream Assembly"/>
    <s v="P-00401"/>
    <m/>
    <m/>
    <x v="1"/>
  </r>
  <r>
    <n v="10"/>
    <s v="PS_LM___205"/>
    <n v="97"/>
    <s v="Standard Int. Downstream Assy."/>
    <s v="P-00407"/>
    <m/>
    <m/>
    <x v="1"/>
  </r>
  <r>
    <n v="7"/>
    <s v="PS_LM___147"/>
    <n v="68"/>
    <s v="Standard Pick Up Assembly"/>
    <s v="PSR-8728"/>
    <m/>
    <m/>
    <x v="11"/>
  </r>
  <r>
    <n v="10"/>
    <s v="PS_LM___205"/>
    <n v="97"/>
    <s v="Standard Upstream Assembly"/>
    <s v="P-00401"/>
    <m/>
    <m/>
    <x v="1"/>
  </r>
  <r>
    <n v="10"/>
    <s v="PS_LM___207"/>
    <n v="98"/>
    <s v="Cover"/>
    <s v="P-00307"/>
    <m/>
    <m/>
    <x v="1"/>
  </r>
  <r>
    <n v="10"/>
    <s v="PS_LM___207"/>
    <n v="98"/>
    <s v="Standard Ext. Downstream Assembly"/>
    <s v="P-00408"/>
    <m/>
    <m/>
    <x v="1"/>
  </r>
  <r>
    <n v="10"/>
    <s v="PS_LM___207"/>
    <n v="98"/>
    <s v="Standard Upstream Assembly"/>
    <s v="P-00401"/>
    <m/>
    <m/>
    <x v="1"/>
  </r>
  <r>
    <n v="10"/>
    <s v="PS_LM___209"/>
    <n v="99"/>
    <s v="Standard Ext. Downstream Assembly"/>
    <s v="P-00408"/>
    <m/>
    <m/>
    <x v="1"/>
  </r>
  <r>
    <n v="8"/>
    <s v="PS_LM___153"/>
    <n v="71"/>
    <s v="Standard Pick Up Assembly"/>
    <s v="PSR-8728"/>
    <m/>
    <m/>
    <x v="11"/>
  </r>
  <r>
    <n v="10"/>
    <s v="PS_LM___209"/>
    <n v="99"/>
    <s v="Standard Upstream Assembly"/>
    <s v="P-00401"/>
    <m/>
    <m/>
    <x v="1"/>
  </r>
  <r>
    <n v="10"/>
    <s v="PS_LM___211"/>
    <n v="100"/>
    <s v="Cover"/>
    <s v="P-00307"/>
    <m/>
    <m/>
    <x v="1"/>
  </r>
  <r>
    <n v="10"/>
    <s v="PS_LM___211"/>
    <n v="100"/>
    <s v="Standard Ext. Downstream Assembly"/>
    <s v="P-00408"/>
    <m/>
    <m/>
    <x v="1"/>
  </r>
  <r>
    <n v="10"/>
    <s v="PS_LM___211"/>
    <n v="100"/>
    <s v="Standard Upstream Assembly"/>
    <s v="P-00401"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2" cacheId="18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56:C61" firstHeaderRow="1" firstDataRow="1" firstDataCol="1"/>
  <pivotFields count="8">
    <pivotField showAll="0"/>
    <pivotField showAll="0"/>
    <pivotField showAll="0"/>
    <pivotField showAll="0"/>
    <pivotField showAll="0"/>
    <pivotField showAll="0" defaultSubtotal="0"/>
    <pivotField showAll="0"/>
    <pivotField axis="axisRow" dataField="1" showAll="0">
      <items count="16">
        <item h="1" x="0"/>
        <item x="2"/>
        <item x="3"/>
        <item x="4"/>
        <item x="6"/>
        <item m="1" x="14"/>
        <item m="1" x="13"/>
        <item h="1" x="5"/>
        <item h="1" x="1"/>
        <item h="1" x="7"/>
        <item h="1" m="1" x="12"/>
        <item h="1" x="8"/>
        <item h="1" x="9"/>
        <item h="1" x="10"/>
        <item h="1" x="11"/>
        <item t="default"/>
      </items>
    </pivotField>
  </pivotFields>
  <rowFields count="1">
    <field x="7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Notes II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23" cacheId="18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73:D80" firstHeaderRow="1" firstDataRow="1" firstDataCol="1"/>
  <pivotFields count="9"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12">
        <item h="1" x="2"/>
        <item h="1" x="1"/>
        <item h="1" x="4"/>
        <item h="1" x="5"/>
        <item h="1" x="6"/>
        <item h="1" x="3"/>
        <item h="1" x="0"/>
        <item h="1" x="7"/>
        <item x="8"/>
        <item h="1" x="9"/>
        <item h="1" x="10"/>
        <item t="default"/>
      </items>
    </pivotField>
    <pivotField axis="axisRow" showAll="0">
      <items count="101">
        <item x="83"/>
        <item x="84"/>
        <item x="53"/>
        <item x="49"/>
        <item x="85"/>
        <item x="73"/>
        <item x="54"/>
        <item x="0"/>
        <item x="45"/>
        <item x="39"/>
        <item x="86"/>
        <item x="50"/>
        <item x="51"/>
        <item x="40"/>
        <item x="46"/>
        <item x="41"/>
        <item x="55"/>
        <item x="87"/>
        <item x="56"/>
        <item x="88"/>
        <item x="89"/>
        <item x="68"/>
        <item x="57"/>
        <item x="58"/>
        <item x="90"/>
        <item x="74"/>
        <item x="59"/>
        <item x="60"/>
        <item x="37"/>
        <item x="48"/>
        <item x="91"/>
        <item x="61"/>
        <item x="62"/>
        <item x="92"/>
        <item x="93"/>
        <item x="94"/>
        <item x="63"/>
        <item x="95"/>
        <item x="96"/>
        <item x="64"/>
        <item x="75"/>
        <item x="76"/>
        <item x="77"/>
        <item x="78"/>
        <item x="79"/>
        <item x="97"/>
        <item x="44"/>
        <item x="80"/>
        <item x="98"/>
        <item x="81"/>
        <item x="99"/>
        <item x="82"/>
        <item x="3"/>
        <item x="69"/>
        <item x="4"/>
        <item x="5"/>
        <item x="6"/>
        <item x="70"/>
        <item x="1"/>
        <item x="2"/>
        <item x="7"/>
        <item x="8"/>
        <item x="9"/>
        <item x="10"/>
        <item x="11"/>
        <item x="12"/>
        <item x="13"/>
        <item x="14"/>
        <item x="42"/>
        <item x="15"/>
        <item x="16"/>
        <item x="38"/>
        <item x="17"/>
        <item x="18"/>
        <item x="65"/>
        <item x="19"/>
        <item x="66"/>
        <item x="67"/>
        <item x="20"/>
        <item x="21"/>
        <item x="47"/>
        <item x="52"/>
        <item x="22"/>
        <item x="23"/>
        <item x="24"/>
        <item x="25"/>
        <item x="26"/>
        <item x="43"/>
        <item x="27"/>
        <item x="28"/>
        <item x="29"/>
        <item x="30"/>
        <item x="71"/>
        <item x="31"/>
        <item x="32"/>
        <item x="33"/>
        <item x="34"/>
        <item x="72"/>
        <item x="35"/>
        <item x="36"/>
        <item t="default"/>
      </items>
    </pivotField>
  </pivotFields>
  <rowFields count="2">
    <field x="7"/>
    <field x="8"/>
  </rowFields>
  <rowItems count="7">
    <i>
      <x v="8"/>
    </i>
    <i r="1">
      <x v="10"/>
    </i>
    <i r="1">
      <x v="17"/>
    </i>
    <i r="1">
      <x v="25"/>
    </i>
    <i r="1">
      <x v="38"/>
    </i>
    <i r="1">
      <x v="48"/>
    </i>
    <i t="grand">
      <x/>
    </i>
  </rowItems>
  <colItems count="1">
    <i/>
  </colItems>
  <dataFields count="1">
    <dataField name="Count of Component" fld="3" subtotal="count" baseField="0" baseItem="0"/>
  </dataFields>
  <formats count="8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7" type="button" dataOnly="0" labelOnly="1" outline="0" axis="axisRow" fieldPosition="0"/>
    </format>
    <format dxfId="14">
      <pivotArea dataOnly="0" labelOnly="1" outline="0" axis="axisValues" fieldPosition="0"/>
    </format>
    <format dxfId="13">
      <pivotArea dataOnly="0" labelOnly="1" fieldPosition="0">
        <references count="1">
          <reference field="7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2">
          <reference field="7" count="0" selected="0"/>
          <reference field="8" count="5">
            <x v="10"/>
            <x v="17"/>
            <x v="25"/>
            <x v="38"/>
            <x v="48"/>
          </reference>
        </references>
      </pivotArea>
    </format>
    <format dxfId="1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22" cacheId="8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48:J55" firstHeaderRow="1" firstDataRow="1" firstDataCol="1"/>
  <pivotFields count="3">
    <pivotField showAll="0"/>
    <pivotField axis="axisRow" dataField="1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</pivotFields>
  <rowFields count="2">
    <field x="1"/>
    <field x="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ount of Type" fld="1" subtotal="count" baseField="0" baseItem="0"/>
  </dataFields>
  <formats count="9">
    <format dxfId="9">
      <pivotArea type="all" dataOnly="0" outline="0" fieldPosition="0"/>
    </format>
    <format dxfId="8">
      <pivotArea outline="0" collapsedLevelsAreSubtotals="1" fieldPosition="0"/>
    </format>
    <format dxfId="7">
      <pivotArea field="1" type="button" dataOnly="0" labelOnly="1" outline="0" axis="axisRow" fieldPosition="0"/>
    </format>
    <format dxfId="6">
      <pivotArea dataOnly="0" labelOnly="1" outline="0" axis="axisValues" fieldPosition="0"/>
    </format>
    <format dxfId="5">
      <pivotArea dataOnly="0" labelOnly="1" fieldPosition="0">
        <references count="1">
          <reference field="1" count="0"/>
        </references>
      </pivotArea>
    </format>
    <format dxfId="4">
      <pivotArea dataOnly="0" labelOnly="1" grandRow="1" outline="0" fieldPosition="0"/>
    </format>
    <format dxfId="3">
      <pivotArea dataOnly="0" labelOnly="1" fieldPosition="0">
        <references count="2">
          <reference field="1" count="1" selected="0">
            <x v="0"/>
          </reference>
          <reference field="2" count="0"/>
        </references>
      </pivotArea>
    </format>
    <format dxfId="2">
      <pivotArea dataOnly="0" labelOnly="1" fieldPosition="0">
        <references count="2">
          <reference field="1" count="1" selected="0">
            <x v="1"/>
          </reference>
          <reference field="2" count="0"/>
        </references>
      </pivotArea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17" cacheId="18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63:D68" firstHeaderRow="1" firstDataRow="1" firstDataCol="1"/>
  <pivotFields count="9"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12">
        <item h="1" x="2"/>
        <item h="1" x="1"/>
        <item h="1" x="4"/>
        <item h="1" x="5"/>
        <item h="1" x="6"/>
        <item h="1" x="3"/>
        <item h="1" x="0"/>
        <item x="7"/>
        <item h="1" x="8"/>
        <item h="1" x="9"/>
        <item h="1" x="10"/>
        <item t="default"/>
      </items>
    </pivotField>
    <pivotField axis="axisRow" showAll="0">
      <items count="101">
        <item x="83"/>
        <item x="84"/>
        <item x="53"/>
        <item x="49"/>
        <item x="85"/>
        <item x="73"/>
        <item x="54"/>
        <item x="0"/>
        <item x="45"/>
        <item x="39"/>
        <item x="86"/>
        <item x="50"/>
        <item x="51"/>
        <item x="40"/>
        <item x="46"/>
        <item x="41"/>
        <item x="55"/>
        <item x="87"/>
        <item x="56"/>
        <item x="88"/>
        <item x="89"/>
        <item x="68"/>
        <item x="57"/>
        <item x="58"/>
        <item x="90"/>
        <item x="74"/>
        <item x="59"/>
        <item x="60"/>
        <item x="37"/>
        <item x="48"/>
        <item x="91"/>
        <item x="61"/>
        <item x="62"/>
        <item x="92"/>
        <item x="93"/>
        <item x="94"/>
        <item x="63"/>
        <item x="95"/>
        <item x="96"/>
        <item x="64"/>
        <item x="75"/>
        <item x="76"/>
        <item x="77"/>
        <item x="78"/>
        <item x="79"/>
        <item x="97"/>
        <item x="44"/>
        <item x="80"/>
        <item x="98"/>
        <item x="81"/>
        <item x="99"/>
        <item x="82"/>
        <item x="3"/>
        <item x="69"/>
        <item x="4"/>
        <item x="5"/>
        <item x="6"/>
        <item x="70"/>
        <item x="1"/>
        <item x="2"/>
        <item x="7"/>
        <item x="8"/>
        <item x="9"/>
        <item x="10"/>
        <item x="11"/>
        <item x="12"/>
        <item x="13"/>
        <item x="14"/>
        <item x="42"/>
        <item x="15"/>
        <item x="16"/>
        <item x="38"/>
        <item x="17"/>
        <item x="18"/>
        <item x="65"/>
        <item x="19"/>
        <item x="66"/>
        <item x="67"/>
        <item x="20"/>
        <item x="21"/>
        <item x="47"/>
        <item x="52"/>
        <item x="22"/>
        <item x="23"/>
        <item x="24"/>
        <item x="25"/>
        <item x="26"/>
        <item x="43"/>
        <item x="27"/>
        <item x="28"/>
        <item x="29"/>
        <item x="30"/>
        <item x="71"/>
        <item x="31"/>
        <item x="32"/>
        <item x="33"/>
        <item x="34"/>
        <item x="72"/>
        <item x="35"/>
        <item x="36"/>
        <item t="default"/>
      </items>
    </pivotField>
  </pivotFields>
  <rowFields count="2">
    <field x="7"/>
    <field x="8"/>
  </rowFields>
  <rowItems count="5">
    <i>
      <x v="7"/>
    </i>
    <i r="1">
      <x v="8"/>
    </i>
    <i r="1">
      <x v="19"/>
    </i>
    <i r="1">
      <x v="44"/>
    </i>
    <i t="grand">
      <x/>
    </i>
  </rowItems>
  <colItems count="1">
    <i/>
  </colItems>
  <dataFields count="1">
    <dataField name="Count of Component" fld="3" subtotal="count" baseField="0" baseItem="0"/>
  </dataFields>
  <formats count="8"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7" type="button" dataOnly="0" labelOnly="1" outline="0" axis="axisRow" fieldPosition="0"/>
    </format>
    <format dxfId="22">
      <pivotArea dataOnly="0" labelOnly="1" outline="0" axis="axisValues" fieldPosition="0"/>
    </format>
    <format dxfId="21">
      <pivotArea dataOnly="0" labelOnly="1" fieldPosition="0">
        <references count="1">
          <reference field="7" count="0"/>
        </references>
      </pivotArea>
    </format>
    <format dxfId="20">
      <pivotArea dataOnly="0" labelOnly="1" grandRow="1" outline="0" fieldPosition="0"/>
    </format>
    <format dxfId="19">
      <pivotArea dataOnly="0" labelOnly="1" fieldPosition="0">
        <references count="2">
          <reference field="7" count="0" selected="0"/>
          <reference field="8" count="3">
            <x v="8"/>
            <x v="19"/>
            <x v="44"/>
          </reference>
        </references>
      </pivotArea>
    </format>
    <format dxfId="1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16" cacheId="18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2:G46" firstHeaderRow="1" firstDataRow="1" firstDataCol="1"/>
  <pivotFields count="9"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12">
        <item h="1" x="2"/>
        <item x="1"/>
        <item x="4"/>
        <item x="5"/>
        <item x="6"/>
        <item h="1" x="3"/>
        <item h="1" x="0"/>
        <item h="1" x="7"/>
        <item h="1" x="8"/>
        <item h="1" x="9"/>
        <item h="1" x="10"/>
        <item t="default"/>
      </items>
    </pivotField>
    <pivotField axis="axisRow" showAll="0">
      <items count="101">
        <item x="83"/>
        <item x="84"/>
        <item x="53"/>
        <item x="49"/>
        <item x="85"/>
        <item x="73"/>
        <item x="54"/>
        <item x="0"/>
        <item x="45"/>
        <item x="39"/>
        <item x="86"/>
        <item x="50"/>
        <item x="51"/>
        <item x="40"/>
        <item x="46"/>
        <item x="41"/>
        <item x="55"/>
        <item x="87"/>
        <item x="56"/>
        <item x="88"/>
        <item x="89"/>
        <item x="68"/>
        <item x="57"/>
        <item x="58"/>
        <item x="90"/>
        <item x="74"/>
        <item x="59"/>
        <item x="60"/>
        <item x="37"/>
        <item x="48"/>
        <item x="91"/>
        <item x="61"/>
        <item x="62"/>
        <item x="92"/>
        <item x="93"/>
        <item x="94"/>
        <item x="63"/>
        <item x="95"/>
        <item x="96"/>
        <item x="64"/>
        <item x="75"/>
        <item x="76"/>
        <item x="77"/>
        <item x="78"/>
        <item x="79"/>
        <item x="97"/>
        <item x="44"/>
        <item x="80"/>
        <item x="98"/>
        <item x="81"/>
        <item x="99"/>
        <item x="82"/>
        <item x="3"/>
        <item x="69"/>
        <item x="4"/>
        <item x="5"/>
        <item x="6"/>
        <item x="70"/>
        <item x="1"/>
        <item x="2"/>
        <item x="7"/>
        <item x="8"/>
        <item x="9"/>
        <item x="10"/>
        <item x="11"/>
        <item x="12"/>
        <item x="13"/>
        <item x="14"/>
        <item x="42"/>
        <item x="15"/>
        <item x="16"/>
        <item x="38"/>
        <item x="17"/>
        <item x="18"/>
        <item x="65"/>
        <item x="19"/>
        <item x="66"/>
        <item x="67"/>
        <item x="20"/>
        <item x="21"/>
        <item x="47"/>
        <item x="52"/>
        <item x="22"/>
        <item x="23"/>
        <item x="24"/>
        <item x="25"/>
        <item x="26"/>
        <item x="43"/>
        <item x="27"/>
        <item x="28"/>
        <item x="29"/>
        <item x="30"/>
        <item x="71"/>
        <item x="31"/>
        <item x="32"/>
        <item x="33"/>
        <item x="34"/>
        <item x="72"/>
        <item x="35"/>
        <item x="36"/>
        <item t="default"/>
      </items>
    </pivotField>
  </pivotFields>
  <rowFields count="2">
    <field x="7"/>
    <field x="8"/>
  </rowFields>
  <rowItems count="44">
    <i>
      <x v="1"/>
    </i>
    <i r="1">
      <x v="2"/>
    </i>
    <i r="1">
      <x v="6"/>
    </i>
    <i r="1">
      <x v="16"/>
    </i>
    <i r="1">
      <x v="18"/>
    </i>
    <i r="1">
      <x v="22"/>
    </i>
    <i r="1">
      <x v="23"/>
    </i>
    <i r="1">
      <x v="26"/>
    </i>
    <i r="1">
      <x v="27"/>
    </i>
    <i r="1">
      <x v="31"/>
    </i>
    <i r="1">
      <x v="32"/>
    </i>
    <i r="1">
      <x v="36"/>
    </i>
    <i r="1">
      <x v="39"/>
    </i>
    <i r="1">
      <x v="40"/>
    </i>
    <i r="1">
      <x v="41"/>
    </i>
    <i r="1">
      <x v="42"/>
    </i>
    <i r="1">
      <x v="43"/>
    </i>
    <i r="1">
      <x v="47"/>
    </i>
    <i r="1">
      <x v="49"/>
    </i>
    <i r="1">
      <x v="51"/>
    </i>
    <i>
      <x v="2"/>
    </i>
    <i r="1">
      <x v="1"/>
    </i>
    <i r="1">
      <x v="4"/>
    </i>
    <i r="1">
      <x v="20"/>
    </i>
    <i r="1">
      <x v="24"/>
    </i>
    <i r="1">
      <x v="30"/>
    </i>
    <i r="1">
      <x v="34"/>
    </i>
    <i r="1">
      <x v="37"/>
    </i>
    <i r="1">
      <x v="45"/>
    </i>
    <i>
      <x v="3"/>
    </i>
    <i r="1">
      <x v="7"/>
    </i>
    <i r="1">
      <x v="12"/>
    </i>
    <i r="1">
      <x v="14"/>
    </i>
    <i r="1">
      <x v="29"/>
    </i>
    <i>
      <x v="4"/>
    </i>
    <i r="1">
      <x v="3"/>
    </i>
    <i r="1">
      <x v="9"/>
    </i>
    <i r="1">
      <x v="11"/>
    </i>
    <i r="1">
      <x v="13"/>
    </i>
    <i r="1">
      <x v="15"/>
    </i>
    <i r="1">
      <x v="21"/>
    </i>
    <i r="1">
      <x v="28"/>
    </i>
    <i r="1">
      <x v="46"/>
    </i>
    <i t="grand">
      <x/>
    </i>
  </rowItems>
  <colItems count="1">
    <i/>
  </colItems>
  <dataFields count="1">
    <dataField name="Count of Component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13" cacheId="18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2:D57" firstHeaderRow="1" firstDataRow="1" firstDataCol="1"/>
  <pivotFields count="9">
    <pivotField showAll="0"/>
    <pivotField showAll="0"/>
    <pivotField axis="axisRow" showAll="0">
      <items count="101">
        <item x="83"/>
        <item x="84"/>
        <item x="3"/>
        <item x="53"/>
        <item x="69"/>
        <item x="49"/>
        <item x="4"/>
        <item x="5"/>
        <item x="85"/>
        <item x="6"/>
        <item x="73"/>
        <item x="54"/>
        <item x="70"/>
        <item x="0"/>
        <item x="1"/>
        <item x="2"/>
        <item x="45"/>
        <item x="7"/>
        <item x="39"/>
        <item x="8"/>
        <item x="86"/>
        <item x="50"/>
        <item x="9"/>
        <item x="51"/>
        <item x="10"/>
        <item x="40"/>
        <item x="11"/>
        <item x="12"/>
        <item x="46"/>
        <item x="13"/>
        <item x="14"/>
        <item x="41"/>
        <item x="42"/>
        <item x="55"/>
        <item x="87"/>
        <item x="56"/>
        <item x="88"/>
        <item x="15"/>
        <item x="89"/>
        <item x="16"/>
        <item x="38"/>
        <item x="68"/>
        <item x="17"/>
        <item x="57"/>
        <item x="18"/>
        <item x="58"/>
        <item x="65"/>
        <item x="19"/>
        <item x="90"/>
        <item x="74"/>
        <item x="66"/>
        <item x="59"/>
        <item x="67"/>
        <item x="60"/>
        <item x="20"/>
        <item x="37"/>
        <item x="21"/>
        <item x="47"/>
        <item x="48"/>
        <item x="52"/>
        <item x="22"/>
        <item x="23"/>
        <item x="24"/>
        <item x="91"/>
        <item x="25"/>
        <item x="61"/>
        <item x="62"/>
        <item x="92"/>
        <item x="93"/>
        <item x="26"/>
        <item x="94"/>
        <item x="63"/>
        <item x="43"/>
        <item x="95"/>
        <item x="96"/>
        <item x="64"/>
        <item x="27"/>
        <item x="28"/>
        <item x="75"/>
        <item x="29"/>
        <item x="30"/>
        <item x="76"/>
        <item x="71"/>
        <item x="77"/>
        <item x="31"/>
        <item x="78"/>
        <item x="79"/>
        <item x="32"/>
        <item x="97"/>
        <item x="33"/>
        <item x="34"/>
        <item x="44"/>
        <item x="72"/>
        <item x="80"/>
        <item x="98"/>
        <item x="81"/>
        <item x="99"/>
        <item x="35"/>
        <item x="82"/>
        <item x="36"/>
        <item t="default"/>
      </items>
    </pivotField>
    <pivotField axis="axisRow" dataField="1" showAll="0">
      <items count="41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30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x="12"/>
        <item h="1" x="31"/>
        <item h="1" x="32"/>
        <item h="1" x="33"/>
        <item h="1" x="34"/>
        <item h="1" x="35"/>
        <item h="1" x="36"/>
        <item h="1" x="37"/>
        <item h="1" x="38"/>
        <item h="1" x="39"/>
        <item t="default"/>
      </items>
    </pivotField>
    <pivotField showAll="0"/>
    <pivotField showAll="0"/>
    <pivotField showAll="0"/>
    <pivotField showAll="0"/>
    <pivotField showAll="0"/>
  </pivotFields>
  <rowFields count="2">
    <field x="3"/>
    <field x="2"/>
  </rowFields>
  <rowItems count="55">
    <i>
      <x v="12"/>
    </i>
    <i r="1">
      <x v="5"/>
    </i>
    <i r="1">
      <x v="13"/>
    </i>
    <i r="1">
      <x v="16"/>
    </i>
    <i r="1">
      <x v="18"/>
    </i>
    <i r="1">
      <x v="21"/>
    </i>
    <i r="1">
      <x v="23"/>
    </i>
    <i r="1">
      <x v="25"/>
    </i>
    <i r="1">
      <x v="28"/>
    </i>
    <i r="1">
      <x v="31"/>
    </i>
    <i r="1">
      <x v="41"/>
    </i>
    <i r="1">
      <x v="55"/>
    </i>
    <i r="1">
      <x v="58"/>
    </i>
    <i>
      <x v="30"/>
    </i>
    <i r="1">
      <x/>
    </i>
    <i r="1">
      <x v="1"/>
    </i>
    <i r="1">
      <x v="3"/>
    </i>
    <i r="1">
      <x v="8"/>
    </i>
    <i r="1">
      <x v="10"/>
    </i>
    <i r="1">
      <x v="11"/>
    </i>
    <i r="1">
      <x v="20"/>
    </i>
    <i r="1">
      <x v="33"/>
    </i>
    <i r="1">
      <x v="34"/>
    </i>
    <i r="1">
      <x v="35"/>
    </i>
    <i r="1">
      <x v="36"/>
    </i>
    <i r="1">
      <x v="38"/>
    </i>
    <i r="1">
      <x v="43"/>
    </i>
    <i r="1">
      <x v="45"/>
    </i>
    <i r="1">
      <x v="48"/>
    </i>
    <i r="1">
      <x v="49"/>
    </i>
    <i r="1">
      <x v="51"/>
    </i>
    <i r="1">
      <x v="53"/>
    </i>
    <i r="1">
      <x v="63"/>
    </i>
    <i r="1">
      <x v="65"/>
    </i>
    <i r="1">
      <x v="66"/>
    </i>
    <i r="1">
      <x v="67"/>
    </i>
    <i r="1">
      <x v="68"/>
    </i>
    <i r="1">
      <x v="70"/>
    </i>
    <i r="1">
      <x v="71"/>
    </i>
    <i r="1">
      <x v="73"/>
    </i>
    <i r="1">
      <x v="74"/>
    </i>
    <i r="1">
      <x v="75"/>
    </i>
    <i r="1">
      <x v="78"/>
    </i>
    <i r="1">
      <x v="81"/>
    </i>
    <i r="1">
      <x v="83"/>
    </i>
    <i r="1">
      <x v="85"/>
    </i>
    <i r="1">
      <x v="86"/>
    </i>
    <i r="1">
      <x v="88"/>
    </i>
    <i r="1">
      <x v="91"/>
    </i>
    <i r="1">
      <x v="93"/>
    </i>
    <i r="1">
      <x v="94"/>
    </i>
    <i r="1">
      <x v="95"/>
    </i>
    <i r="1">
      <x v="96"/>
    </i>
    <i r="1">
      <x v="98"/>
    </i>
    <i t="grand">
      <x/>
    </i>
  </rowItems>
  <colItems count="1">
    <i/>
  </colItems>
  <dataFields count="1">
    <dataField name="Count of Component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PivotTable1" cacheId="10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3" firstHeaderRow="1" firstDataRow="1" firstDataCol="1"/>
  <pivotFields count="7">
    <pivotField showAll="0"/>
    <pivotField showAll="0"/>
    <pivotField showAll="0"/>
    <pivotField axis="axisRow" dataField="1" showAll="0">
      <items count="49">
        <item h="1" x="9"/>
        <item h="1" x="14"/>
        <item h="1" x="3"/>
        <item h="1" m="1" x="47"/>
        <item h="1" x="35"/>
        <item h="1" x="31"/>
        <item h="1" x="36"/>
        <item m="1" x="42"/>
        <item x="18"/>
        <item x="16"/>
        <item h="1" x="8"/>
        <item h="1" x="10"/>
        <item h="1" x="6"/>
        <item h="1" x="29"/>
        <item h="1" x="25"/>
        <item h="1" x="23"/>
        <item x="32"/>
        <item h="1" x="33"/>
        <item x="13"/>
        <item h="1" m="1" x="41"/>
        <item h="1" x="5"/>
        <item h="1" m="1" x="43"/>
        <item h="1" m="1" x="44"/>
        <item x="7"/>
        <item x="19"/>
        <item h="1" x="37"/>
        <item h="1" x="24"/>
        <item x="4"/>
        <item x="0"/>
        <item h="1" x="2"/>
        <item h="1" x="1"/>
        <item h="1" m="1" x="45"/>
        <item h="1" m="1" x="46"/>
        <item h="1" x="12"/>
        <item h="1" x="34"/>
        <item h="1" x="39"/>
        <item h="1" x="17"/>
        <item x="11"/>
        <item h="1" x="15"/>
        <item h="1" x="40"/>
        <item h="1" x="20"/>
        <item h="1" x="21"/>
        <item h="1" x="22"/>
        <item h="1" x="26"/>
        <item h="1" x="27"/>
        <item h="1" x="28"/>
        <item h="1" x="30"/>
        <item h="1" x="38"/>
        <item t="default"/>
      </items>
    </pivotField>
    <pivotField showAll="0"/>
    <pivotField showAll="0"/>
    <pivotField showAll="0"/>
  </pivotFields>
  <rowFields count="1">
    <field x="3"/>
  </rowFields>
  <rowItems count="10">
    <i>
      <x v="8"/>
    </i>
    <i>
      <x v="9"/>
    </i>
    <i>
      <x v="16"/>
    </i>
    <i>
      <x v="18"/>
    </i>
    <i>
      <x v="23"/>
    </i>
    <i>
      <x v="24"/>
    </i>
    <i>
      <x v="27"/>
    </i>
    <i>
      <x v="28"/>
    </i>
    <i>
      <x v="37"/>
    </i>
    <i t="grand">
      <x/>
    </i>
  </rowItems>
  <colItems count="1">
    <i/>
  </colItems>
  <dataFields count="1">
    <dataField name="Count of Component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9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52:H55" firstHeaderRow="1" firstDataRow="1" firstDataCol="1"/>
  <pivotFields count="4">
    <pivotField showAll="0"/>
    <pivotField axis="axisRow" dataField="1" showAll="0">
      <items count="4">
        <item x="1"/>
        <item m="1" x="2"/>
        <item x="0"/>
        <item t="default"/>
      </items>
    </pivotField>
    <pivotField showAll="0"/>
    <pivotField showAll="0"/>
  </pivotFields>
  <rowFields count="1">
    <field x="1"/>
  </rowFields>
  <rowItems count="3">
    <i>
      <x/>
    </i>
    <i>
      <x v="2"/>
    </i>
    <i t="grand">
      <x/>
    </i>
  </rowItems>
  <colItems count="1">
    <i/>
  </colItems>
  <dataFields count="1">
    <dataField name="Count of CODD Typ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0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2:C41" firstHeaderRow="1" firstDataRow="1" firstDataCol="1"/>
  <pivotFields count="3">
    <pivotField axis="axisRow" dataField="1" multipleItemSelectionAllowed="1" showAll="0">
      <items count="45">
        <item h="1" x="9"/>
        <item h="1" x="14"/>
        <item h="1" x="3"/>
        <item h="1" x="26"/>
        <item h="1" m="1" x="43"/>
        <item h="1" x="35"/>
        <item h="1" x="31"/>
        <item h="1" x="36"/>
        <item h="1" m="1" x="40"/>
        <item h="1" x="18"/>
        <item h="1" x="16"/>
        <item x="8"/>
        <item h="1" x="10"/>
        <item h="1" x="6"/>
        <item h="1" x="29"/>
        <item h="1" x="25"/>
        <item x="23"/>
        <item h="1" x="32"/>
        <item h="1" x="33"/>
        <item h="1" x="13"/>
        <item h="1" x="28"/>
        <item h="1" x="5"/>
        <item h="1" x="30"/>
        <item h="1" x="27"/>
        <item h="1" x="7"/>
        <item h="1" x="19"/>
        <item x="37"/>
        <item x="24"/>
        <item h="1" x="4"/>
        <item h="1" x="0"/>
        <item h="1" x="2"/>
        <item x="1"/>
        <item h="1" m="1" x="41"/>
        <item h="1" m="1" x="42"/>
        <item x="12"/>
        <item x="34"/>
        <item h="1" x="39"/>
        <item h="1" x="17"/>
        <item h="1" x="11"/>
        <item x="15"/>
        <item h="1" x="22"/>
        <item h="1" x="20"/>
        <item h="1" x="21"/>
        <item h="1" x="38"/>
        <item t="default"/>
      </items>
    </pivotField>
    <pivotField showAll="0"/>
    <pivotField showAll="0"/>
  </pivotFields>
  <rowFields count="1">
    <field x="0"/>
  </rowFields>
  <rowItems count="9">
    <i>
      <x v="11"/>
    </i>
    <i>
      <x v="16"/>
    </i>
    <i>
      <x v="26"/>
    </i>
    <i>
      <x v="27"/>
    </i>
    <i>
      <x v="31"/>
    </i>
    <i>
      <x v="34"/>
    </i>
    <i>
      <x v="35"/>
    </i>
    <i>
      <x v="39"/>
    </i>
    <i t="grand">
      <x/>
    </i>
  </rowItems>
  <colItems count="1">
    <i/>
  </colItems>
  <dataFields count="1">
    <dataField name="Count of Componen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9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52:K55" firstHeaderRow="1" firstDataRow="1" firstDataCol="1"/>
  <pivotFields count="4">
    <pivotField showAll="0"/>
    <pivotField showAll="0"/>
    <pivotField axis="axisRow" dataField="1" showAll="0">
      <items count="4">
        <item x="1"/>
        <item m="1" x="2"/>
        <item x="0"/>
        <item t="default"/>
      </items>
    </pivotField>
    <pivotField showAll="0"/>
  </pivotFields>
  <rowFields count="1">
    <field x="2"/>
  </rowFields>
  <rowItems count="3">
    <i>
      <x/>
    </i>
    <i>
      <x v="2"/>
    </i>
    <i t="grand">
      <x/>
    </i>
  </rowItems>
  <colItems count="1">
    <i/>
  </colItems>
  <dataFields count="1">
    <dataField name="Count of Side of Ring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10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4:C29" firstHeaderRow="1" firstDataRow="1" firstDataCol="1"/>
  <pivotFields count="3">
    <pivotField axis="axisRow" dataField="1" multipleItemSelectionAllowed="1" showAll="0">
      <items count="45">
        <item h="1" x="9"/>
        <item h="1" x="14"/>
        <item h="1" x="3"/>
        <item h="1" x="26"/>
        <item m="1" x="43"/>
        <item h="1" x="35"/>
        <item h="1" x="31"/>
        <item h="1" x="36"/>
        <item m="1" x="40"/>
        <item x="18"/>
        <item x="16"/>
        <item h="1" x="8"/>
        <item h="1" x="10"/>
        <item h="1" x="6"/>
        <item h="1" x="29"/>
        <item h="1" x="25"/>
        <item h="1" x="23"/>
        <item x="32"/>
        <item h="1" x="33"/>
        <item x="13"/>
        <item x="28"/>
        <item h="1" x="5"/>
        <item x="30"/>
        <item x="27"/>
        <item x="7"/>
        <item x="19"/>
        <item h="1" x="37"/>
        <item h="1" x="24"/>
        <item x="4"/>
        <item x="0"/>
        <item h="1" x="2"/>
        <item h="1" x="1"/>
        <item h="1" m="1" x="41"/>
        <item h="1" m="1" x="42"/>
        <item h="1" x="12"/>
        <item h="1" x="34"/>
        <item h="1" x="39"/>
        <item h="1" x="17"/>
        <item x="11"/>
        <item h="1" x="15"/>
        <item x="22"/>
        <item x="20"/>
        <item h="1" x="21"/>
        <item h="1" x="38"/>
        <item t="default"/>
      </items>
    </pivotField>
    <pivotField showAll="0"/>
    <pivotField showAll="0"/>
  </pivotFields>
  <rowFields count="1">
    <field x="0"/>
  </rowFields>
  <rowItems count="15">
    <i>
      <x v="9"/>
    </i>
    <i>
      <x v="10"/>
    </i>
    <i>
      <x v="17"/>
    </i>
    <i>
      <x v="19"/>
    </i>
    <i>
      <x v="20"/>
    </i>
    <i>
      <x v="22"/>
    </i>
    <i>
      <x v="23"/>
    </i>
    <i>
      <x v="24"/>
    </i>
    <i>
      <x v="25"/>
    </i>
    <i>
      <x v="28"/>
    </i>
    <i>
      <x v="29"/>
    </i>
    <i>
      <x v="38"/>
    </i>
    <i>
      <x v="40"/>
    </i>
    <i>
      <x v="41"/>
    </i>
    <i t="grand">
      <x/>
    </i>
  </rowItems>
  <colItems count="1">
    <i/>
  </colItems>
  <dataFields count="1">
    <dataField name="Count of Componen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8" cacheId="18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44:C49" firstHeaderRow="1" firstDataRow="1" firstDataCol="1"/>
  <pivotFields count="8">
    <pivotField showAll="0"/>
    <pivotField showAll="0"/>
    <pivotField showAll="0"/>
    <pivotField showAll="0"/>
    <pivotField showAll="0"/>
    <pivotField showAll="0" defaultSubtotal="0"/>
    <pivotField showAll="0"/>
    <pivotField axis="axisRow" dataField="1" showAll="0">
      <items count="16">
        <item h="1" x="0"/>
        <item x="2"/>
        <item x="3"/>
        <item x="4"/>
        <item x="6"/>
        <item m="1" x="14"/>
        <item m="1" x="13"/>
        <item h="1" x="5"/>
        <item h="1" x="1"/>
        <item h="1" x="7"/>
        <item h="1" m="1" x="12"/>
        <item h="1" x="8"/>
        <item h="1" x="9"/>
        <item h="1" x="10"/>
        <item h="1" x="11"/>
        <item t="default"/>
      </items>
    </pivotField>
  </pivotFields>
  <rowFields count="1">
    <field x="7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Notes II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7" cacheId="9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57:I60" firstHeaderRow="0" firstDataRow="1" firstDataCol="1"/>
  <pivotFields count="4">
    <pivotField showAll="0"/>
    <pivotField axis="axisRow" dataField="1" showAll="0">
      <items count="4">
        <item x="1"/>
        <item m="1" x="2"/>
        <item x="0"/>
        <item t="default"/>
      </items>
    </pivotField>
    <pivotField showAll="0"/>
    <pivotField dataField="1" showAll="0"/>
  </pivotFields>
  <rowFields count="1">
    <field x="1"/>
  </rowFields>
  <rowItems count="3"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ODD Type" fld="1" subtotal="count" baseField="0" baseItem="0"/>
    <dataField name="Count of Not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6" cacheId="9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57:K60" firstHeaderRow="1" firstDataRow="1" firstDataCol="1"/>
  <pivotFields count="4">
    <pivotField showAll="0"/>
    <pivotField showAll="0"/>
    <pivotField axis="axisRow" dataField="1" showAll="0">
      <items count="4">
        <item x="1"/>
        <item m="1" x="2"/>
        <item x="0"/>
        <item t="default"/>
      </items>
    </pivotField>
    <pivotField showAll="0"/>
  </pivotFields>
  <rowFields count="1">
    <field x="2"/>
  </rowFields>
  <rowItems count="3">
    <i>
      <x/>
    </i>
    <i>
      <x v="2"/>
    </i>
    <i t="grand">
      <x/>
    </i>
  </rowItems>
  <colItems count="1">
    <i/>
  </colItems>
  <dataFields count="1">
    <dataField name="Count of Side of Ring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2" cacheId="10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9" firstHeaderRow="1" firstDataRow="1" firstDataCol="1"/>
  <pivotFields count="3">
    <pivotField axis="axisRow" dataField="1" multipleItemSelectionAllowed="1" showAll="0">
      <items count="45">
        <item h="1" x="9"/>
        <item h="1" x="14"/>
        <item x="3"/>
        <item h="1" x="26"/>
        <item h="1" m="1" x="43"/>
        <item h="1" x="35"/>
        <item h="1" x="31"/>
        <item h="1" x="36"/>
        <item h="1" m="1" x="40"/>
        <item h="1" x="18"/>
        <item h="1" x="16"/>
        <item h="1" x="8"/>
        <item h="1" x="10"/>
        <item x="6"/>
        <item h="1" x="29"/>
        <item x="25"/>
        <item h="1" x="23"/>
        <item h="1" x="32"/>
        <item h="1" x="33"/>
        <item h="1" x="13"/>
        <item h="1" x="28"/>
        <item x="5"/>
        <item h="1" x="30"/>
        <item h="1" x="27"/>
        <item h="1" x="7"/>
        <item h="1" x="19"/>
        <item h="1" x="37"/>
        <item h="1" x="24"/>
        <item h="1" x="4"/>
        <item h="1" x="0"/>
        <item x="2"/>
        <item h="1" x="1"/>
        <item h="1" m="1" x="41"/>
        <item h="1" m="1" x="42"/>
        <item h="1" x="12"/>
        <item h="1" x="34"/>
        <item h="1" x="39"/>
        <item h="1" x="17"/>
        <item h="1" x="11"/>
        <item h="1" x="15"/>
        <item h="1" x="22"/>
        <item h="1" x="20"/>
        <item h="1" x="21"/>
        <item h="1" x="38"/>
        <item t="default"/>
      </items>
    </pivotField>
    <pivotField showAll="0"/>
    <pivotField showAll="0"/>
  </pivotFields>
  <rowFields count="1">
    <field x="0"/>
  </rowFields>
  <rowItems count="6">
    <i>
      <x v="2"/>
    </i>
    <i>
      <x v="13"/>
    </i>
    <i>
      <x v="15"/>
    </i>
    <i>
      <x v="21"/>
    </i>
    <i>
      <x v="30"/>
    </i>
    <i t="grand">
      <x/>
    </i>
  </rowItems>
  <colItems count="1">
    <i/>
  </colItems>
  <dataFields count="1">
    <dataField name="Count of Componen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2.xml"/><Relationship Id="rId7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6" Type="http://schemas.openxmlformats.org/officeDocument/2006/relationships/hyperlink" Target="https://jeroen.web.cern.ch/jeroen/radialPU/radialPU.shtml" TargetMode="External"/><Relationship Id="rId5" Type="http://schemas.openxmlformats.org/officeDocument/2006/relationships/pivotTable" Target="../pivotTables/pivotTable14.xml"/><Relationship Id="rId4" Type="http://schemas.openxmlformats.org/officeDocument/2006/relationships/pivotTable" Target="../pivotTables/pivotTable1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1"/>
  <sheetViews>
    <sheetView tabSelected="1" topLeftCell="A250" zoomScaleNormal="100" workbookViewId="0">
      <selection activeCell="D12" sqref="D12"/>
    </sheetView>
  </sheetViews>
  <sheetFormatPr defaultRowHeight="15" x14ac:dyDescent="0.25"/>
  <cols>
    <col min="2" max="2" width="18" style="3" customWidth="1"/>
    <col min="3" max="3" width="11.7109375" customWidth="1"/>
    <col min="4" max="4" width="26.85546875" customWidth="1"/>
    <col min="5" max="5" width="22.85546875" customWidth="1"/>
    <col min="6" max="6" width="10.5703125" customWidth="1"/>
    <col min="7" max="7" width="14.7109375" customWidth="1"/>
    <col min="8" max="8" width="32.42578125" customWidth="1"/>
    <col min="10" max="10" width="16.85546875" customWidth="1"/>
    <col min="11" max="11" width="9.140625" customWidth="1"/>
    <col min="12" max="12" width="38.140625" customWidth="1"/>
    <col min="13" max="13" width="19.7109375" customWidth="1"/>
  </cols>
  <sheetData>
    <row r="1" spans="1:13" x14ac:dyDescent="0.25">
      <c r="H1" t="s">
        <v>141</v>
      </c>
    </row>
    <row r="2" spans="1:13" x14ac:dyDescent="0.25">
      <c r="A2" t="s">
        <v>2</v>
      </c>
      <c r="B2" s="3" t="s">
        <v>71</v>
      </c>
      <c r="C2" t="s">
        <v>0</v>
      </c>
      <c r="D2" t="s">
        <v>69</v>
      </c>
      <c r="E2" t="s">
        <v>70</v>
      </c>
      <c r="F2" t="s">
        <v>175</v>
      </c>
      <c r="G2" t="s">
        <v>73</v>
      </c>
      <c r="H2" t="s">
        <v>134</v>
      </c>
      <c r="I2" t="s">
        <v>152</v>
      </c>
      <c r="J2" t="s">
        <v>153</v>
      </c>
    </row>
    <row r="3" spans="1:13" x14ac:dyDescent="0.25">
      <c r="A3">
        <v>1</v>
      </c>
      <c r="B3" s="3" t="str">
        <f>"PS_LM___"&amp;(10+2*C3+1)</f>
        <v>PS_LM___13</v>
      </c>
      <c r="C3">
        <v>1</v>
      </c>
      <c r="D3" t="s">
        <v>6</v>
      </c>
      <c r="E3" t="s">
        <v>5</v>
      </c>
      <c r="I3">
        <f>C3+1</f>
        <v>2</v>
      </c>
    </row>
    <row r="4" spans="1:13" x14ac:dyDescent="0.25">
      <c r="A4">
        <v>1</v>
      </c>
      <c r="B4" s="3" t="str">
        <f>"PS_LM___"&amp;(10+2*C4+1)</f>
        <v>PS_LM___13</v>
      </c>
      <c r="C4">
        <v>1</v>
      </c>
      <c r="D4" t="s">
        <v>7</v>
      </c>
      <c r="E4" t="s">
        <v>31</v>
      </c>
      <c r="I4">
        <f>C4+1</f>
        <v>2</v>
      </c>
      <c r="L4" s="5"/>
      <c r="M4" s="6"/>
    </row>
    <row r="5" spans="1:13" x14ac:dyDescent="0.25">
      <c r="A5">
        <v>1</v>
      </c>
      <c r="B5" s="3" t="str">
        <f>"PS_LM___"&amp;(10+2*C5+1)</f>
        <v>PS_LM___13</v>
      </c>
      <c r="C5">
        <v>1</v>
      </c>
      <c r="D5" t="s">
        <v>9</v>
      </c>
      <c r="E5" t="s">
        <v>66</v>
      </c>
      <c r="H5" t="s">
        <v>170</v>
      </c>
      <c r="I5">
        <f>C5+1</f>
        <v>2</v>
      </c>
      <c r="J5" t="s">
        <v>171</v>
      </c>
      <c r="L5" s="5"/>
      <c r="M5" s="6"/>
    </row>
    <row r="6" spans="1:13" x14ac:dyDescent="0.25">
      <c r="A6">
        <v>1</v>
      </c>
      <c r="B6" s="3" t="str">
        <f>"PS_LM___"&amp;(10+2*C6+1)</f>
        <v>PS_LM___15</v>
      </c>
      <c r="C6">
        <v>2</v>
      </c>
      <c r="D6" t="s">
        <v>6</v>
      </c>
      <c r="E6" t="s">
        <v>5</v>
      </c>
      <c r="I6">
        <f>C6+1</f>
        <v>3</v>
      </c>
      <c r="L6" s="5"/>
      <c r="M6" s="6"/>
    </row>
    <row r="7" spans="1:13" x14ac:dyDescent="0.25">
      <c r="A7">
        <v>1</v>
      </c>
      <c r="B7" s="3" t="str">
        <f>"PS_LM___"&amp;(10+2*C7+1)</f>
        <v>PS_LM___15</v>
      </c>
      <c r="C7">
        <v>2</v>
      </c>
      <c r="D7" t="s">
        <v>7</v>
      </c>
      <c r="E7" t="s">
        <v>31</v>
      </c>
      <c r="I7">
        <f>C7+1</f>
        <v>3</v>
      </c>
      <c r="L7" s="5"/>
      <c r="M7" s="6"/>
    </row>
    <row r="8" spans="1:13" x14ac:dyDescent="0.25">
      <c r="A8">
        <v>1</v>
      </c>
      <c r="B8" s="3" t="str">
        <f>"PS_LM___"&amp;(10+2*C8+1)</f>
        <v>PS_LM___15</v>
      </c>
      <c r="C8">
        <v>2</v>
      </c>
      <c r="D8" t="s">
        <v>9</v>
      </c>
      <c r="E8" t="s">
        <v>66</v>
      </c>
      <c r="H8" t="s">
        <v>139</v>
      </c>
      <c r="I8">
        <f>C8+1</f>
        <v>3</v>
      </c>
      <c r="L8" s="5"/>
      <c r="M8" s="6"/>
    </row>
    <row r="9" spans="1:13" x14ac:dyDescent="0.25">
      <c r="A9">
        <v>1</v>
      </c>
      <c r="B9" s="3" t="str">
        <f>"PS_LM___"&amp;(10+2*C9+1)</f>
        <v>PS_LM___17</v>
      </c>
      <c r="C9">
        <v>3</v>
      </c>
      <c r="D9" t="s">
        <v>3</v>
      </c>
      <c r="E9" t="s">
        <v>4</v>
      </c>
      <c r="I9">
        <f>C9+1</f>
        <v>4</v>
      </c>
      <c r="L9" s="5"/>
      <c r="M9" s="6"/>
    </row>
    <row r="10" spans="1:13" x14ac:dyDescent="0.25">
      <c r="A10">
        <v>1</v>
      </c>
      <c r="B10" s="3" t="str">
        <f>"PS_LM___"&amp;(10+2*C10+1)</f>
        <v>PS_LM___17</v>
      </c>
      <c r="C10">
        <v>3</v>
      </c>
      <c r="D10" t="s">
        <v>6</v>
      </c>
      <c r="E10" t="s">
        <v>5</v>
      </c>
      <c r="I10">
        <f>C10+1</f>
        <v>4</v>
      </c>
      <c r="L10" s="5"/>
      <c r="M10" s="6"/>
    </row>
    <row r="11" spans="1:13" x14ac:dyDescent="0.25">
      <c r="A11">
        <v>1</v>
      </c>
      <c r="B11" s="3" t="str">
        <f>"PS_LM___"&amp;(10+2*C11+1)</f>
        <v>PS_LM___17</v>
      </c>
      <c r="C11">
        <v>3</v>
      </c>
      <c r="D11" t="s">
        <v>7</v>
      </c>
      <c r="E11" t="s">
        <v>31</v>
      </c>
      <c r="I11">
        <f>C11+1</f>
        <v>4</v>
      </c>
      <c r="L11" s="5"/>
      <c r="M11" s="6"/>
    </row>
    <row r="12" spans="1:13" x14ac:dyDescent="0.25">
      <c r="A12">
        <v>1</v>
      </c>
      <c r="B12" s="3" t="str">
        <f>"PS_LM___"&amp;(10+2*C12+1)</f>
        <v>PS_LM___19</v>
      </c>
      <c r="C12">
        <v>4</v>
      </c>
      <c r="D12" t="s">
        <v>15</v>
      </c>
      <c r="E12" t="s">
        <v>8</v>
      </c>
      <c r="I12">
        <f>C12+1</f>
        <v>5</v>
      </c>
      <c r="L12" s="5"/>
      <c r="M12" s="6"/>
    </row>
    <row r="13" spans="1:13" x14ac:dyDescent="0.25">
      <c r="A13">
        <v>1</v>
      </c>
      <c r="B13" s="17" t="str">
        <f>"PS_LM___"&amp;(10+2*C13+1)</f>
        <v>PS_LM___19</v>
      </c>
      <c r="C13" s="19">
        <v>4</v>
      </c>
      <c r="D13" s="19" t="s">
        <v>7</v>
      </c>
      <c r="E13" s="19" t="s">
        <v>31</v>
      </c>
      <c r="F13" s="19"/>
      <c r="G13" s="19"/>
      <c r="I13">
        <f>C13+1</f>
        <v>5</v>
      </c>
      <c r="L13" s="5"/>
      <c r="M13" s="6"/>
    </row>
    <row r="14" spans="1:13" x14ac:dyDescent="0.25">
      <c r="A14">
        <v>1</v>
      </c>
      <c r="B14" s="3" t="str">
        <f>"PS_LM___"&amp;(10+2*C14+1)</f>
        <v>PS_LM___19</v>
      </c>
      <c r="C14">
        <v>4</v>
      </c>
      <c r="D14" t="s">
        <v>9</v>
      </c>
      <c r="E14" t="s">
        <v>66</v>
      </c>
      <c r="H14" t="s">
        <v>135</v>
      </c>
      <c r="I14">
        <f>C14+1</f>
        <v>5</v>
      </c>
      <c r="L14" s="5"/>
      <c r="M14" s="6"/>
    </row>
    <row r="15" spans="1:13" x14ac:dyDescent="0.25">
      <c r="A15">
        <v>1</v>
      </c>
      <c r="B15" s="3" t="str">
        <f>"PS_LM___"&amp;(10+2*C15+1)</f>
        <v>PS_LM___21</v>
      </c>
      <c r="C15" s="2">
        <v>5</v>
      </c>
      <c r="D15" s="7" t="s">
        <v>10</v>
      </c>
      <c r="E15" s="7" t="s">
        <v>11</v>
      </c>
      <c r="F15" s="7" t="s">
        <v>100</v>
      </c>
      <c r="G15" s="2" t="s">
        <v>106</v>
      </c>
      <c r="I15">
        <f>C15+1</f>
        <v>6</v>
      </c>
      <c r="L15" s="5"/>
      <c r="M15" s="6"/>
    </row>
    <row r="16" spans="1:13" x14ac:dyDescent="0.25">
      <c r="A16">
        <v>1</v>
      </c>
      <c r="B16" s="3" t="str">
        <f>"PS_LM___"&amp;(10+2*C16+1)</f>
        <v>PS_LM___21</v>
      </c>
      <c r="C16" s="2">
        <v>5</v>
      </c>
      <c r="D16" s="2" t="s">
        <v>6</v>
      </c>
      <c r="E16" s="2" t="s">
        <v>5</v>
      </c>
      <c r="F16" s="2" t="s">
        <v>75</v>
      </c>
      <c r="G16" s="2" t="s">
        <v>106</v>
      </c>
      <c r="I16">
        <f>C16+1</f>
        <v>6</v>
      </c>
      <c r="L16" s="5"/>
      <c r="M16" s="6"/>
    </row>
    <row r="17" spans="1:13" x14ac:dyDescent="0.25">
      <c r="A17">
        <v>1</v>
      </c>
      <c r="B17" s="17" t="str">
        <f>"PS_LM___"&amp;(10+2*C17+1)</f>
        <v>PS_LM___21</v>
      </c>
      <c r="C17" s="18">
        <v>5</v>
      </c>
      <c r="D17" s="18" t="s">
        <v>7</v>
      </c>
      <c r="E17" s="18" t="s">
        <v>31</v>
      </c>
      <c r="F17" s="18" t="s">
        <v>74</v>
      </c>
      <c r="G17" s="18" t="s">
        <v>106</v>
      </c>
      <c r="I17">
        <f>C17+1</f>
        <v>6</v>
      </c>
      <c r="L17" s="5"/>
      <c r="M17" s="6"/>
    </row>
    <row r="18" spans="1:13" x14ac:dyDescent="0.25">
      <c r="A18">
        <v>1</v>
      </c>
      <c r="B18" s="3" t="str">
        <f>"PS_LM___"&amp;(10+2*C18+1)</f>
        <v>PS_LM___23</v>
      </c>
      <c r="C18">
        <v>6</v>
      </c>
      <c r="D18" s="2" t="s">
        <v>33</v>
      </c>
      <c r="E18" s="2" t="s">
        <v>34</v>
      </c>
      <c r="F18" s="2"/>
      <c r="G18" s="2" t="s">
        <v>63</v>
      </c>
      <c r="I18">
        <f>C18+1</f>
        <v>7</v>
      </c>
      <c r="L18" s="5"/>
      <c r="M18" s="6"/>
    </row>
    <row r="19" spans="1:13" x14ac:dyDescent="0.25">
      <c r="A19">
        <v>1</v>
      </c>
      <c r="B19" s="3" t="str">
        <f>"PS_LM___"&amp;(10+2*C19+1)</f>
        <v>PS_LM___23</v>
      </c>
      <c r="C19">
        <v>6</v>
      </c>
      <c r="D19" s="2" t="s">
        <v>13</v>
      </c>
      <c r="E19" s="2" t="s">
        <v>14</v>
      </c>
      <c r="F19" s="2" t="s">
        <v>64</v>
      </c>
      <c r="G19" s="2" t="s">
        <v>63</v>
      </c>
      <c r="I19">
        <f>C19+1</f>
        <v>7</v>
      </c>
      <c r="L19" s="5"/>
      <c r="M19" s="6"/>
    </row>
    <row r="20" spans="1:13" x14ac:dyDescent="0.25">
      <c r="A20">
        <v>1</v>
      </c>
      <c r="B20" s="3" t="str">
        <f>"PS_LM___"&amp;(10+2*C20+1)</f>
        <v>PS_LM___23</v>
      </c>
      <c r="C20">
        <v>6</v>
      </c>
      <c r="D20" s="2" t="s">
        <v>12</v>
      </c>
      <c r="E20" s="2" t="s">
        <v>1</v>
      </c>
      <c r="F20" s="2" t="s">
        <v>65</v>
      </c>
      <c r="G20" s="2" t="s">
        <v>63</v>
      </c>
      <c r="H20" t="s">
        <v>138</v>
      </c>
      <c r="I20">
        <f>C20+1</f>
        <v>7</v>
      </c>
      <c r="L20" s="5"/>
      <c r="M20" s="6"/>
    </row>
    <row r="21" spans="1:13" x14ac:dyDescent="0.25">
      <c r="A21">
        <v>1</v>
      </c>
      <c r="B21" s="3" t="str">
        <f>"PS_LM___"&amp;(10+2*C21+1)</f>
        <v>PS_LM___25</v>
      </c>
      <c r="C21">
        <v>7</v>
      </c>
      <c r="D21" t="s">
        <v>3</v>
      </c>
      <c r="E21" t="s">
        <v>4</v>
      </c>
      <c r="I21">
        <f>C21+1</f>
        <v>8</v>
      </c>
      <c r="L21" s="5"/>
      <c r="M21" s="6"/>
    </row>
    <row r="22" spans="1:13" x14ac:dyDescent="0.25">
      <c r="A22">
        <v>1</v>
      </c>
      <c r="B22" s="3" t="str">
        <f>"PS_LM___"&amp;(10+2*C22+1)</f>
        <v>PS_LM___25</v>
      </c>
      <c r="C22">
        <v>7</v>
      </c>
      <c r="D22" t="s">
        <v>33</v>
      </c>
      <c r="E22" t="s">
        <v>34</v>
      </c>
      <c r="I22">
        <f>C22+1</f>
        <v>8</v>
      </c>
      <c r="L22" s="5"/>
      <c r="M22" s="6"/>
    </row>
    <row r="23" spans="1:13" x14ac:dyDescent="0.25">
      <c r="A23">
        <v>1</v>
      </c>
      <c r="B23" s="3" t="str">
        <f>"PS_LM___"&amp;(10+2*C23+1)</f>
        <v>PS_LM___25</v>
      </c>
      <c r="C23">
        <v>7</v>
      </c>
      <c r="D23" t="s">
        <v>13</v>
      </c>
      <c r="E23" t="s">
        <v>14</v>
      </c>
      <c r="I23">
        <f>C23+1</f>
        <v>8</v>
      </c>
      <c r="L23" s="5"/>
      <c r="M23" s="6"/>
    </row>
    <row r="24" spans="1:13" x14ac:dyDescent="0.25">
      <c r="A24">
        <v>1</v>
      </c>
      <c r="B24" s="3" t="str">
        <f>"PS_LM___"&amp;(10+2*C24+1)</f>
        <v>PS_LM___27</v>
      </c>
      <c r="C24">
        <v>8</v>
      </c>
      <c r="D24" t="s">
        <v>3</v>
      </c>
      <c r="E24" t="s">
        <v>4</v>
      </c>
      <c r="I24">
        <f>C24+1</f>
        <v>9</v>
      </c>
      <c r="L24" s="5"/>
      <c r="M24" s="6"/>
    </row>
    <row r="25" spans="1:13" x14ac:dyDescent="0.25">
      <c r="A25">
        <v>1</v>
      </c>
      <c r="B25" s="3" t="str">
        <f>"PS_LM___"&amp;(10+2*C25+1)</f>
        <v>PS_LM___27</v>
      </c>
      <c r="C25">
        <v>8</v>
      </c>
      <c r="D25" t="s">
        <v>15</v>
      </c>
      <c r="E25" t="s">
        <v>8</v>
      </c>
      <c r="I25">
        <f>C25+1</f>
        <v>9</v>
      </c>
      <c r="L25" s="5"/>
      <c r="M25" s="6"/>
    </row>
    <row r="26" spans="1:13" x14ac:dyDescent="0.25">
      <c r="A26">
        <v>1</v>
      </c>
      <c r="B26" s="17" t="str">
        <f>"PS_LM___"&amp;(10+2*C26+1)</f>
        <v>PS_LM___27</v>
      </c>
      <c r="C26" s="19">
        <v>8</v>
      </c>
      <c r="D26" s="19" t="s">
        <v>7</v>
      </c>
      <c r="E26" s="19" t="s">
        <v>31</v>
      </c>
      <c r="F26" s="19"/>
      <c r="G26" s="19"/>
      <c r="I26">
        <f>C26+1</f>
        <v>9</v>
      </c>
      <c r="L26" s="5"/>
      <c r="M26" s="6"/>
    </row>
    <row r="27" spans="1:13" x14ac:dyDescent="0.25">
      <c r="A27">
        <v>1</v>
      </c>
      <c r="B27" s="3" t="str">
        <f>"PS_LM___"&amp;(10+2*C27+1)</f>
        <v>PS_LM___29</v>
      </c>
      <c r="C27">
        <v>9</v>
      </c>
      <c r="D27" t="s">
        <v>6</v>
      </c>
      <c r="E27" t="s">
        <v>5</v>
      </c>
      <c r="I27">
        <f>C27+1</f>
        <v>10</v>
      </c>
      <c r="L27" s="5"/>
      <c r="M27" s="6"/>
    </row>
    <row r="28" spans="1:13" x14ac:dyDescent="0.25">
      <c r="A28">
        <v>1</v>
      </c>
      <c r="B28" s="3" t="str">
        <f>"PS_LM___"&amp;(10+2*C28+1)</f>
        <v>PS_LM___29</v>
      </c>
      <c r="C28">
        <v>9</v>
      </c>
      <c r="D28" t="s">
        <v>7</v>
      </c>
      <c r="E28" t="s">
        <v>31</v>
      </c>
      <c r="I28">
        <f>C28+1</f>
        <v>10</v>
      </c>
      <c r="L28" s="5"/>
      <c r="M28" s="6"/>
    </row>
    <row r="29" spans="1:13" x14ac:dyDescent="0.25">
      <c r="A29">
        <v>1</v>
      </c>
      <c r="B29" s="3" t="str">
        <f>"PS_LM___"&amp;(10+2*C29+1)</f>
        <v>PS_LM___29</v>
      </c>
      <c r="C29">
        <v>9</v>
      </c>
      <c r="D29" t="s">
        <v>9</v>
      </c>
      <c r="E29" t="s">
        <v>16</v>
      </c>
      <c r="H29" t="s">
        <v>139</v>
      </c>
      <c r="I29">
        <f>C29+1</f>
        <v>10</v>
      </c>
      <c r="L29" s="5"/>
      <c r="M29" s="6"/>
    </row>
    <row r="30" spans="1:13" x14ac:dyDescent="0.25">
      <c r="A30">
        <v>2</v>
      </c>
      <c r="B30" s="3" t="str">
        <f>"PS_LM___"&amp;(10+2*C30+1)</f>
        <v>PS_LM___31</v>
      </c>
      <c r="C30">
        <v>10</v>
      </c>
      <c r="D30" t="s">
        <v>3</v>
      </c>
      <c r="E30" t="s">
        <v>4</v>
      </c>
      <c r="I30">
        <f>C30+1</f>
        <v>11</v>
      </c>
      <c r="L30" s="5"/>
      <c r="M30" s="6"/>
    </row>
    <row r="31" spans="1:13" x14ac:dyDescent="0.25">
      <c r="A31">
        <v>2</v>
      </c>
      <c r="B31" s="3" t="str">
        <f>"PS_LM___"&amp;(10+2*C31+1)</f>
        <v>PS_LM___31</v>
      </c>
      <c r="C31">
        <v>10</v>
      </c>
      <c r="D31" t="s">
        <v>15</v>
      </c>
      <c r="E31" t="s">
        <v>8</v>
      </c>
      <c r="I31">
        <f>C31+1</f>
        <v>11</v>
      </c>
      <c r="L31" s="5"/>
      <c r="M31" s="6"/>
    </row>
    <row r="32" spans="1:13" x14ac:dyDescent="0.25">
      <c r="A32">
        <v>2</v>
      </c>
      <c r="B32" s="3" t="str">
        <f>"PS_LM___"&amp;(10+2*C32+1)</f>
        <v>PS_LM___31</v>
      </c>
      <c r="C32">
        <v>10</v>
      </c>
      <c r="D32" t="s">
        <v>7</v>
      </c>
      <c r="E32" t="s">
        <v>31</v>
      </c>
      <c r="I32">
        <f>C32+1</f>
        <v>11</v>
      </c>
      <c r="L32" s="5"/>
      <c r="M32" s="6"/>
    </row>
    <row r="33" spans="1:13" x14ac:dyDescent="0.25">
      <c r="A33">
        <v>2</v>
      </c>
      <c r="B33" s="3" t="str">
        <f>"PS_LM___"&amp;(10+2*C33+1)</f>
        <v>PS_LM___33</v>
      </c>
      <c r="C33">
        <v>11</v>
      </c>
      <c r="D33" t="s">
        <v>15</v>
      </c>
      <c r="E33" t="s">
        <v>8</v>
      </c>
      <c r="I33">
        <f>C33+1</f>
        <v>12</v>
      </c>
      <c r="L33" s="5"/>
      <c r="M33" s="6"/>
    </row>
    <row r="34" spans="1:13" x14ac:dyDescent="0.25">
      <c r="A34">
        <v>2</v>
      </c>
      <c r="B34" s="3" t="str">
        <f>"PS_LM___"&amp;(10+2*C34+1)</f>
        <v>PS_LM___33</v>
      </c>
      <c r="C34">
        <v>11</v>
      </c>
      <c r="D34" t="s">
        <v>7</v>
      </c>
      <c r="E34" t="s">
        <v>31</v>
      </c>
      <c r="I34">
        <f>C34+1</f>
        <v>12</v>
      </c>
      <c r="L34" s="5"/>
      <c r="M34" s="6"/>
    </row>
    <row r="35" spans="1:13" x14ac:dyDescent="0.25">
      <c r="A35" s="8">
        <v>2</v>
      </c>
      <c r="B35" s="21" t="str">
        <f>"PS_LM___"&amp;(10+2*C35+1)</f>
        <v>PS_LM___33</v>
      </c>
      <c r="C35" s="8">
        <v>11</v>
      </c>
      <c r="D35" s="8" t="s">
        <v>9</v>
      </c>
      <c r="E35" s="8" t="s">
        <v>16</v>
      </c>
      <c r="F35" s="8"/>
      <c r="G35" s="8"/>
      <c r="H35" s="8" t="s">
        <v>176</v>
      </c>
      <c r="I35" s="8">
        <f>C35+1</f>
        <v>12</v>
      </c>
      <c r="J35" s="8"/>
      <c r="L35" s="5"/>
      <c r="M35" s="6"/>
    </row>
    <row r="36" spans="1:13" x14ac:dyDescent="0.25">
      <c r="A36">
        <v>2</v>
      </c>
      <c r="B36" s="3" t="str">
        <f>"PS_LM___"&amp;(10+2*C36+1)</f>
        <v>PS_LM___35</v>
      </c>
      <c r="C36" s="2">
        <v>12</v>
      </c>
      <c r="D36" s="2" t="s">
        <v>9</v>
      </c>
      <c r="E36" s="2" t="s">
        <v>16</v>
      </c>
      <c r="F36" s="2" t="s">
        <v>102</v>
      </c>
      <c r="G36" s="2" t="s">
        <v>105</v>
      </c>
      <c r="H36" t="s">
        <v>135</v>
      </c>
      <c r="I36">
        <f>C36+1</f>
        <v>13</v>
      </c>
      <c r="L36" s="5"/>
      <c r="M36" s="6"/>
    </row>
    <row r="37" spans="1:13" x14ac:dyDescent="0.25">
      <c r="A37">
        <v>2</v>
      </c>
      <c r="B37" s="3" t="str">
        <f>"PS_LM___"&amp;(10+2*C37+1)</f>
        <v>PS_LM___35</v>
      </c>
      <c r="C37" s="2">
        <v>12</v>
      </c>
      <c r="D37" s="2" t="s">
        <v>15</v>
      </c>
      <c r="E37" s="2" t="s">
        <v>8</v>
      </c>
      <c r="F37" s="2" t="s">
        <v>104</v>
      </c>
      <c r="G37" s="2" t="s">
        <v>105</v>
      </c>
      <c r="I37">
        <f>C37+1</f>
        <v>13</v>
      </c>
      <c r="L37" s="5"/>
      <c r="M37" s="6"/>
    </row>
    <row r="38" spans="1:13" x14ac:dyDescent="0.25">
      <c r="A38">
        <v>2</v>
      </c>
      <c r="B38" s="3" t="str">
        <f>"PS_LM___"&amp;(10+2*C38+1)</f>
        <v>PS_LM___35</v>
      </c>
      <c r="C38" s="2">
        <v>12</v>
      </c>
      <c r="D38" s="2" t="s">
        <v>7</v>
      </c>
      <c r="E38" s="2" t="s">
        <v>31</v>
      </c>
      <c r="F38" s="2" t="s">
        <v>74</v>
      </c>
      <c r="G38" s="2" t="s">
        <v>105</v>
      </c>
      <c r="I38">
        <f>C38+1</f>
        <v>13</v>
      </c>
      <c r="L38" s="5"/>
      <c r="M38" s="6"/>
    </row>
    <row r="39" spans="1:13" x14ac:dyDescent="0.25">
      <c r="A39">
        <v>2</v>
      </c>
      <c r="B39" s="3" t="str">
        <f>"PS_LM___"&amp;(10+2*C39+1)</f>
        <v>PS_LM___37</v>
      </c>
      <c r="C39">
        <v>13</v>
      </c>
      <c r="D39" s="1" t="s">
        <v>10</v>
      </c>
      <c r="E39" s="1" t="s">
        <v>11</v>
      </c>
      <c r="F39" s="1"/>
      <c r="I39">
        <f>C39+1</f>
        <v>14</v>
      </c>
      <c r="L39" s="5"/>
      <c r="M39" s="6"/>
    </row>
    <row r="40" spans="1:13" x14ac:dyDescent="0.25">
      <c r="A40">
        <v>2</v>
      </c>
      <c r="B40" s="3" t="str">
        <f>"PS_LM___"&amp;(10+2*C40+1)</f>
        <v>PS_LM___37</v>
      </c>
      <c r="C40">
        <v>13</v>
      </c>
      <c r="D40" t="s">
        <v>15</v>
      </c>
      <c r="E40" t="s">
        <v>8</v>
      </c>
      <c r="I40">
        <f>C40+1</f>
        <v>14</v>
      </c>
    </row>
    <row r="41" spans="1:13" x14ac:dyDescent="0.25">
      <c r="A41">
        <v>2</v>
      </c>
      <c r="B41" s="3" t="str">
        <f>"PS_LM___"&amp;(10+2*C41+1)</f>
        <v>PS_LM___37</v>
      </c>
      <c r="C41">
        <v>13</v>
      </c>
      <c r="D41" t="s">
        <v>7</v>
      </c>
      <c r="E41" t="s">
        <v>31</v>
      </c>
      <c r="I41">
        <f>C41+1</f>
        <v>14</v>
      </c>
    </row>
    <row r="42" spans="1:13" x14ac:dyDescent="0.25">
      <c r="A42">
        <v>2</v>
      </c>
      <c r="B42" s="3" t="str">
        <f>"PS_LM___"&amp;(10+2*C42+1)</f>
        <v>PS_LM___39</v>
      </c>
      <c r="C42" s="1">
        <v>14</v>
      </c>
      <c r="D42" s="2" t="s">
        <v>19</v>
      </c>
      <c r="E42" s="2"/>
      <c r="F42" s="2" t="s">
        <v>78</v>
      </c>
      <c r="G42" s="2" t="s">
        <v>77</v>
      </c>
      <c r="I42">
        <f>C42+1</f>
        <v>15</v>
      </c>
    </row>
    <row r="43" spans="1:13" x14ac:dyDescent="0.25">
      <c r="A43">
        <v>2</v>
      </c>
      <c r="B43" s="3" t="str">
        <f>"PS_LM___"&amp;(10+2*C43+1)</f>
        <v>PS_LM___39</v>
      </c>
      <c r="C43" s="1">
        <v>14</v>
      </c>
      <c r="D43" s="2" t="s">
        <v>17</v>
      </c>
      <c r="E43" s="2" t="s">
        <v>18</v>
      </c>
      <c r="F43" s="2"/>
      <c r="G43" s="2" t="s">
        <v>77</v>
      </c>
      <c r="I43">
        <f>C43+1</f>
        <v>15</v>
      </c>
      <c r="L43" s="5"/>
      <c r="M43" s="6"/>
    </row>
    <row r="44" spans="1:13" x14ac:dyDescent="0.25">
      <c r="A44">
        <v>2</v>
      </c>
      <c r="B44" s="3" t="str">
        <f>"PS_LM___"&amp;(10+2*C44+1)</f>
        <v>PS_LM___39</v>
      </c>
      <c r="C44" s="1">
        <v>14</v>
      </c>
      <c r="D44" s="2" t="s">
        <v>83</v>
      </c>
      <c r="E44" s="2" t="s">
        <v>82</v>
      </c>
      <c r="F44" s="2" t="s">
        <v>81</v>
      </c>
      <c r="G44" s="2" t="s">
        <v>77</v>
      </c>
      <c r="I44">
        <f>C44+1</f>
        <v>15</v>
      </c>
      <c r="L44" s="5"/>
      <c r="M44" s="6"/>
    </row>
    <row r="45" spans="1:13" x14ac:dyDescent="0.25">
      <c r="A45">
        <v>2</v>
      </c>
      <c r="B45" s="3" t="str">
        <f>"PS_LM___"&amp;(10+2*C45+1)</f>
        <v>PS_LM___39</v>
      </c>
      <c r="C45" s="1">
        <v>14</v>
      </c>
      <c r="D45" s="2" t="s">
        <v>95</v>
      </c>
      <c r="E45" s="2" t="s">
        <v>80</v>
      </c>
      <c r="F45" s="2" t="s">
        <v>79</v>
      </c>
      <c r="G45" s="2" t="s">
        <v>77</v>
      </c>
      <c r="I45">
        <f>C45+1</f>
        <v>15</v>
      </c>
      <c r="L45" s="5"/>
      <c r="M45" s="6"/>
    </row>
    <row r="46" spans="1:13" x14ac:dyDescent="0.25">
      <c r="A46">
        <v>2</v>
      </c>
      <c r="B46" s="3" t="str">
        <f>"PS_LM___"&amp;(10+2*C46+1)</f>
        <v>PS_LM___39</v>
      </c>
      <c r="C46" s="1">
        <v>14</v>
      </c>
      <c r="D46" s="2" t="s">
        <v>12</v>
      </c>
      <c r="E46" s="2" t="s">
        <v>1</v>
      </c>
      <c r="F46" s="2"/>
      <c r="G46" s="2" t="s">
        <v>77</v>
      </c>
      <c r="H46" t="s">
        <v>140</v>
      </c>
      <c r="I46">
        <f>C46+1</f>
        <v>15</v>
      </c>
      <c r="L46" s="5"/>
      <c r="M46" s="6"/>
    </row>
    <row r="47" spans="1:13" x14ac:dyDescent="0.25">
      <c r="A47">
        <v>2</v>
      </c>
      <c r="B47" s="3" t="str">
        <f>"PS_LM___"&amp;(10+2*C47+1)</f>
        <v>PS_LM___41</v>
      </c>
      <c r="C47" s="2">
        <v>15</v>
      </c>
      <c r="D47" s="2" t="s">
        <v>19</v>
      </c>
      <c r="E47" s="2"/>
      <c r="F47" s="2" t="s">
        <v>85</v>
      </c>
      <c r="G47" s="2" t="s">
        <v>84</v>
      </c>
      <c r="I47">
        <f>C47+1</f>
        <v>16</v>
      </c>
      <c r="L47" s="5"/>
      <c r="M47" s="6"/>
    </row>
    <row r="48" spans="1:13" x14ac:dyDescent="0.25">
      <c r="A48">
        <v>2</v>
      </c>
      <c r="B48" s="3" t="str">
        <f>"PS_LM___"&amp;(10+2*C48+1)</f>
        <v>PS_LM___41</v>
      </c>
      <c r="C48" s="2">
        <v>15</v>
      </c>
      <c r="D48" s="2" t="s">
        <v>3</v>
      </c>
      <c r="E48" s="2" t="s">
        <v>4</v>
      </c>
      <c r="F48" s="2"/>
      <c r="G48" s="2" t="s">
        <v>84</v>
      </c>
      <c r="I48">
        <f>C48+1</f>
        <v>16</v>
      </c>
      <c r="L48" s="5"/>
      <c r="M48" s="6"/>
    </row>
    <row r="49" spans="1:13" x14ac:dyDescent="0.25">
      <c r="A49">
        <v>2</v>
      </c>
      <c r="B49" s="3" t="str">
        <f>"PS_LM___"&amp;(10+2*C49+1)</f>
        <v>PS_LM___41</v>
      </c>
      <c r="C49" s="2">
        <v>15</v>
      </c>
      <c r="D49" s="2" t="s">
        <v>96</v>
      </c>
      <c r="E49" s="2" t="s">
        <v>86</v>
      </c>
      <c r="F49" s="2" t="s">
        <v>87</v>
      </c>
      <c r="G49" s="2" t="s">
        <v>84</v>
      </c>
      <c r="I49">
        <f>C49+1</f>
        <v>16</v>
      </c>
      <c r="L49" s="5"/>
      <c r="M49" s="6"/>
    </row>
    <row r="50" spans="1:13" x14ac:dyDescent="0.25">
      <c r="A50">
        <v>2</v>
      </c>
      <c r="B50" s="3" t="str">
        <f>"PS_LM___"&amp;(10+2*C50+1)</f>
        <v>PS_LM___41</v>
      </c>
      <c r="C50" s="2">
        <v>15</v>
      </c>
      <c r="D50" s="2" t="s">
        <v>83</v>
      </c>
      <c r="E50" s="2" t="s">
        <v>82</v>
      </c>
      <c r="F50" s="2" t="s">
        <v>81</v>
      </c>
      <c r="G50" s="2" t="s">
        <v>84</v>
      </c>
      <c r="I50">
        <f>C50+1</f>
        <v>16</v>
      </c>
      <c r="L50" s="5"/>
      <c r="M50" s="6"/>
    </row>
    <row r="51" spans="1:13" x14ac:dyDescent="0.25">
      <c r="A51" s="1">
        <v>2</v>
      </c>
      <c r="B51" s="4" t="str">
        <f>"PS_LM___"&amp;(10+2*C51+1)</f>
        <v>PS_LM___43</v>
      </c>
      <c r="C51" s="7">
        <v>16</v>
      </c>
      <c r="D51" s="7" t="s">
        <v>93</v>
      </c>
      <c r="E51" s="7" t="s">
        <v>94</v>
      </c>
      <c r="F51" s="7" t="s">
        <v>92</v>
      </c>
      <c r="G51" s="7" t="s">
        <v>88</v>
      </c>
      <c r="I51">
        <f>C51+1</f>
        <v>17</v>
      </c>
      <c r="L51" s="5"/>
      <c r="M51" s="6"/>
    </row>
    <row r="52" spans="1:13" x14ac:dyDescent="0.25">
      <c r="A52">
        <v>2</v>
      </c>
      <c r="B52" s="3" t="str">
        <f>"PS_LM___"&amp;(10+2*C52+1)</f>
        <v>PS_LM___43</v>
      </c>
      <c r="C52" s="2">
        <v>16</v>
      </c>
      <c r="D52" s="2" t="s">
        <v>3</v>
      </c>
      <c r="E52" s="2" t="s">
        <v>4</v>
      </c>
      <c r="F52" s="2"/>
      <c r="G52" s="2" t="s">
        <v>88</v>
      </c>
      <c r="I52">
        <f>C52+1</f>
        <v>17</v>
      </c>
      <c r="L52" s="5"/>
      <c r="M52" s="6"/>
    </row>
    <row r="53" spans="1:13" x14ac:dyDescent="0.25">
      <c r="A53">
        <v>2</v>
      </c>
      <c r="B53" s="3" t="str">
        <f>"PS_LM___"&amp;(10+2*C53+1)</f>
        <v>PS_LM___43</v>
      </c>
      <c r="C53" s="2">
        <v>16</v>
      </c>
      <c r="D53" s="2" t="s">
        <v>95</v>
      </c>
      <c r="E53" s="2" t="s">
        <v>80</v>
      </c>
      <c r="F53" s="2" t="s">
        <v>79</v>
      </c>
      <c r="G53" s="2" t="s">
        <v>88</v>
      </c>
      <c r="I53">
        <f>C53+1</f>
        <v>17</v>
      </c>
      <c r="L53" s="5"/>
      <c r="M53" s="6"/>
    </row>
    <row r="54" spans="1:13" x14ac:dyDescent="0.25">
      <c r="A54">
        <v>2</v>
      </c>
      <c r="B54" s="3" t="str">
        <f>"PS_LM___"&amp;(10+2*C54+1)</f>
        <v>PS_LM___43</v>
      </c>
      <c r="C54" s="2">
        <v>16</v>
      </c>
      <c r="D54" s="2" t="s">
        <v>89</v>
      </c>
      <c r="E54" s="2" t="s">
        <v>91</v>
      </c>
      <c r="F54" s="2" t="s">
        <v>90</v>
      </c>
      <c r="G54" s="2" t="s">
        <v>88</v>
      </c>
      <c r="H54" s="19"/>
      <c r="I54">
        <f>C54+1</f>
        <v>17</v>
      </c>
      <c r="J54" s="19"/>
      <c r="L54" s="5"/>
      <c r="M54" s="6"/>
    </row>
    <row r="55" spans="1:13" x14ac:dyDescent="0.25">
      <c r="A55">
        <v>2</v>
      </c>
      <c r="B55" s="3" t="str">
        <f>"PS_LM___"&amp;(10+2*C55+1)</f>
        <v>PS_LM___45</v>
      </c>
      <c r="C55">
        <v>17</v>
      </c>
      <c r="D55" t="s">
        <v>22</v>
      </c>
      <c r="E55" t="s">
        <v>23</v>
      </c>
      <c r="I55">
        <f>C55+1</f>
        <v>18</v>
      </c>
      <c r="L55" s="5"/>
      <c r="M55" s="6"/>
    </row>
    <row r="56" spans="1:13" x14ac:dyDescent="0.25">
      <c r="A56">
        <v>2</v>
      </c>
      <c r="B56" s="3" t="str">
        <f>"PS_LM___"&amp;(10+2*C56+1)</f>
        <v>PS_LM___45</v>
      </c>
      <c r="C56">
        <v>17</v>
      </c>
      <c r="D56" t="s">
        <v>33</v>
      </c>
      <c r="E56" t="s">
        <v>34</v>
      </c>
      <c r="I56">
        <f>C56+1</f>
        <v>18</v>
      </c>
      <c r="L56" s="5"/>
      <c r="M56" s="6"/>
    </row>
    <row r="57" spans="1:13" x14ac:dyDescent="0.25">
      <c r="A57">
        <v>2</v>
      </c>
      <c r="B57" s="3" t="str">
        <f>"PS_LM___"&amp;(10+2*C57+1)</f>
        <v>PS_LM___45</v>
      </c>
      <c r="C57">
        <v>17</v>
      </c>
      <c r="D57" t="s">
        <v>21</v>
      </c>
      <c r="E57" t="s">
        <v>18</v>
      </c>
      <c r="I57">
        <f>C57+1</f>
        <v>18</v>
      </c>
      <c r="L57" s="5"/>
      <c r="M57" s="6"/>
    </row>
    <row r="58" spans="1:13" x14ac:dyDescent="0.25">
      <c r="A58">
        <v>2</v>
      </c>
      <c r="B58" t="str">
        <f>"PS_LM___"&amp;(10+2*C58+1)</f>
        <v>PS_LM___45</v>
      </c>
      <c r="C58">
        <v>17</v>
      </c>
      <c r="D58" t="s">
        <v>12</v>
      </c>
      <c r="E58" t="s">
        <v>1</v>
      </c>
      <c r="H58" t="s">
        <v>168</v>
      </c>
      <c r="I58">
        <f>C58+1</f>
        <v>18</v>
      </c>
      <c r="J58" t="s">
        <v>167</v>
      </c>
      <c r="L58" s="5"/>
      <c r="M58" s="6"/>
    </row>
    <row r="59" spans="1:13" x14ac:dyDescent="0.25">
      <c r="A59">
        <v>2</v>
      </c>
      <c r="B59" s="3" t="str">
        <f>"PS_LM___"&amp;(10+2*C59+1)</f>
        <v>PS_LM___47</v>
      </c>
      <c r="C59">
        <v>18</v>
      </c>
      <c r="D59" t="s">
        <v>3</v>
      </c>
      <c r="E59" t="s">
        <v>4</v>
      </c>
      <c r="I59">
        <f>C59+1</f>
        <v>19</v>
      </c>
      <c r="L59" s="5"/>
      <c r="M59" s="6"/>
    </row>
    <row r="60" spans="1:13" x14ac:dyDescent="0.25">
      <c r="A60">
        <v>2</v>
      </c>
      <c r="B60" s="3" t="str">
        <f>"PS_LM___"&amp;(10+2*C60+1)</f>
        <v>PS_LM___47</v>
      </c>
      <c r="C60">
        <v>18</v>
      </c>
      <c r="D60" t="s">
        <v>22</v>
      </c>
      <c r="E60" t="s">
        <v>23</v>
      </c>
      <c r="I60">
        <f>C60+1</f>
        <v>19</v>
      </c>
      <c r="L60" s="5"/>
      <c r="M60" s="6"/>
    </row>
    <row r="61" spans="1:13" x14ac:dyDescent="0.25">
      <c r="A61">
        <v>2</v>
      </c>
      <c r="B61" s="3" t="str">
        <f>"PS_LM___"&amp;(10+2*C61+1)</f>
        <v>PS_LM___47</v>
      </c>
      <c r="C61">
        <v>18</v>
      </c>
      <c r="D61" t="s">
        <v>33</v>
      </c>
      <c r="E61" t="s">
        <v>34</v>
      </c>
      <c r="I61">
        <f>C61+1</f>
        <v>19</v>
      </c>
      <c r="L61" s="5"/>
      <c r="M61" s="6"/>
    </row>
    <row r="62" spans="1:13" x14ac:dyDescent="0.25">
      <c r="A62">
        <v>2</v>
      </c>
      <c r="B62" s="3" t="str">
        <f>"PS_LM___"&amp;(10+2*C62+1)</f>
        <v>PS_LM___47</v>
      </c>
      <c r="C62">
        <v>18</v>
      </c>
      <c r="D62" t="s">
        <v>21</v>
      </c>
      <c r="E62" t="s">
        <v>18</v>
      </c>
      <c r="I62">
        <f>C62+1</f>
        <v>19</v>
      </c>
      <c r="L62" s="5"/>
      <c r="M62" s="6"/>
    </row>
    <row r="63" spans="1:13" x14ac:dyDescent="0.25">
      <c r="A63">
        <v>2</v>
      </c>
      <c r="B63" s="3" t="str">
        <f>"PS_LM___"&amp;(10+2*C63+1)</f>
        <v>PS_LM___49</v>
      </c>
      <c r="C63">
        <v>19</v>
      </c>
      <c r="D63" t="s">
        <v>29</v>
      </c>
      <c r="E63" t="s">
        <v>24</v>
      </c>
      <c r="I63">
        <f>C63+1</f>
        <v>20</v>
      </c>
      <c r="L63" s="5"/>
      <c r="M63" s="6"/>
    </row>
    <row r="64" spans="1:13" x14ac:dyDescent="0.25">
      <c r="A64">
        <v>2</v>
      </c>
      <c r="B64" s="3" t="str">
        <f>"PS_LM___"&amp;(10+2*C64+1)</f>
        <v>PS_LM___49</v>
      </c>
      <c r="C64">
        <v>19</v>
      </c>
      <c r="D64" t="s">
        <v>33</v>
      </c>
      <c r="E64" t="s">
        <v>34</v>
      </c>
      <c r="I64">
        <f>C64+1</f>
        <v>20</v>
      </c>
      <c r="L64" s="5"/>
      <c r="M64" s="6"/>
    </row>
    <row r="65" spans="1:13" x14ac:dyDescent="0.25">
      <c r="A65">
        <v>2</v>
      </c>
      <c r="B65" s="3" t="str">
        <f>"PS_LM___"&amp;(10+2*C65+1)</f>
        <v>PS_LM___49</v>
      </c>
      <c r="C65">
        <v>19</v>
      </c>
      <c r="D65" t="s">
        <v>12</v>
      </c>
      <c r="E65" t="s">
        <v>1</v>
      </c>
      <c r="H65" t="s">
        <v>138</v>
      </c>
      <c r="I65">
        <f>C65+1</f>
        <v>20</v>
      </c>
      <c r="L65" s="5"/>
      <c r="M65" s="6"/>
    </row>
    <row r="66" spans="1:13" x14ac:dyDescent="0.25">
      <c r="A66">
        <v>3</v>
      </c>
      <c r="B66" s="3" t="str">
        <f>"PS_LM___"&amp;(10+2*C66+1)</f>
        <v>PS_LM___51</v>
      </c>
      <c r="C66" s="2">
        <v>20</v>
      </c>
      <c r="D66" s="2" t="s">
        <v>3</v>
      </c>
      <c r="E66" s="2" t="s">
        <v>4</v>
      </c>
      <c r="F66" s="2" t="s">
        <v>76</v>
      </c>
      <c r="G66" s="2" t="s">
        <v>103</v>
      </c>
      <c r="I66">
        <f>C66+1</f>
        <v>21</v>
      </c>
      <c r="L66" s="5"/>
      <c r="M66" s="6"/>
    </row>
    <row r="67" spans="1:13" x14ac:dyDescent="0.25">
      <c r="A67">
        <v>3</v>
      </c>
      <c r="B67" s="3" t="str">
        <f>"PS_LM___"&amp;(10+2*C67+1)</f>
        <v>PS_LM___51</v>
      </c>
      <c r="C67" s="2">
        <v>20</v>
      </c>
      <c r="D67" s="2" t="s">
        <v>15</v>
      </c>
      <c r="E67" s="2" t="s">
        <v>8</v>
      </c>
      <c r="F67" s="2" t="s">
        <v>104</v>
      </c>
      <c r="G67" s="2" t="s">
        <v>103</v>
      </c>
      <c r="I67">
        <f>C67+1</f>
        <v>21</v>
      </c>
      <c r="L67" s="5"/>
      <c r="M67" s="6"/>
    </row>
    <row r="68" spans="1:13" x14ac:dyDescent="0.25">
      <c r="A68">
        <v>3</v>
      </c>
      <c r="B68" s="17" t="str">
        <f>"PS_LM___"&amp;(10+2*C68+1)</f>
        <v>PS_LM___51</v>
      </c>
      <c r="C68" s="18">
        <v>20</v>
      </c>
      <c r="D68" s="18" t="s">
        <v>7</v>
      </c>
      <c r="E68" s="18" t="s">
        <v>31</v>
      </c>
      <c r="F68" s="18" t="s">
        <v>74</v>
      </c>
      <c r="G68" s="18" t="s">
        <v>103</v>
      </c>
      <c r="I68">
        <f>C68+1</f>
        <v>21</v>
      </c>
      <c r="L68" s="5"/>
      <c r="M68" s="6"/>
    </row>
    <row r="69" spans="1:13" x14ac:dyDescent="0.25">
      <c r="A69">
        <v>3</v>
      </c>
      <c r="B69" s="3" t="str">
        <f>"PS_LM___"&amp;(10+2*C69+1)</f>
        <v>PS_LM___53</v>
      </c>
      <c r="C69">
        <v>21</v>
      </c>
      <c r="D69" t="s">
        <v>6</v>
      </c>
      <c r="E69" t="s">
        <v>5</v>
      </c>
      <c r="I69">
        <f>C69+1</f>
        <v>22</v>
      </c>
      <c r="L69" s="5"/>
      <c r="M69" s="6"/>
    </row>
    <row r="70" spans="1:13" x14ac:dyDescent="0.25">
      <c r="A70">
        <v>3</v>
      </c>
      <c r="B70" s="3" t="str">
        <f>"PS_LM___"&amp;(10+2*C70+1)</f>
        <v>PS_LM___53</v>
      </c>
      <c r="C70">
        <v>21</v>
      </c>
      <c r="D70" t="s">
        <v>7</v>
      </c>
      <c r="E70" t="s">
        <v>31</v>
      </c>
      <c r="I70">
        <f>C70+1</f>
        <v>22</v>
      </c>
      <c r="L70" s="5"/>
      <c r="M70" s="6"/>
    </row>
    <row r="71" spans="1:13" x14ac:dyDescent="0.25">
      <c r="A71">
        <v>3</v>
      </c>
      <c r="B71" s="3" t="str">
        <f>"PS_LM___"&amp;(10+2*C71+1)</f>
        <v>PS_LM___53</v>
      </c>
      <c r="C71">
        <v>21</v>
      </c>
      <c r="D71" t="s">
        <v>21</v>
      </c>
      <c r="E71" t="s">
        <v>18</v>
      </c>
      <c r="I71">
        <f>C71+1</f>
        <v>22</v>
      </c>
      <c r="L71" s="5"/>
      <c r="M71" s="6"/>
    </row>
    <row r="72" spans="1:13" x14ac:dyDescent="0.25">
      <c r="A72">
        <v>3</v>
      </c>
      <c r="B72" s="3" t="str">
        <f>"PS_LM___"&amp;(10+2*C72+1)</f>
        <v>PS_LM___53</v>
      </c>
      <c r="C72">
        <v>21</v>
      </c>
      <c r="D72" t="s">
        <v>9</v>
      </c>
      <c r="E72" t="s">
        <v>16</v>
      </c>
      <c r="H72" t="s">
        <v>165</v>
      </c>
      <c r="I72">
        <f>C72+1</f>
        <v>22</v>
      </c>
      <c r="J72" t="s">
        <v>166</v>
      </c>
      <c r="L72" s="5"/>
      <c r="M72" s="6"/>
    </row>
    <row r="73" spans="1:13" x14ac:dyDescent="0.25">
      <c r="A73">
        <v>3</v>
      </c>
      <c r="B73" s="3" t="str">
        <f>"PS_LM___"&amp;(10+2*C73+1)</f>
        <v>PS_LM___55</v>
      </c>
      <c r="C73">
        <v>22</v>
      </c>
      <c r="D73" t="s">
        <v>33</v>
      </c>
      <c r="E73" t="s">
        <v>34</v>
      </c>
      <c r="I73">
        <f>C73+1</f>
        <v>23</v>
      </c>
      <c r="L73" s="5"/>
      <c r="M73" s="6"/>
    </row>
    <row r="74" spans="1:13" x14ac:dyDescent="0.25">
      <c r="A74">
        <v>3</v>
      </c>
      <c r="B74" s="3" t="str">
        <f>"PS_LM___"&amp;(10+2*C74+1)</f>
        <v>PS_LM___55</v>
      </c>
      <c r="C74">
        <v>22</v>
      </c>
      <c r="D74" t="s">
        <v>13</v>
      </c>
      <c r="E74" t="s">
        <v>14</v>
      </c>
      <c r="I74">
        <f>C74+1</f>
        <v>23</v>
      </c>
      <c r="L74" s="5"/>
      <c r="M74" s="6"/>
    </row>
    <row r="75" spans="1:13" x14ac:dyDescent="0.25">
      <c r="A75">
        <v>3</v>
      </c>
      <c r="B75" s="3" t="str">
        <f>"PS_LM___"&amp;(10+2*C75+1)</f>
        <v>PS_LM___55</v>
      </c>
      <c r="C75">
        <v>22</v>
      </c>
      <c r="D75" t="s">
        <v>12</v>
      </c>
      <c r="E75" t="s">
        <v>1</v>
      </c>
      <c r="H75" t="s">
        <v>138</v>
      </c>
      <c r="I75">
        <f>C75+1</f>
        <v>23</v>
      </c>
      <c r="L75" s="5"/>
      <c r="M75" s="6"/>
    </row>
    <row r="76" spans="1:13" x14ac:dyDescent="0.25">
      <c r="A76">
        <v>3</v>
      </c>
      <c r="B76" s="3" t="str">
        <f>"PS_LM___"&amp;(10+2*C76+1)</f>
        <v>PS_LM___57</v>
      </c>
      <c r="C76">
        <v>23</v>
      </c>
      <c r="D76" t="s">
        <v>3</v>
      </c>
      <c r="E76" t="s">
        <v>4</v>
      </c>
      <c r="I76">
        <f>C76+1</f>
        <v>24</v>
      </c>
      <c r="L76" s="5"/>
      <c r="M76" s="6"/>
    </row>
    <row r="77" spans="1:13" x14ac:dyDescent="0.25">
      <c r="A77">
        <v>3</v>
      </c>
      <c r="B77" s="3" t="str">
        <f>"PS_LM___"&amp;(10+2*C77+1)</f>
        <v>PS_LM___57</v>
      </c>
      <c r="C77">
        <v>23</v>
      </c>
      <c r="D77" t="s">
        <v>33</v>
      </c>
      <c r="E77" t="s">
        <v>34</v>
      </c>
      <c r="I77">
        <f>C77+1</f>
        <v>24</v>
      </c>
      <c r="L77" s="5"/>
      <c r="M77" s="6"/>
    </row>
    <row r="78" spans="1:13" x14ac:dyDescent="0.25">
      <c r="A78">
        <v>3</v>
      </c>
      <c r="B78" s="3" t="str">
        <f>"PS_LM___"&amp;(10+2*C78+1)</f>
        <v>PS_LM___57</v>
      </c>
      <c r="C78">
        <v>23</v>
      </c>
      <c r="D78" t="s">
        <v>25</v>
      </c>
      <c r="E78" t="s">
        <v>26</v>
      </c>
      <c r="I78">
        <f>C78+1</f>
        <v>24</v>
      </c>
      <c r="L78" s="5"/>
      <c r="M78" s="6"/>
    </row>
    <row r="79" spans="1:13" x14ac:dyDescent="0.25">
      <c r="A79">
        <v>3</v>
      </c>
      <c r="B79" s="3" t="str">
        <f>"PS_LM___"&amp;(10+2*C79+1)</f>
        <v>PS_LM___57</v>
      </c>
      <c r="C79">
        <v>23</v>
      </c>
      <c r="D79" t="s">
        <v>21</v>
      </c>
      <c r="E79" t="s">
        <v>18</v>
      </c>
      <c r="I79">
        <f>C79+1</f>
        <v>24</v>
      </c>
      <c r="L79" s="5"/>
      <c r="M79" s="6"/>
    </row>
    <row r="80" spans="1:13" x14ac:dyDescent="0.25">
      <c r="A80">
        <v>3</v>
      </c>
      <c r="B80" s="3" t="str">
        <f>"PS_LM___"&amp;(10+2*C80+1)</f>
        <v>PS_LM___59</v>
      </c>
      <c r="C80">
        <v>24</v>
      </c>
      <c r="D80" t="s">
        <v>33</v>
      </c>
      <c r="E80" t="s">
        <v>34</v>
      </c>
      <c r="G80" s="1"/>
      <c r="I80">
        <f>C80+1</f>
        <v>25</v>
      </c>
      <c r="L80" s="5"/>
      <c r="M80" s="6"/>
    </row>
    <row r="81" spans="1:13" x14ac:dyDescent="0.25">
      <c r="A81">
        <v>3</v>
      </c>
      <c r="B81" s="3" t="str">
        <f>"PS_LM___"&amp;(10+2*C81+1)</f>
        <v>PS_LM___59</v>
      </c>
      <c r="C81">
        <v>24</v>
      </c>
      <c r="D81" t="s">
        <v>25</v>
      </c>
      <c r="E81" t="s">
        <v>26</v>
      </c>
      <c r="G81" s="1"/>
      <c r="I81">
        <f>C81+1</f>
        <v>25</v>
      </c>
      <c r="L81" s="5"/>
      <c r="M81" s="6"/>
    </row>
    <row r="82" spans="1:13" x14ac:dyDescent="0.25">
      <c r="A82">
        <v>3</v>
      </c>
      <c r="B82" s="3" t="str">
        <f>"PS_LM___"&amp;(10+2*C82+1)</f>
        <v>PS_LM___59</v>
      </c>
      <c r="C82">
        <v>24</v>
      </c>
      <c r="D82" t="s">
        <v>21</v>
      </c>
      <c r="E82" t="s">
        <v>18</v>
      </c>
      <c r="I82">
        <f>C82+1</f>
        <v>25</v>
      </c>
      <c r="L82" s="5"/>
      <c r="M82" s="6"/>
    </row>
    <row r="83" spans="1:13" x14ac:dyDescent="0.25">
      <c r="A83">
        <v>3</v>
      </c>
      <c r="B83" s="3" t="str">
        <f>"PS_LM___"&amp;(10+2*C83+1)</f>
        <v>PS_LM___59</v>
      </c>
      <c r="C83">
        <v>24</v>
      </c>
      <c r="D83" t="s">
        <v>12</v>
      </c>
      <c r="E83" t="s">
        <v>1</v>
      </c>
      <c r="G83" s="1"/>
      <c r="H83" t="s">
        <v>140</v>
      </c>
      <c r="I83">
        <f>C83+1</f>
        <v>25</v>
      </c>
      <c r="L83" s="5"/>
      <c r="M83" s="6"/>
    </row>
    <row r="84" spans="1:13" x14ac:dyDescent="0.25">
      <c r="A84">
        <v>3</v>
      </c>
      <c r="B84" s="3" t="str">
        <f>"PS_LM___"&amp;(10+2*C84+1)</f>
        <v>PS_LM___61</v>
      </c>
      <c r="C84">
        <v>25</v>
      </c>
      <c r="D84" t="s">
        <v>3</v>
      </c>
      <c r="E84" t="s">
        <v>129</v>
      </c>
      <c r="G84" s="1"/>
      <c r="I84">
        <f>C84+1</f>
        <v>26</v>
      </c>
      <c r="L84" s="5"/>
      <c r="M84" s="6"/>
    </row>
    <row r="85" spans="1:13" x14ac:dyDescent="0.25">
      <c r="A85">
        <v>3</v>
      </c>
      <c r="B85" s="3" t="str">
        <f>"PS_LM___"&amp;(10+2*C85+1)</f>
        <v>PS_LM___61</v>
      </c>
      <c r="C85">
        <v>25</v>
      </c>
      <c r="D85" t="s">
        <v>33</v>
      </c>
      <c r="E85" t="s">
        <v>34</v>
      </c>
      <c r="I85">
        <f>C85+1</f>
        <v>26</v>
      </c>
      <c r="L85" s="5"/>
      <c r="M85" s="6"/>
    </row>
    <row r="86" spans="1:13" x14ac:dyDescent="0.25">
      <c r="A86">
        <v>3</v>
      </c>
      <c r="B86" s="3" t="str">
        <f>"PS_LM___"&amp;(10+2*C86+1)</f>
        <v>PS_LM___61</v>
      </c>
      <c r="C86">
        <v>25</v>
      </c>
      <c r="D86" t="s">
        <v>128</v>
      </c>
      <c r="E86" t="s">
        <v>27</v>
      </c>
      <c r="I86">
        <f>C86+1</f>
        <v>26</v>
      </c>
      <c r="L86" s="5"/>
      <c r="M86" s="6"/>
    </row>
    <row r="87" spans="1:13" x14ac:dyDescent="0.25">
      <c r="A87">
        <v>3</v>
      </c>
      <c r="B87" s="3" t="str">
        <f>"PS_LM___"&amp;(10+2*C87+1)</f>
        <v>PS_LM___61</v>
      </c>
      <c r="C87">
        <v>25</v>
      </c>
      <c r="D87" t="s">
        <v>127</v>
      </c>
      <c r="E87" t="s">
        <v>28</v>
      </c>
      <c r="I87">
        <f>C87+1</f>
        <v>26</v>
      </c>
      <c r="L87" s="5"/>
      <c r="M87" s="6"/>
    </row>
    <row r="88" spans="1:13" x14ac:dyDescent="0.25">
      <c r="A88">
        <v>3</v>
      </c>
      <c r="B88" s="3" t="str">
        <f>"PS_LM___"&amp;(10+2*C88+1)</f>
        <v>PS_LM___63</v>
      </c>
      <c r="C88">
        <v>26</v>
      </c>
      <c r="D88" t="s">
        <v>29</v>
      </c>
      <c r="E88" t="s">
        <v>24</v>
      </c>
      <c r="I88">
        <f>C88+1</f>
        <v>27</v>
      </c>
      <c r="L88" s="5"/>
      <c r="M88" s="6"/>
    </row>
    <row r="89" spans="1:13" x14ac:dyDescent="0.25">
      <c r="A89">
        <v>3</v>
      </c>
      <c r="B89" s="3" t="str">
        <f>"PS_LM___"&amp;(10+2*C89+1)</f>
        <v>PS_LM___63</v>
      </c>
      <c r="C89">
        <v>26</v>
      </c>
      <c r="D89" t="s">
        <v>33</v>
      </c>
      <c r="E89" t="s">
        <v>34</v>
      </c>
      <c r="I89">
        <f>C89+1</f>
        <v>27</v>
      </c>
    </row>
    <row r="90" spans="1:13" x14ac:dyDescent="0.25">
      <c r="A90">
        <v>3</v>
      </c>
      <c r="B90" s="3" t="str">
        <f>"PS_LM___"&amp;(10+2*C90+1)</f>
        <v>PS_LM___63</v>
      </c>
      <c r="C90">
        <v>26</v>
      </c>
      <c r="D90" t="s">
        <v>12</v>
      </c>
      <c r="E90" t="s">
        <v>1</v>
      </c>
      <c r="H90" t="s">
        <v>138</v>
      </c>
      <c r="I90">
        <f>C90+1</f>
        <v>27</v>
      </c>
    </row>
    <row r="91" spans="1:13" x14ac:dyDescent="0.25">
      <c r="A91">
        <v>3</v>
      </c>
      <c r="B91" s="3" t="str">
        <f>"PS_LM___"&amp;(10+2*C91+1)</f>
        <v>PS_LM___65</v>
      </c>
      <c r="C91">
        <v>27</v>
      </c>
      <c r="D91" t="s">
        <v>3</v>
      </c>
      <c r="E91" t="s">
        <v>4</v>
      </c>
      <c r="I91">
        <f>C91+1</f>
        <v>28</v>
      </c>
    </row>
    <row r="92" spans="1:13" x14ac:dyDescent="0.25">
      <c r="A92">
        <v>3</v>
      </c>
      <c r="B92" s="3" t="str">
        <f>"PS_LM___"&amp;(10+2*C92+1)</f>
        <v>PS_LM___65</v>
      </c>
      <c r="C92">
        <v>27</v>
      </c>
      <c r="D92" t="s">
        <v>29</v>
      </c>
      <c r="E92" t="s">
        <v>24</v>
      </c>
      <c r="I92">
        <f>C92+1</f>
        <v>28</v>
      </c>
    </row>
    <row r="93" spans="1:13" x14ac:dyDescent="0.25">
      <c r="A93">
        <v>3</v>
      </c>
      <c r="B93" s="3" t="str">
        <f>"PS_LM___"&amp;(10+2*C93+1)</f>
        <v>PS_LM___65</v>
      </c>
      <c r="C93">
        <v>27</v>
      </c>
      <c r="D93" t="s">
        <v>33</v>
      </c>
      <c r="E93" t="s">
        <v>34</v>
      </c>
      <c r="I93">
        <f>C93+1</f>
        <v>28</v>
      </c>
    </row>
    <row r="94" spans="1:13" x14ac:dyDescent="0.25">
      <c r="A94">
        <v>3</v>
      </c>
      <c r="B94" s="3" t="str">
        <f>"PS_LM___"&amp;(10+2*C94+1)</f>
        <v>PS_LM___67</v>
      </c>
      <c r="C94">
        <v>28</v>
      </c>
      <c r="D94" t="s">
        <v>3</v>
      </c>
      <c r="E94" t="s">
        <v>4</v>
      </c>
      <c r="I94">
        <f>C94+1</f>
        <v>29</v>
      </c>
    </row>
    <row r="95" spans="1:13" x14ac:dyDescent="0.25">
      <c r="A95">
        <v>3</v>
      </c>
      <c r="B95" s="3" t="str">
        <f>"PS_LM___"&amp;(10+2*C95+1)</f>
        <v>PS_LM___67</v>
      </c>
      <c r="C95">
        <v>28</v>
      </c>
      <c r="D95" t="s">
        <v>22</v>
      </c>
      <c r="E95" t="s">
        <v>23</v>
      </c>
      <c r="I95">
        <f>C95+1</f>
        <v>29</v>
      </c>
    </row>
    <row r="96" spans="1:13" x14ac:dyDescent="0.25">
      <c r="A96">
        <v>3</v>
      </c>
      <c r="B96" s="3" t="str">
        <f>"PS_LM___"&amp;(10+2*C96+1)</f>
        <v>PS_LM___67</v>
      </c>
      <c r="C96">
        <v>28</v>
      </c>
      <c r="D96" t="s">
        <v>33</v>
      </c>
      <c r="E96" t="s">
        <v>34</v>
      </c>
      <c r="I96">
        <f>C96+1</f>
        <v>29</v>
      </c>
    </row>
    <row r="97" spans="1:9" x14ac:dyDescent="0.25">
      <c r="A97">
        <v>3</v>
      </c>
      <c r="B97" s="3" t="str">
        <f>"PS_LM___"&amp;(10+2*C97+1)</f>
        <v>PS_LM___67</v>
      </c>
      <c r="C97">
        <v>28</v>
      </c>
      <c r="D97" t="s">
        <v>21</v>
      </c>
      <c r="E97" t="s">
        <v>18</v>
      </c>
      <c r="I97">
        <f>C97+1</f>
        <v>29</v>
      </c>
    </row>
    <row r="98" spans="1:9" x14ac:dyDescent="0.25">
      <c r="A98">
        <v>3</v>
      </c>
      <c r="B98" s="3" t="str">
        <f>"PS_LM___"&amp;(10+2*C98+1)</f>
        <v>PS_LM___69</v>
      </c>
      <c r="C98">
        <v>29</v>
      </c>
      <c r="D98" t="s">
        <v>22</v>
      </c>
      <c r="E98" t="s">
        <v>23</v>
      </c>
      <c r="I98">
        <f>C98+1</f>
        <v>30</v>
      </c>
    </row>
    <row r="99" spans="1:9" x14ac:dyDescent="0.25">
      <c r="A99">
        <v>3</v>
      </c>
      <c r="B99" s="3" t="str">
        <f>"PS_LM___"&amp;(10+2*C99+1)</f>
        <v>PS_LM___69</v>
      </c>
      <c r="C99">
        <v>29</v>
      </c>
      <c r="D99" t="s">
        <v>33</v>
      </c>
      <c r="E99" t="s">
        <v>34</v>
      </c>
      <c r="I99">
        <f>C99+1</f>
        <v>30</v>
      </c>
    </row>
    <row r="100" spans="1:9" x14ac:dyDescent="0.25">
      <c r="A100">
        <v>3</v>
      </c>
      <c r="B100" s="3" t="str">
        <f>"PS_LM___"&amp;(10+2*C100+1)</f>
        <v>PS_LM___69</v>
      </c>
      <c r="C100">
        <v>29</v>
      </c>
      <c r="D100" t="s">
        <v>21</v>
      </c>
      <c r="E100" t="s">
        <v>18</v>
      </c>
      <c r="I100">
        <f>C100+1</f>
        <v>30</v>
      </c>
    </row>
    <row r="101" spans="1:9" x14ac:dyDescent="0.25">
      <c r="A101">
        <v>3</v>
      </c>
      <c r="B101" s="3" t="str">
        <f>"PS_LM___"&amp;(10+2*C101+1)</f>
        <v>PS_LM___69</v>
      </c>
      <c r="C101">
        <v>29</v>
      </c>
      <c r="D101" t="s">
        <v>12</v>
      </c>
      <c r="E101" t="s">
        <v>1</v>
      </c>
      <c r="H101" t="s">
        <v>140</v>
      </c>
      <c r="I101">
        <f>C101+1</f>
        <v>30</v>
      </c>
    </row>
    <row r="102" spans="1:9" x14ac:dyDescent="0.25">
      <c r="A102">
        <v>4</v>
      </c>
      <c r="B102" s="3" t="str">
        <f>"PS_LM___"&amp;(10+2*C102+1)</f>
        <v>PS_LM___71</v>
      </c>
      <c r="C102">
        <v>30</v>
      </c>
      <c r="D102" t="s">
        <v>3</v>
      </c>
      <c r="E102" t="s">
        <v>4</v>
      </c>
      <c r="I102">
        <f>C102+1</f>
        <v>31</v>
      </c>
    </row>
    <row r="103" spans="1:9" x14ac:dyDescent="0.25">
      <c r="A103">
        <v>4</v>
      </c>
      <c r="B103" s="3" t="str">
        <f>"PS_LM___"&amp;(10+2*C103+1)</f>
        <v>PS_LM___71</v>
      </c>
      <c r="C103">
        <v>30</v>
      </c>
      <c r="D103" t="s">
        <v>29</v>
      </c>
      <c r="E103" t="s">
        <v>24</v>
      </c>
      <c r="I103">
        <f>C103+1</f>
        <v>31</v>
      </c>
    </row>
    <row r="104" spans="1:9" x14ac:dyDescent="0.25">
      <c r="A104">
        <v>4</v>
      </c>
      <c r="B104" s="3" t="str">
        <f>"PS_LM___"&amp;(10+2*C104+1)</f>
        <v>PS_LM___71</v>
      </c>
      <c r="C104">
        <v>30</v>
      </c>
      <c r="D104" t="s">
        <v>33</v>
      </c>
      <c r="E104" t="s">
        <v>34</v>
      </c>
      <c r="I104">
        <f>C104+1</f>
        <v>31</v>
      </c>
    </row>
    <row r="105" spans="1:9" x14ac:dyDescent="0.25">
      <c r="A105">
        <v>4</v>
      </c>
      <c r="B105" s="3" t="str">
        <f>"PS_LM___"&amp;(10+2*C105+1)</f>
        <v>PS_LM___73</v>
      </c>
      <c r="C105" s="1">
        <v>31</v>
      </c>
      <c r="D105" s="2" t="s">
        <v>3</v>
      </c>
      <c r="E105" s="2" t="s">
        <v>4</v>
      </c>
      <c r="F105" s="2" t="s">
        <v>76</v>
      </c>
      <c r="G105" s="2" t="s">
        <v>30</v>
      </c>
      <c r="I105">
        <f>C105+1</f>
        <v>32</v>
      </c>
    </row>
    <row r="106" spans="1:9" x14ac:dyDescent="0.25">
      <c r="A106">
        <v>4</v>
      </c>
      <c r="B106" s="3" t="str">
        <f>"PS_LM___"&amp;(10+2*C106+1)</f>
        <v>PS_LM___73</v>
      </c>
      <c r="C106" s="1">
        <v>31</v>
      </c>
      <c r="D106" s="2" t="s">
        <v>22</v>
      </c>
      <c r="E106" s="2" t="s">
        <v>23</v>
      </c>
      <c r="F106" s="2" t="s">
        <v>97</v>
      </c>
      <c r="G106" s="2" t="s">
        <v>30</v>
      </c>
      <c r="I106">
        <f>C106+1</f>
        <v>32</v>
      </c>
    </row>
    <row r="107" spans="1:9" x14ac:dyDescent="0.25">
      <c r="A107">
        <v>4</v>
      </c>
      <c r="B107" s="3" t="str">
        <f>"PS_LM___"&amp;(10+2*C107+1)</f>
        <v>PS_LM___73</v>
      </c>
      <c r="C107">
        <v>31</v>
      </c>
      <c r="D107" s="2" t="s">
        <v>33</v>
      </c>
      <c r="E107" s="2" t="s">
        <v>34</v>
      </c>
      <c r="F107" s="2" t="s">
        <v>61</v>
      </c>
      <c r="G107" s="2" t="s">
        <v>30</v>
      </c>
      <c r="I107">
        <f>C107+1</f>
        <v>32</v>
      </c>
    </row>
    <row r="108" spans="1:9" x14ac:dyDescent="0.25">
      <c r="A108">
        <v>4</v>
      </c>
      <c r="B108" s="3" t="str">
        <f>"PS_LM___"&amp;(10+2*C108+1)</f>
        <v>PS_LM___73</v>
      </c>
      <c r="C108" s="1">
        <v>31</v>
      </c>
      <c r="D108" s="2" t="s">
        <v>21</v>
      </c>
      <c r="E108" s="2" t="s">
        <v>18</v>
      </c>
      <c r="F108" s="2"/>
      <c r="G108" s="2" t="s">
        <v>30</v>
      </c>
      <c r="I108">
        <f>C108+1</f>
        <v>32</v>
      </c>
    </row>
    <row r="109" spans="1:9" x14ac:dyDescent="0.25">
      <c r="A109">
        <v>4</v>
      </c>
      <c r="B109" s="3" t="str">
        <f>"PS_LM___"&amp;(10+2*C109+1)</f>
        <v>PS_LM___75</v>
      </c>
      <c r="C109">
        <v>32</v>
      </c>
      <c r="D109" t="s">
        <v>29</v>
      </c>
      <c r="E109" t="s">
        <v>24</v>
      </c>
      <c r="I109">
        <f>C109+1</f>
        <v>33</v>
      </c>
    </row>
    <row r="110" spans="1:9" x14ac:dyDescent="0.25">
      <c r="A110">
        <v>4</v>
      </c>
      <c r="B110" s="3" t="str">
        <f>"PS_LM___"&amp;(10+2*C110+1)</f>
        <v>PS_LM___75</v>
      </c>
      <c r="C110">
        <v>32</v>
      </c>
      <c r="D110" t="s">
        <v>33</v>
      </c>
      <c r="E110" t="s">
        <v>34</v>
      </c>
      <c r="I110">
        <f>C110+1</f>
        <v>33</v>
      </c>
    </row>
    <row r="111" spans="1:9" x14ac:dyDescent="0.25">
      <c r="A111">
        <v>4</v>
      </c>
      <c r="B111" s="3" t="str">
        <f>"PS_LM___"&amp;(10+2*C111+1)</f>
        <v>PS_LM___75</v>
      </c>
      <c r="C111">
        <v>32</v>
      </c>
      <c r="D111" t="s">
        <v>12</v>
      </c>
      <c r="E111" t="s">
        <v>1</v>
      </c>
      <c r="H111" t="s">
        <v>138</v>
      </c>
      <c r="I111">
        <f>C111+1</f>
        <v>33</v>
      </c>
    </row>
    <row r="112" spans="1:9" x14ac:dyDescent="0.25">
      <c r="A112">
        <v>4</v>
      </c>
      <c r="B112" s="3" t="str">
        <f>"PS_LM___"&amp;(10+2*C112+1)</f>
        <v>PS_LM___77</v>
      </c>
      <c r="C112">
        <v>33</v>
      </c>
      <c r="D112" s="2" t="s">
        <v>29</v>
      </c>
      <c r="E112" s="2" t="s">
        <v>24</v>
      </c>
      <c r="F112" s="2" t="s">
        <v>99</v>
      </c>
      <c r="G112" s="2" t="s">
        <v>98</v>
      </c>
      <c r="I112">
        <f>C112+1</f>
        <v>34</v>
      </c>
    </row>
    <row r="113" spans="1:10" x14ac:dyDescent="0.25">
      <c r="A113">
        <v>4</v>
      </c>
      <c r="B113" s="3" t="str">
        <f>"PS_LM___"&amp;(10+2*C113+1)</f>
        <v>PS_LM___77</v>
      </c>
      <c r="C113">
        <v>33</v>
      </c>
      <c r="D113" s="2" t="s">
        <v>33</v>
      </c>
      <c r="E113" s="2" t="s">
        <v>34</v>
      </c>
      <c r="F113" s="2" t="s">
        <v>61</v>
      </c>
      <c r="G113" s="2" t="s">
        <v>98</v>
      </c>
      <c r="I113">
        <f>C113+1</f>
        <v>34</v>
      </c>
    </row>
    <row r="114" spans="1:10" x14ac:dyDescent="0.25">
      <c r="A114">
        <v>4</v>
      </c>
      <c r="B114" s="3" t="str">
        <f>"PS_LM___"&amp;(10+2*C114+1)</f>
        <v>PS_LM___77</v>
      </c>
      <c r="C114" s="14">
        <v>33</v>
      </c>
      <c r="D114" s="7" t="s">
        <v>10</v>
      </c>
      <c r="E114" s="7" t="s">
        <v>11</v>
      </c>
      <c r="F114" s="7" t="s">
        <v>100</v>
      </c>
      <c r="G114" s="7" t="s">
        <v>98</v>
      </c>
      <c r="I114">
        <f>C114+1</f>
        <v>34</v>
      </c>
    </row>
    <row r="115" spans="1:10" x14ac:dyDescent="0.25">
      <c r="A115">
        <v>4</v>
      </c>
      <c r="B115" s="3" t="str">
        <f>"PS_LM___"&amp;(10+2*C115+1)</f>
        <v>PS_LM___79</v>
      </c>
      <c r="C115">
        <v>34</v>
      </c>
      <c r="D115" t="s">
        <v>9</v>
      </c>
      <c r="E115" t="s">
        <v>16</v>
      </c>
      <c r="H115" t="s">
        <v>135</v>
      </c>
      <c r="I115">
        <f>C115+1</f>
        <v>35</v>
      </c>
    </row>
    <row r="116" spans="1:10" x14ac:dyDescent="0.25">
      <c r="A116">
        <v>4</v>
      </c>
      <c r="B116" s="3" t="str">
        <f>"PS_LM___"&amp;(10+2*C116+1)</f>
        <v>PS_LM___79</v>
      </c>
      <c r="C116">
        <v>34</v>
      </c>
      <c r="D116" t="s">
        <v>13</v>
      </c>
      <c r="E116" t="s">
        <v>14</v>
      </c>
      <c r="I116">
        <f>C116+1</f>
        <v>35</v>
      </c>
    </row>
    <row r="117" spans="1:10" x14ac:dyDescent="0.25">
      <c r="A117">
        <v>4</v>
      </c>
      <c r="B117" t="str">
        <f>"PS_LM___"&amp;(10+2*C117+1)</f>
        <v>PS_LM___79</v>
      </c>
      <c r="C117">
        <v>34</v>
      </c>
      <c r="D117" t="s">
        <v>7</v>
      </c>
      <c r="E117" t="s">
        <v>31</v>
      </c>
      <c r="I117">
        <f>C117+1</f>
        <v>35</v>
      </c>
    </row>
    <row r="118" spans="1:10" x14ac:dyDescent="0.25">
      <c r="A118">
        <v>4</v>
      </c>
      <c r="B118" s="3" t="str">
        <f>"PS_LM___"&amp;(10+2*C118+1)</f>
        <v>PS_LM___81</v>
      </c>
      <c r="C118" s="2">
        <v>35</v>
      </c>
      <c r="D118" s="2" t="s">
        <v>6</v>
      </c>
      <c r="E118" s="2" t="s">
        <v>5</v>
      </c>
      <c r="F118" s="2" t="s">
        <v>75</v>
      </c>
      <c r="G118" s="2" t="s">
        <v>101</v>
      </c>
      <c r="I118">
        <f>C118+1</f>
        <v>36</v>
      </c>
    </row>
    <row r="119" spans="1:10" x14ac:dyDescent="0.25">
      <c r="A119">
        <v>4</v>
      </c>
      <c r="B119" s="3" t="str">
        <f>"PS_LM___"&amp;(10+2*C119+1)</f>
        <v>PS_LM___81</v>
      </c>
      <c r="C119" s="2">
        <v>35</v>
      </c>
      <c r="D119" s="2" t="s">
        <v>7</v>
      </c>
      <c r="E119" s="2" t="s">
        <v>31</v>
      </c>
      <c r="F119" s="2" t="s">
        <v>74</v>
      </c>
      <c r="G119" s="2" t="s">
        <v>101</v>
      </c>
      <c r="I119">
        <f>C119+1</f>
        <v>36</v>
      </c>
    </row>
    <row r="120" spans="1:10" x14ac:dyDescent="0.25">
      <c r="A120">
        <v>4</v>
      </c>
      <c r="B120" s="3" t="str">
        <f>"PS_LM___"&amp;(10+2*C120+1)</f>
        <v>PS_LM___81</v>
      </c>
      <c r="C120" s="2">
        <v>35</v>
      </c>
      <c r="D120" s="2" t="s">
        <v>9</v>
      </c>
      <c r="E120" s="2" t="s">
        <v>16</v>
      </c>
      <c r="F120" s="2" t="s">
        <v>102</v>
      </c>
      <c r="G120" s="2" t="s">
        <v>101</v>
      </c>
      <c r="H120" t="s">
        <v>165</v>
      </c>
      <c r="I120">
        <f>C120+1</f>
        <v>36</v>
      </c>
      <c r="J120" t="s">
        <v>166</v>
      </c>
    </row>
    <row r="121" spans="1:10" x14ac:dyDescent="0.25">
      <c r="A121">
        <v>4</v>
      </c>
      <c r="B121" s="3" t="str">
        <f>"PS_LM___"&amp;(10+2*C121+1)</f>
        <v>PS_LM___83</v>
      </c>
      <c r="C121">
        <v>36</v>
      </c>
      <c r="D121" t="s">
        <v>9</v>
      </c>
      <c r="E121" t="s">
        <v>16</v>
      </c>
      <c r="H121" t="s">
        <v>135</v>
      </c>
      <c r="I121">
        <f>C121+1</f>
        <v>37</v>
      </c>
    </row>
    <row r="122" spans="1:10" x14ac:dyDescent="0.25">
      <c r="A122">
        <v>4</v>
      </c>
      <c r="B122" s="3" t="str">
        <f>"PS_LM___"&amp;(10+2*C122+1)</f>
        <v>PS_LM___83</v>
      </c>
      <c r="C122">
        <v>36</v>
      </c>
      <c r="D122" t="s">
        <v>15</v>
      </c>
      <c r="E122" t="s">
        <v>8</v>
      </c>
      <c r="I122">
        <f>C122+1</f>
        <v>37</v>
      </c>
    </row>
    <row r="123" spans="1:10" x14ac:dyDescent="0.25">
      <c r="A123">
        <v>4</v>
      </c>
      <c r="B123" s="3" t="str">
        <f>"PS_LM___"&amp;(10+2*C123+1)</f>
        <v>PS_LM___83</v>
      </c>
      <c r="C123">
        <v>36</v>
      </c>
      <c r="D123" t="s">
        <v>7</v>
      </c>
      <c r="E123" t="s">
        <v>31</v>
      </c>
      <c r="I123">
        <f>C123+1</f>
        <v>37</v>
      </c>
    </row>
    <row r="124" spans="1:10" x14ac:dyDescent="0.25">
      <c r="A124">
        <v>4</v>
      </c>
      <c r="B124" s="3" t="str">
        <f>"PS_LM___"&amp;(10+2*C124+1)</f>
        <v>PS_LM___85</v>
      </c>
      <c r="C124">
        <v>37</v>
      </c>
      <c r="D124" t="s">
        <v>6</v>
      </c>
      <c r="E124" t="s">
        <v>5</v>
      </c>
      <c r="I124">
        <f>C124+1</f>
        <v>38</v>
      </c>
    </row>
    <row r="125" spans="1:10" x14ac:dyDescent="0.25">
      <c r="A125">
        <v>4</v>
      </c>
      <c r="B125" s="3" t="str">
        <f>"PS_LM___"&amp;(10+2*C125+1)</f>
        <v>PS_LM___85</v>
      </c>
      <c r="C125">
        <v>37</v>
      </c>
      <c r="D125" t="s">
        <v>7</v>
      </c>
      <c r="E125" t="s">
        <v>31</v>
      </c>
      <c r="I125">
        <f>C125+1</f>
        <v>38</v>
      </c>
    </row>
    <row r="126" spans="1:10" x14ac:dyDescent="0.25">
      <c r="A126">
        <v>4</v>
      </c>
      <c r="B126" t="str">
        <f>"PS_LM___"&amp;(10+2*C126+1)</f>
        <v>PS_LM___85</v>
      </c>
      <c r="C126">
        <v>37</v>
      </c>
      <c r="D126" t="s">
        <v>9</v>
      </c>
      <c r="E126" t="s">
        <v>16</v>
      </c>
      <c r="H126" t="s">
        <v>168</v>
      </c>
      <c r="I126">
        <f>C126+1</f>
        <v>38</v>
      </c>
      <c r="J126" t="s">
        <v>167</v>
      </c>
    </row>
    <row r="127" spans="1:10" x14ac:dyDescent="0.25">
      <c r="A127">
        <v>4</v>
      </c>
      <c r="B127" s="3" t="str">
        <f>"PS_LM___"&amp;(10+2*C127+1)</f>
        <v>PS_LM___87</v>
      </c>
      <c r="C127">
        <v>38</v>
      </c>
      <c r="D127" t="s">
        <v>3</v>
      </c>
      <c r="E127" t="s">
        <v>4</v>
      </c>
      <c r="I127">
        <f>C127+1</f>
        <v>39</v>
      </c>
    </row>
    <row r="128" spans="1:10" x14ac:dyDescent="0.25">
      <c r="A128">
        <v>4</v>
      </c>
      <c r="B128" s="3" t="str">
        <f>"PS_LM___"&amp;(10+2*C128+1)</f>
        <v>PS_LM___87</v>
      </c>
      <c r="C128">
        <v>38</v>
      </c>
      <c r="D128" t="s">
        <v>15</v>
      </c>
      <c r="E128" t="s">
        <v>8</v>
      </c>
      <c r="I128">
        <f>C128+1</f>
        <v>39</v>
      </c>
    </row>
    <row r="129" spans="1:9" x14ac:dyDescent="0.25">
      <c r="A129">
        <v>4</v>
      </c>
      <c r="B129" s="3" t="str">
        <f>"PS_LM___"&amp;(10+2*C129+1)</f>
        <v>PS_LM___87</v>
      </c>
      <c r="C129">
        <v>38</v>
      </c>
      <c r="D129" t="s">
        <v>7</v>
      </c>
      <c r="E129" t="s">
        <v>31</v>
      </c>
      <c r="I129">
        <f>C129+1</f>
        <v>39</v>
      </c>
    </row>
    <row r="130" spans="1:9" x14ac:dyDescent="0.25">
      <c r="A130">
        <v>4</v>
      </c>
      <c r="B130" s="3" t="str">
        <f>"PS_LM___"&amp;(10+2*C130+1)</f>
        <v>PS_LM___89</v>
      </c>
      <c r="C130">
        <v>39</v>
      </c>
      <c r="D130" t="s">
        <v>6</v>
      </c>
      <c r="E130" t="s">
        <v>5</v>
      </c>
      <c r="I130">
        <f>C130+1</f>
        <v>40</v>
      </c>
    </row>
    <row r="131" spans="1:9" x14ac:dyDescent="0.25">
      <c r="A131">
        <v>4</v>
      </c>
      <c r="B131" s="3" t="str">
        <f>"PS_LM___"&amp;(10+2*C131+1)</f>
        <v>PS_LM___89</v>
      </c>
      <c r="C131">
        <v>39</v>
      </c>
      <c r="D131" t="s">
        <v>7</v>
      </c>
      <c r="E131" t="s">
        <v>31</v>
      </c>
      <c r="I131">
        <f>C131+1</f>
        <v>40</v>
      </c>
    </row>
    <row r="132" spans="1:9" x14ac:dyDescent="0.25">
      <c r="A132">
        <v>4</v>
      </c>
      <c r="B132" s="3" t="str">
        <f>"PS_LM___"&amp;(10+2*C132+1)</f>
        <v>PS_LM___89</v>
      </c>
      <c r="C132">
        <v>39</v>
      </c>
      <c r="D132" t="s">
        <v>9</v>
      </c>
      <c r="E132" t="s">
        <v>16</v>
      </c>
      <c r="H132" t="s">
        <v>139</v>
      </c>
      <c r="I132">
        <f>C132+1</f>
        <v>40</v>
      </c>
    </row>
    <row r="133" spans="1:9" x14ac:dyDescent="0.25">
      <c r="A133">
        <v>5</v>
      </c>
      <c r="B133" s="3" t="str">
        <f>"PS_LM___"&amp;(10+2*C133+1)</f>
        <v>PS_LM___91</v>
      </c>
      <c r="C133">
        <v>40</v>
      </c>
      <c r="D133" t="s">
        <v>3</v>
      </c>
      <c r="E133" t="s">
        <v>4</v>
      </c>
      <c r="I133">
        <f>C133+1</f>
        <v>41</v>
      </c>
    </row>
    <row r="134" spans="1:9" x14ac:dyDescent="0.25">
      <c r="A134">
        <v>5</v>
      </c>
      <c r="B134" s="3" t="str">
        <f>"PS_LM___"&amp;(10+2*C134+1)</f>
        <v>PS_LM___91</v>
      </c>
      <c r="C134">
        <v>40</v>
      </c>
      <c r="D134" t="s">
        <v>6</v>
      </c>
      <c r="E134" t="s">
        <v>5</v>
      </c>
      <c r="I134">
        <f>C134+1</f>
        <v>41</v>
      </c>
    </row>
    <row r="135" spans="1:9" x14ac:dyDescent="0.25">
      <c r="A135">
        <v>5</v>
      </c>
      <c r="B135" s="3" t="str">
        <f>"PS_LM___"&amp;(10+2*C135+1)</f>
        <v>PS_LM___91</v>
      </c>
      <c r="C135">
        <v>40</v>
      </c>
      <c r="D135" t="s">
        <v>7</v>
      </c>
      <c r="E135" t="s">
        <v>31</v>
      </c>
      <c r="I135">
        <f>C135+1</f>
        <v>41</v>
      </c>
    </row>
    <row r="136" spans="1:9" x14ac:dyDescent="0.25">
      <c r="A136">
        <v>5</v>
      </c>
      <c r="B136" s="3" t="str">
        <f>"PS_LM___"&amp;(10+2*C136+1)</f>
        <v>PS_LM___93</v>
      </c>
      <c r="C136" s="2">
        <v>41</v>
      </c>
      <c r="D136" s="2" t="s">
        <v>126</v>
      </c>
      <c r="E136" s="2" t="s">
        <v>35</v>
      </c>
      <c r="F136" s="2" t="s">
        <v>125</v>
      </c>
      <c r="G136" s="2" t="s">
        <v>124</v>
      </c>
      <c r="I136">
        <f>C136+1</f>
        <v>42</v>
      </c>
    </row>
    <row r="137" spans="1:9" x14ac:dyDescent="0.25">
      <c r="A137">
        <v>5</v>
      </c>
      <c r="B137" s="3" t="str">
        <f>"PS_LM___"&amp;(10+2*C137+1)</f>
        <v>PS_LM___93</v>
      </c>
      <c r="C137" s="2">
        <v>41</v>
      </c>
      <c r="D137" s="2" t="s">
        <v>33</v>
      </c>
      <c r="E137" s="2" t="s">
        <v>34</v>
      </c>
      <c r="F137" s="2" t="s">
        <v>61</v>
      </c>
      <c r="G137" s="2" t="s">
        <v>124</v>
      </c>
      <c r="I137">
        <f>C137+1</f>
        <v>42</v>
      </c>
    </row>
    <row r="138" spans="1:9" x14ac:dyDescent="0.25">
      <c r="A138">
        <v>5</v>
      </c>
      <c r="B138" s="3" t="str">
        <f>"PS_LM___"&amp;(10+2*C138+1)</f>
        <v>PS_LM___95</v>
      </c>
      <c r="C138">
        <v>42</v>
      </c>
      <c r="D138" t="s">
        <v>36</v>
      </c>
      <c r="E138" t="s">
        <v>37</v>
      </c>
      <c r="I138">
        <f>C138+1</f>
        <v>43</v>
      </c>
    </row>
    <row r="139" spans="1:9" x14ac:dyDescent="0.25">
      <c r="A139">
        <v>5</v>
      </c>
      <c r="B139" s="3" t="str">
        <f>"PS_LM___"&amp;(10+2*C139+1)</f>
        <v>PS_LM___95</v>
      </c>
      <c r="C139">
        <v>42</v>
      </c>
      <c r="D139" t="s">
        <v>13</v>
      </c>
      <c r="E139" t="s">
        <v>38</v>
      </c>
      <c r="I139">
        <f>C139+1</f>
        <v>43</v>
      </c>
    </row>
    <row r="140" spans="1:9" x14ac:dyDescent="0.25">
      <c r="A140">
        <v>5</v>
      </c>
      <c r="B140" s="3" t="str">
        <f>"PS_LM___"&amp;(10+2*C140+1)</f>
        <v>PS_LM___95</v>
      </c>
      <c r="C140">
        <v>42</v>
      </c>
      <c r="D140" t="s">
        <v>12</v>
      </c>
      <c r="E140" t="s">
        <v>1</v>
      </c>
      <c r="H140" t="s">
        <v>138</v>
      </c>
      <c r="I140">
        <f>C140+1</f>
        <v>43</v>
      </c>
    </row>
    <row r="141" spans="1:9" x14ac:dyDescent="0.25">
      <c r="A141">
        <v>5</v>
      </c>
      <c r="B141" s="3" t="str">
        <f>"PS_LM___"&amp;(10+2*C141+1)</f>
        <v>PS_LM___97</v>
      </c>
      <c r="C141">
        <v>43</v>
      </c>
      <c r="D141" t="s">
        <v>3</v>
      </c>
      <c r="E141" t="s">
        <v>4</v>
      </c>
      <c r="I141">
        <f>C141+1</f>
        <v>44</v>
      </c>
    </row>
    <row r="142" spans="1:9" x14ac:dyDescent="0.25">
      <c r="A142">
        <v>5</v>
      </c>
      <c r="B142" s="3" t="str">
        <f>"PS_LM___"&amp;(10+2*C142+1)</f>
        <v>PS_LM___97</v>
      </c>
      <c r="C142">
        <v>43</v>
      </c>
      <c r="D142" t="s">
        <v>22</v>
      </c>
      <c r="E142" t="s">
        <v>23</v>
      </c>
      <c r="I142">
        <f>C142+1</f>
        <v>44</v>
      </c>
    </row>
    <row r="143" spans="1:9" x14ac:dyDescent="0.25">
      <c r="A143">
        <v>5</v>
      </c>
      <c r="B143" s="3" t="str">
        <f>"PS_LM___"&amp;(10+2*C143+1)</f>
        <v>PS_LM___97</v>
      </c>
      <c r="C143">
        <v>43</v>
      </c>
      <c r="D143" t="s">
        <v>39</v>
      </c>
      <c r="E143" t="s">
        <v>40</v>
      </c>
      <c r="I143">
        <f>C143+1</f>
        <v>44</v>
      </c>
    </row>
    <row r="144" spans="1:9" x14ac:dyDescent="0.25">
      <c r="A144">
        <v>5</v>
      </c>
      <c r="B144" s="3" t="str">
        <f>"PS_LM___"&amp;(10+2*C144+1)</f>
        <v>PS_LM___99</v>
      </c>
      <c r="C144">
        <v>44</v>
      </c>
      <c r="D144" t="s">
        <v>9</v>
      </c>
      <c r="E144" t="s">
        <v>16</v>
      </c>
      <c r="H144" t="s">
        <v>135</v>
      </c>
      <c r="I144">
        <f>C144+1</f>
        <v>45</v>
      </c>
    </row>
    <row r="145" spans="1:10" x14ac:dyDescent="0.25">
      <c r="A145">
        <v>5</v>
      </c>
      <c r="B145" s="3" t="str">
        <f>"PS_LM___"&amp;(10+2*C145+1)</f>
        <v>PS_LM___99</v>
      </c>
      <c r="C145">
        <v>44</v>
      </c>
      <c r="D145" t="s">
        <v>15</v>
      </c>
      <c r="E145" t="s">
        <v>8</v>
      </c>
      <c r="H145" s="19"/>
      <c r="I145">
        <f>C145+1</f>
        <v>45</v>
      </c>
      <c r="J145" s="19"/>
    </row>
    <row r="146" spans="1:10" x14ac:dyDescent="0.25">
      <c r="A146">
        <v>5</v>
      </c>
      <c r="B146" s="3" t="str">
        <f>"PS_LM___"&amp;(10+2*C146+1)</f>
        <v>PS_LM___99</v>
      </c>
      <c r="C146">
        <v>44</v>
      </c>
      <c r="D146" t="s">
        <v>7</v>
      </c>
      <c r="E146" t="s">
        <v>31</v>
      </c>
      <c r="I146">
        <f>C146+1</f>
        <v>45</v>
      </c>
    </row>
    <row r="147" spans="1:10" x14ac:dyDescent="0.25">
      <c r="A147">
        <v>5</v>
      </c>
      <c r="B147" s="3" t="str">
        <f>"PS_LM___"&amp;(10+2*C147+1)</f>
        <v>PS_LM___101</v>
      </c>
      <c r="C147">
        <v>45</v>
      </c>
      <c r="D147" t="s">
        <v>3</v>
      </c>
      <c r="E147" t="s">
        <v>4</v>
      </c>
      <c r="I147">
        <f>C147+1</f>
        <v>46</v>
      </c>
    </row>
    <row r="148" spans="1:10" x14ac:dyDescent="0.25">
      <c r="A148">
        <v>5</v>
      </c>
      <c r="B148" s="3" t="str">
        <f>"PS_LM___"&amp;(10+2*C148+1)</f>
        <v>PS_LM___101</v>
      </c>
      <c r="C148">
        <v>45</v>
      </c>
      <c r="D148" t="s">
        <v>6</v>
      </c>
      <c r="E148" t="s">
        <v>5</v>
      </c>
      <c r="H148" s="19"/>
      <c r="I148">
        <f>C148+1</f>
        <v>46</v>
      </c>
      <c r="J148" s="19"/>
    </row>
    <row r="149" spans="1:10" x14ac:dyDescent="0.25">
      <c r="A149">
        <v>5</v>
      </c>
      <c r="B149" s="3" t="str">
        <f>"PS_LM___"&amp;(10+2*C149+1)</f>
        <v>PS_LM___101</v>
      </c>
      <c r="C149">
        <v>45</v>
      </c>
      <c r="D149" t="s">
        <v>7</v>
      </c>
      <c r="E149" t="s">
        <v>31</v>
      </c>
      <c r="I149">
        <f>C149+1</f>
        <v>46</v>
      </c>
    </row>
    <row r="150" spans="1:10" x14ac:dyDescent="0.25">
      <c r="A150">
        <v>5</v>
      </c>
      <c r="B150" s="3" t="str">
        <f>"PS_LM___"&amp;(10+2*C150+1)</f>
        <v>PS_LM___103</v>
      </c>
      <c r="C150">
        <v>46</v>
      </c>
      <c r="D150" t="s">
        <v>9</v>
      </c>
      <c r="E150" t="s">
        <v>16</v>
      </c>
      <c r="H150" t="s">
        <v>135</v>
      </c>
      <c r="I150">
        <f>C150+1</f>
        <v>47</v>
      </c>
    </row>
    <row r="151" spans="1:10" x14ac:dyDescent="0.25">
      <c r="A151">
        <v>5</v>
      </c>
      <c r="B151" s="3" t="str">
        <f>"PS_LM___"&amp;(10+2*C151+1)</f>
        <v>PS_LM___103</v>
      </c>
      <c r="C151">
        <v>46</v>
      </c>
      <c r="D151" t="s">
        <v>15</v>
      </c>
      <c r="E151" t="s">
        <v>8</v>
      </c>
      <c r="I151">
        <f>C151+1</f>
        <v>47</v>
      </c>
    </row>
    <row r="152" spans="1:10" x14ac:dyDescent="0.25">
      <c r="A152">
        <v>5</v>
      </c>
      <c r="B152" s="3" t="str">
        <f>"PS_LM___"&amp;(10+2*C152+1)</f>
        <v>PS_LM___103</v>
      </c>
      <c r="C152">
        <v>46</v>
      </c>
      <c r="D152" t="s">
        <v>7</v>
      </c>
      <c r="E152" t="s">
        <v>31</v>
      </c>
      <c r="I152">
        <f>C152+1</f>
        <v>47</v>
      </c>
    </row>
    <row r="153" spans="1:10" x14ac:dyDescent="0.25">
      <c r="A153">
        <v>5</v>
      </c>
      <c r="B153" s="3" t="str">
        <f>"PS_LM___"&amp;(10+2*C153+1)</f>
        <v>PS_LM___105</v>
      </c>
      <c r="C153">
        <v>47</v>
      </c>
      <c r="D153" t="s">
        <v>174</v>
      </c>
      <c r="E153" t="s">
        <v>42</v>
      </c>
      <c r="H153" t="s">
        <v>136</v>
      </c>
      <c r="I153">
        <f>C153+1</f>
        <v>48</v>
      </c>
    </row>
    <row r="154" spans="1:10" x14ac:dyDescent="0.25">
      <c r="A154">
        <v>5</v>
      </c>
      <c r="B154" s="3" t="str">
        <f>"PS_LM___"&amp;(10+2*C154+1)</f>
        <v>PS_LM___105</v>
      </c>
      <c r="C154">
        <v>47</v>
      </c>
      <c r="D154" t="s">
        <v>15</v>
      </c>
      <c r="E154" t="s">
        <v>8</v>
      </c>
      <c r="I154">
        <f>C154+1</f>
        <v>48</v>
      </c>
    </row>
    <row r="155" spans="1:10" x14ac:dyDescent="0.25">
      <c r="A155">
        <v>5</v>
      </c>
      <c r="B155" s="3" t="str">
        <f>"PS_LM___"&amp;(10+2*C155+1)</f>
        <v>PS_LM___105</v>
      </c>
      <c r="C155">
        <v>47</v>
      </c>
      <c r="D155" t="s">
        <v>7</v>
      </c>
      <c r="E155" t="s">
        <v>31</v>
      </c>
      <c r="I155">
        <f>C155+1</f>
        <v>48</v>
      </c>
    </row>
    <row r="156" spans="1:10" x14ac:dyDescent="0.25">
      <c r="A156">
        <v>5</v>
      </c>
      <c r="B156" s="3" t="str">
        <f>"PS_LM___"&amp;(10+2*C156+1)</f>
        <v>PS_LM___107</v>
      </c>
      <c r="C156">
        <v>48</v>
      </c>
      <c r="D156" t="s">
        <v>3</v>
      </c>
      <c r="E156" t="s">
        <v>4</v>
      </c>
      <c r="F156" s="8" t="s">
        <v>64</v>
      </c>
      <c r="I156">
        <f>C156+1</f>
        <v>49</v>
      </c>
    </row>
    <row r="157" spans="1:10" x14ac:dyDescent="0.25">
      <c r="A157">
        <v>5</v>
      </c>
      <c r="B157" s="3" t="str">
        <f>"PS_LM___"&amp;(10+2*C157+1)</f>
        <v>PS_LM___107</v>
      </c>
      <c r="C157">
        <v>48</v>
      </c>
      <c r="D157" t="s">
        <v>15</v>
      </c>
      <c r="E157" t="s">
        <v>8</v>
      </c>
      <c r="I157">
        <f>C157+1</f>
        <v>49</v>
      </c>
    </row>
    <row r="158" spans="1:10" x14ac:dyDescent="0.25">
      <c r="A158">
        <v>5</v>
      </c>
      <c r="B158" s="3" t="str">
        <f>"PS_LM___"&amp;(10+2*C158+1)</f>
        <v>PS_LM___107</v>
      </c>
      <c r="C158">
        <v>48</v>
      </c>
      <c r="D158" t="s">
        <v>7</v>
      </c>
      <c r="E158" t="s">
        <v>31</v>
      </c>
      <c r="I158">
        <f>C158+1</f>
        <v>49</v>
      </c>
    </row>
    <row r="159" spans="1:10" x14ac:dyDescent="0.25">
      <c r="A159">
        <v>5</v>
      </c>
      <c r="B159" s="3" t="str">
        <f>"PS_LM___"&amp;(10+2*C159+1)</f>
        <v>PS_LM___109</v>
      </c>
      <c r="C159">
        <v>49</v>
      </c>
      <c r="D159" t="s">
        <v>6</v>
      </c>
      <c r="E159" t="s">
        <v>5</v>
      </c>
      <c r="I159">
        <f>C159+1</f>
        <v>50</v>
      </c>
    </row>
    <row r="160" spans="1:10" x14ac:dyDescent="0.25">
      <c r="A160">
        <v>5</v>
      </c>
      <c r="B160" s="3" t="str">
        <f>"PS_LM___"&amp;(10+2*C160+1)</f>
        <v>PS_LM___109</v>
      </c>
      <c r="C160">
        <v>49</v>
      </c>
      <c r="D160" t="s">
        <v>9</v>
      </c>
      <c r="E160" t="s">
        <v>16</v>
      </c>
      <c r="H160" t="s">
        <v>139</v>
      </c>
      <c r="I160">
        <f>C160+1</f>
        <v>50</v>
      </c>
    </row>
    <row r="161" spans="1:10" x14ac:dyDescent="0.25">
      <c r="A161">
        <v>5</v>
      </c>
      <c r="B161" s="3" t="str">
        <f>"PS_LM___"&amp;(10+2*C161+1)</f>
        <v>PS_LM___109</v>
      </c>
      <c r="C161">
        <v>49</v>
      </c>
      <c r="D161" t="s">
        <v>7</v>
      </c>
      <c r="E161" t="s">
        <v>31</v>
      </c>
      <c r="I161">
        <f>C161+1</f>
        <v>50</v>
      </c>
    </row>
    <row r="162" spans="1:10" x14ac:dyDescent="0.25">
      <c r="A162">
        <v>6</v>
      </c>
      <c r="B162" s="3" t="str">
        <f>"PS_LM___"&amp;(10+2*C162+1)</f>
        <v>PS_LM___111</v>
      </c>
      <c r="C162">
        <v>50</v>
      </c>
      <c r="D162" t="s">
        <v>15</v>
      </c>
      <c r="E162" t="s">
        <v>8</v>
      </c>
      <c r="G162" s="2"/>
      <c r="I162">
        <f>C162+1</f>
        <v>51</v>
      </c>
    </row>
    <row r="163" spans="1:10" x14ac:dyDescent="0.25">
      <c r="A163">
        <v>6</v>
      </c>
      <c r="B163" s="3" t="str">
        <f>"PS_LM___"&amp;(10+2*C163+1)</f>
        <v>PS_LM___111</v>
      </c>
      <c r="C163">
        <v>50</v>
      </c>
      <c r="D163" t="s">
        <v>7</v>
      </c>
      <c r="E163" t="s">
        <v>31</v>
      </c>
      <c r="I163">
        <f>C163+1</f>
        <v>51</v>
      </c>
    </row>
    <row r="164" spans="1:10" x14ac:dyDescent="0.25">
      <c r="A164">
        <v>6</v>
      </c>
      <c r="B164" s="3" t="str">
        <f>"PS_LM___"&amp;(10+2*C164+1)</f>
        <v>PS_LM___111</v>
      </c>
      <c r="C164">
        <v>50</v>
      </c>
      <c r="D164" t="s">
        <v>9</v>
      </c>
      <c r="E164" t="s">
        <v>16</v>
      </c>
      <c r="H164" t="s">
        <v>165</v>
      </c>
      <c r="I164">
        <f>C164+1</f>
        <v>51</v>
      </c>
      <c r="J164" t="s">
        <v>166</v>
      </c>
    </row>
    <row r="165" spans="1:10" x14ac:dyDescent="0.25">
      <c r="A165">
        <v>6</v>
      </c>
      <c r="B165" s="3" t="str">
        <f>"PS_LM___"&amp;(10+2*C165+1)</f>
        <v>PS_LM___113</v>
      </c>
      <c r="C165" s="2">
        <v>51</v>
      </c>
      <c r="D165" t="s">
        <v>174</v>
      </c>
      <c r="E165" t="s">
        <v>42</v>
      </c>
      <c r="H165" t="s">
        <v>136</v>
      </c>
      <c r="I165">
        <f>C165+1</f>
        <v>52</v>
      </c>
    </row>
    <row r="166" spans="1:10" x14ac:dyDescent="0.25">
      <c r="A166">
        <v>6</v>
      </c>
      <c r="B166" s="3" t="str">
        <f>"PS_LM___"&amp;(10+2*C166+1)</f>
        <v>PS_LM___113</v>
      </c>
      <c r="C166" s="2">
        <v>51</v>
      </c>
      <c r="D166" s="2" t="s">
        <v>6</v>
      </c>
      <c r="E166" s="2" t="s">
        <v>5</v>
      </c>
      <c r="F166" s="2" t="s">
        <v>75</v>
      </c>
      <c r="G166" s="2" t="s">
        <v>72</v>
      </c>
      <c r="I166">
        <f>C166+1</f>
        <v>52</v>
      </c>
    </row>
    <row r="167" spans="1:10" x14ac:dyDescent="0.25">
      <c r="A167">
        <v>6</v>
      </c>
      <c r="B167" s="3" t="str">
        <f>"PS_LM___"&amp;(10+2*C167+1)</f>
        <v>PS_LM___113</v>
      </c>
      <c r="C167" s="2">
        <v>51</v>
      </c>
      <c r="D167" s="2" t="s">
        <v>7</v>
      </c>
      <c r="E167" s="2" t="s">
        <v>31</v>
      </c>
      <c r="F167" s="2" t="s">
        <v>74</v>
      </c>
      <c r="G167" s="2" t="s">
        <v>72</v>
      </c>
      <c r="I167">
        <f>C167+1</f>
        <v>52</v>
      </c>
    </row>
    <row r="168" spans="1:10" x14ac:dyDescent="0.25">
      <c r="A168">
        <v>6</v>
      </c>
      <c r="B168" s="3" t="str">
        <f>"PS_LM___"&amp;(10+2*C168+1)</f>
        <v>PS_LM___115</v>
      </c>
      <c r="C168">
        <v>52</v>
      </c>
      <c r="D168" t="s">
        <v>9</v>
      </c>
      <c r="E168" t="s">
        <v>16</v>
      </c>
      <c r="H168" t="s">
        <v>135</v>
      </c>
      <c r="I168">
        <f>C168+1</f>
        <v>53</v>
      </c>
    </row>
    <row r="169" spans="1:10" x14ac:dyDescent="0.25">
      <c r="A169">
        <v>6</v>
      </c>
      <c r="B169" s="3" t="str">
        <f>"PS_LM___"&amp;(10+2*C169+1)</f>
        <v>PS_LM___115</v>
      </c>
      <c r="C169">
        <v>52</v>
      </c>
      <c r="D169" t="s">
        <v>15</v>
      </c>
      <c r="E169" t="s">
        <v>8</v>
      </c>
      <c r="I169">
        <f>C169+1</f>
        <v>53</v>
      </c>
    </row>
    <row r="170" spans="1:10" x14ac:dyDescent="0.25">
      <c r="A170">
        <v>6</v>
      </c>
      <c r="B170" s="3" t="str">
        <f>"PS_LM___"&amp;(10+2*C170+1)</f>
        <v>PS_LM___115</v>
      </c>
      <c r="C170">
        <v>52</v>
      </c>
      <c r="D170" t="s">
        <v>7</v>
      </c>
      <c r="E170" t="s">
        <v>31</v>
      </c>
      <c r="I170">
        <f>C170+1</f>
        <v>53</v>
      </c>
    </row>
    <row r="171" spans="1:10" x14ac:dyDescent="0.25">
      <c r="A171">
        <v>6</v>
      </c>
      <c r="B171" s="3" t="str">
        <f>"PS_LM___"&amp;(10+2*C171+1)</f>
        <v>PS_LM___117</v>
      </c>
      <c r="C171">
        <v>53</v>
      </c>
      <c r="D171" t="s">
        <v>174</v>
      </c>
      <c r="E171" t="s">
        <v>42</v>
      </c>
      <c r="H171" t="s">
        <v>136</v>
      </c>
      <c r="I171">
        <f>C171+1</f>
        <v>54</v>
      </c>
    </row>
    <row r="172" spans="1:10" x14ac:dyDescent="0.25">
      <c r="A172">
        <v>6</v>
      </c>
      <c r="B172" s="3" t="str">
        <f>"PS_LM___"&amp;(10+2*C172+1)</f>
        <v>PS_LM___117</v>
      </c>
      <c r="C172">
        <v>53</v>
      </c>
      <c r="D172" t="s">
        <v>15</v>
      </c>
      <c r="E172" t="s">
        <v>8</v>
      </c>
      <c r="F172" t="s">
        <v>20</v>
      </c>
      <c r="I172">
        <f>C172+1</f>
        <v>54</v>
      </c>
    </row>
    <row r="173" spans="1:10" x14ac:dyDescent="0.25">
      <c r="A173">
        <v>6</v>
      </c>
      <c r="B173" s="3" t="str">
        <f>"PS_LM___"&amp;(10+2*C173+1)</f>
        <v>PS_LM___117</v>
      </c>
      <c r="C173">
        <v>53</v>
      </c>
      <c r="D173" t="s">
        <v>7</v>
      </c>
      <c r="E173" t="s">
        <v>31</v>
      </c>
      <c r="I173">
        <f>C173+1</f>
        <v>54</v>
      </c>
    </row>
    <row r="174" spans="1:10" x14ac:dyDescent="0.25">
      <c r="A174">
        <v>6</v>
      </c>
      <c r="B174" s="3" t="str">
        <f>"PS_LM___"&amp;(10+2*C174+1)</f>
        <v>PS_LM___119</v>
      </c>
      <c r="C174">
        <v>54</v>
      </c>
      <c r="D174" t="s">
        <v>9</v>
      </c>
      <c r="E174" t="s">
        <v>16</v>
      </c>
      <c r="H174" t="s">
        <v>135</v>
      </c>
      <c r="I174">
        <f>C174+1</f>
        <v>55</v>
      </c>
    </row>
    <row r="175" spans="1:10" x14ac:dyDescent="0.25">
      <c r="A175">
        <v>6</v>
      </c>
      <c r="B175" s="3" t="str">
        <f>"PS_LM___"&amp;(10+2*C175+1)</f>
        <v>PS_LM___119</v>
      </c>
      <c r="C175">
        <v>54</v>
      </c>
      <c r="D175" t="s">
        <v>15</v>
      </c>
      <c r="E175" t="s">
        <v>8</v>
      </c>
      <c r="I175">
        <f>C175+1</f>
        <v>55</v>
      </c>
    </row>
    <row r="176" spans="1:10" x14ac:dyDescent="0.25">
      <c r="A176">
        <v>6</v>
      </c>
      <c r="B176" s="3" t="str">
        <f>"PS_LM___"&amp;(10+2*C176+1)</f>
        <v>PS_LM___119</v>
      </c>
      <c r="C176">
        <v>54</v>
      </c>
      <c r="D176" t="s">
        <v>7</v>
      </c>
      <c r="E176" t="s">
        <v>31</v>
      </c>
      <c r="I176">
        <f>C176+1</f>
        <v>55</v>
      </c>
    </row>
    <row r="177" spans="1:9" x14ac:dyDescent="0.25">
      <c r="A177">
        <v>6</v>
      </c>
      <c r="B177" s="3" t="str">
        <f>"PS_LM___"&amp;(10+2*C177+1)</f>
        <v>PS_LM___121</v>
      </c>
      <c r="C177">
        <v>55</v>
      </c>
      <c r="D177" t="s">
        <v>3</v>
      </c>
      <c r="E177" t="s">
        <v>4</v>
      </c>
      <c r="I177">
        <f>C177+1</f>
        <v>56</v>
      </c>
    </row>
    <row r="178" spans="1:9" x14ac:dyDescent="0.25">
      <c r="A178">
        <v>6</v>
      </c>
      <c r="B178" s="3" t="str">
        <f>"PS_LM___"&amp;(10+2*C178+1)</f>
        <v>PS_LM___121</v>
      </c>
      <c r="C178">
        <v>55</v>
      </c>
      <c r="D178" t="s">
        <v>6</v>
      </c>
      <c r="E178" t="s">
        <v>5</v>
      </c>
      <c r="H178" s="2" t="s">
        <v>62</v>
      </c>
      <c r="I178">
        <f>C178+1</f>
        <v>56</v>
      </c>
    </row>
    <row r="179" spans="1:9" x14ac:dyDescent="0.25">
      <c r="A179">
        <v>6</v>
      </c>
      <c r="B179" s="3" t="str">
        <f>"PS_LM___"&amp;(10+2*C179+1)</f>
        <v>PS_LM___121</v>
      </c>
      <c r="C179">
        <v>55</v>
      </c>
      <c r="D179" t="s">
        <v>7</v>
      </c>
      <c r="E179" t="s">
        <v>31</v>
      </c>
      <c r="H179" s="2"/>
      <c r="I179">
        <f>C179+1</f>
        <v>56</v>
      </c>
    </row>
    <row r="180" spans="1:9" x14ac:dyDescent="0.25">
      <c r="A180">
        <v>6</v>
      </c>
      <c r="B180" s="3" t="str">
        <f>"PS_LM___"&amp;(10+2*C180+1)</f>
        <v>PS_LM___123</v>
      </c>
      <c r="C180" s="2">
        <v>56</v>
      </c>
      <c r="D180" s="2" t="s">
        <v>120</v>
      </c>
      <c r="E180" s="2" t="s">
        <v>43</v>
      </c>
      <c r="F180" s="2" t="s">
        <v>118</v>
      </c>
      <c r="G180" s="2" t="s">
        <v>116</v>
      </c>
      <c r="I180">
        <f>C180+1</f>
        <v>57</v>
      </c>
    </row>
    <row r="181" spans="1:9" x14ac:dyDescent="0.25">
      <c r="A181">
        <v>6</v>
      </c>
      <c r="B181" s="3" t="str">
        <f>"PS_LM___"&amp;(10+2*C181+1)</f>
        <v>PS_LM___123</v>
      </c>
      <c r="C181" s="2">
        <v>56</v>
      </c>
      <c r="D181" s="2" t="s">
        <v>33</v>
      </c>
      <c r="E181" s="2" t="s">
        <v>34</v>
      </c>
      <c r="F181" s="2" t="s">
        <v>61</v>
      </c>
      <c r="G181" s="2" t="s">
        <v>116</v>
      </c>
      <c r="I181">
        <f>C181+1</f>
        <v>57</v>
      </c>
    </row>
    <row r="182" spans="1:9" x14ac:dyDescent="0.25">
      <c r="A182">
        <v>6</v>
      </c>
      <c r="B182" s="3" t="str">
        <f>"PS_LM___"&amp;(10+2*C182+1)</f>
        <v>PS_LM___123</v>
      </c>
      <c r="C182" s="2">
        <v>56</v>
      </c>
      <c r="D182" s="2" t="s">
        <v>115</v>
      </c>
      <c r="E182" s="2" t="s">
        <v>44</v>
      </c>
      <c r="F182" s="2" t="s">
        <v>117</v>
      </c>
      <c r="G182" s="2" t="s">
        <v>116</v>
      </c>
      <c r="I182">
        <f>C182+1</f>
        <v>57</v>
      </c>
    </row>
    <row r="183" spans="1:9" x14ac:dyDescent="0.25">
      <c r="A183">
        <v>6</v>
      </c>
      <c r="B183" s="3" t="str">
        <f>"PS_LM___"&amp;(10+2*C183+1)</f>
        <v>PS_LM___123</v>
      </c>
      <c r="C183" s="2">
        <v>56</v>
      </c>
      <c r="D183" s="2" t="s">
        <v>12</v>
      </c>
      <c r="E183" s="2" t="s">
        <v>1</v>
      </c>
      <c r="F183" s="2" t="s">
        <v>119</v>
      </c>
      <c r="G183" s="2" t="s">
        <v>116</v>
      </c>
      <c r="H183" t="s">
        <v>138</v>
      </c>
      <c r="I183">
        <f>C183+1</f>
        <v>57</v>
      </c>
    </row>
    <row r="184" spans="1:9" x14ac:dyDescent="0.25">
      <c r="A184">
        <v>6</v>
      </c>
      <c r="B184" s="3" t="str">
        <f>"PS_LM___"&amp;(10+2*C184+1)</f>
        <v>PS_LM___125</v>
      </c>
      <c r="C184" s="2">
        <v>57</v>
      </c>
      <c r="D184" s="2" t="s">
        <v>3</v>
      </c>
      <c r="E184" s="2" t="s">
        <v>4</v>
      </c>
      <c r="F184" s="2" t="s">
        <v>76</v>
      </c>
      <c r="G184" s="2" t="s">
        <v>111</v>
      </c>
      <c r="I184">
        <f>C184+1</f>
        <v>58</v>
      </c>
    </row>
    <row r="185" spans="1:9" x14ac:dyDescent="0.25">
      <c r="A185">
        <v>6</v>
      </c>
      <c r="B185" s="3" t="str">
        <f>"PS_LM___"&amp;(10+2*C185+1)</f>
        <v>PS_LM___125</v>
      </c>
      <c r="C185" s="2">
        <v>57</v>
      </c>
      <c r="D185" s="2" t="s">
        <v>33</v>
      </c>
      <c r="E185" s="2" t="s">
        <v>34</v>
      </c>
      <c r="F185" s="2" t="s">
        <v>61</v>
      </c>
      <c r="G185" s="2" t="s">
        <v>111</v>
      </c>
      <c r="I185">
        <f>C185+1</f>
        <v>58</v>
      </c>
    </row>
    <row r="186" spans="1:9" x14ac:dyDescent="0.25">
      <c r="A186">
        <v>6</v>
      </c>
      <c r="B186" s="3" t="str">
        <f>"PS_LM___"&amp;(10+2*C186+1)</f>
        <v>PS_LM___125</v>
      </c>
      <c r="C186" s="2">
        <v>57</v>
      </c>
      <c r="D186" s="2" t="s">
        <v>114</v>
      </c>
      <c r="E186" s="2" t="s">
        <v>113</v>
      </c>
      <c r="F186" s="2" t="s">
        <v>112</v>
      </c>
      <c r="G186" s="2" t="s">
        <v>111</v>
      </c>
      <c r="I186">
        <f>C186+1</f>
        <v>58</v>
      </c>
    </row>
    <row r="187" spans="1:9" x14ac:dyDescent="0.25">
      <c r="A187">
        <v>6</v>
      </c>
      <c r="B187" s="3" t="str">
        <f>"PS_LM___"&amp;(10+2*C187+1)</f>
        <v>PS_LM___127</v>
      </c>
      <c r="C187">
        <v>58</v>
      </c>
      <c r="D187" t="s">
        <v>22</v>
      </c>
      <c r="E187" t="s">
        <v>23</v>
      </c>
      <c r="I187">
        <f>C187+1</f>
        <v>59</v>
      </c>
    </row>
    <row r="188" spans="1:9" x14ac:dyDescent="0.25">
      <c r="A188">
        <v>6</v>
      </c>
      <c r="B188" s="3" t="str">
        <f>"PS_LM___"&amp;(10+2*C188+1)</f>
        <v>PS_LM___127</v>
      </c>
      <c r="C188">
        <v>58</v>
      </c>
      <c r="D188" t="s">
        <v>33</v>
      </c>
      <c r="E188" t="s">
        <v>34</v>
      </c>
      <c r="I188">
        <f>C188+1</f>
        <v>59</v>
      </c>
    </row>
    <row r="189" spans="1:9" x14ac:dyDescent="0.25">
      <c r="A189">
        <v>6</v>
      </c>
      <c r="B189" s="3" t="str">
        <f>"PS_LM___"&amp;(10+2*C189+1)</f>
        <v>PS_LM___127</v>
      </c>
      <c r="C189">
        <v>58</v>
      </c>
      <c r="D189" t="s">
        <v>45</v>
      </c>
      <c r="E189" t="s">
        <v>32</v>
      </c>
      <c r="I189">
        <f>C189+1</f>
        <v>59</v>
      </c>
    </row>
    <row r="190" spans="1:9" x14ac:dyDescent="0.25">
      <c r="A190">
        <v>6</v>
      </c>
      <c r="B190" s="3" t="str">
        <f>"PS_LM___"&amp;(10+2*C190+1)</f>
        <v>PS_LM___127</v>
      </c>
      <c r="C190">
        <v>58</v>
      </c>
      <c r="D190" t="s">
        <v>10</v>
      </c>
      <c r="E190" t="s">
        <v>11</v>
      </c>
      <c r="I190">
        <f>C190+1</f>
        <v>59</v>
      </c>
    </row>
    <row r="191" spans="1:9" x14ac:dyDescent="0.25">
      <c r="A191">
        <v>6</v>
      </c>
      <c r="B191" s="3" t="str">
        <f>"PS_LM___"&amp;(10+2*C191+1)</f>
        <v>PS_LM___129</v>
      </c>
      <c r="C191">
        <v>59</v>
      </c>
      <c r="D191" t="s">
        <v>22</v>
      </c>
      <c r="E191" t="s">
        <v>23</v>
      </c>
      <c r="I191">
        <f>C191+1</f>
        <v>60</v>
      </c>
    </row>
    <row r="192" spans="1:9" x14ac:dyDescent="0.25">
      <c r="A192">
        <v>6</v>
      </c>
      <c r="B192" s="3" t="str">
        <f>"PS_LM___"&amp;(10+2*C192+1)</f>
        <v>PS_LM___129</v>
      </c>
      <c r="C192">
        <v>59</v>
      </c>
      <c r="D192" t="s">
        <v>33</v>
      </c>
      <c r="E192" t="s">
        <v>34</v>
      </c>
      <c r="I192">
        <f>C192+1</f>
        <v>60</v>
      </c>
    </row>
    <row r="193" spans="1:9" x14ac:dyDescent="0.25">
      <c r="A193">
        <v>6</v>
      </c>
      <c r="B193" s="3" t="str">
        <f>"PS_LM___"&amp;(10+2*C193+1)</f>
        <v>PS_LM___129</v>
      </c>
      <c r="C193">
        <v>59</v>
      </c>
      <c r="D193" t="s">
        <v>12</v>
      </c>
      <c r="E193" t="s">
        <v>1</v>
      </c>
      <c r="H193" t="s">
        <v>140</v>
      </c>
      <c r="I193">
        <f>C193+1</f>
        <v>60</v>
      </c>
    </row>
    <row r="194" spans="1:9" x14ac:dyDescent="0.25">
      <c r="A194">
        <v>7</v>
      </c>
      <c r="B194" s="3" t="str">
        <f>"PS_LM___"&amp;(10+2*C194+1)</f>
        <v>PS_LM___131</v>
      </c>
      <c r="C194">
        <v>60</v>
      </c>
      <c r="D194" t="s">
        <v>33</v>
      </c>
      <c r="E194" t="s">
        <v>34</v>
      </c>
      <c r="I194">
        <f>C194+1</f>
        <v>61</v>
      </c>
    </row>
    <row r="195" spans="1:9" x14ac:dyDescent="0.25">
      <c r="A195">
        <v>7</v>
      </c>
      <c r="B195" s="3" t="str">
        <f>"PS_LM___"&amp;(10+2*C195+1)</f>
        <v>PS_LM___131</v>
      </c>
      <c r="C195">
        <v>60</v>
      </c>
      <c r="D195" t="s">
        <v>10</v>
      </c>
      <c r="E195" t="s">
        <v>137</v>
      </c>
      <c r="I195">
        <f>C195+1</f>
        <v>61</v>
      </c>
    </row>
    <row r="196" spans="1:9" x14ac:dyDescent="0.25">
      <c r="A196">
        <v>7</v>
      </c>
      <c r="B196" s="3" t="str">
        <f>"PS_LM___"&amp;(10+2*C196+1)</f>
        <v>PS_LM___131</v>
      </c>
      <c r="C196">
        <v>60</v>
      </c>
      <c r="D196" t="s">
        <v>110</v>
      </c>
      <c r="E196" t="s">
        <v>46</v>
      </c>
      <c r="I196">
        <f>C196+1</f>
        <v>61</v>
      </c>
    </row>
    <row r="197" spans="1:9" x14ac:dyDescent="0.25">
      <c r="A197">
        <v>7</v>
      </c>
      <c r="B197" s="3" t="str">
        <f>"PS_LM___"&amp;(10+2*C197+1)</f>
        <v>PS_LM___133</v>
      </c>
      <c r="C197" s="2">
        <v>61</v>
      </c>
      <c r="D197" s="2" t="s">
        <v>3</v>
      </c>
      <c r="E197" s="2" t="s">
        <v>43</v>
      </c>
      <c r="I197">
        <f>C197+1</f>
        <v>62</v>
      </c>
    </row>
    <row r="198" spans="1:9" x14ac:dyDescent="0.25">
      <c r="A198">
        <v>7</v>
      </c>
      <c r="B198" s="3" t="str">
        <f>"PS_LM___"&amp;(10+2*C198+1)</f>
        <v>PS_LM___133</v>
      </c>
      <c r="C198">
        <v>61</v>
      </c>
      <c r="D198" t="s">
        <v>47</v>
      </c>
      <c r="E198" t="s">
        <v>48</v>
      </c>
      <c r="F198" s="1"/>
      <c r="I198">
        <f>C198+1</f>
        <v>62</v>
      </c>
    </row>
    <row r="199" spans="1:9" x14ac:dyDescent="0.25">
      <c r="A199">
        <v>7</v>
      </c>
      <c r="B199" s="3" t="str">
        <f>"PS_LM___"&amp;(10+2*C199+1)</f>
        <v>PS_LM___133</v>
      </c>
      <c r="C199">
        <v>61</v>
      </c>
      <c r="D199" t="s">
        <v>49</v>
      </c>
      <c r="E199" t="s">
        <v>50</v>
      </c>
      <c r="I199">
        <f>C199+1</f>
        <v>62</v>
      </c>
    </row>
    <row r="200" spans="1:9" x14ac:dyDescent="0.25">
      <c r="A200">
        <v>7</v>
      </c>
      <c r="B200" s="3" t="str">
        <f>"PS_LM___"&amp;(10+2*C200+1)</f>
        <v>PS_LM___133</v>
      </c>
      <c r="C200">
        <v>61</v>
      </c>
      <c r="D200" t="s">
        <v>53</v>
      </c>
      <c r="E200" t="s">
        <v>54</v>
      </c>
      <c r="I200">
        <f>C200+1</f>
        <v>62</v>
      </c>
    </row>
    <row r="201" spans="1:9" x14ac:dyDescent="0.25">
      <c r="A201">
        <v>7</v>
      </c>
      <c r="B201" s="3" t="str">
        <f>"PS_LM___"&amp;(10+2*C201+1)</f>
        <v>PS_LM___133</v>
      </c>
      <c r="C201">
        <v>61</v>
      </c>
      <c r="D201" t="s">
        <v>51</v>
      </c>
      <c r="E201" t="s">
        <v>52</v>
      </c>
      <c r="F201" s="1"/>
      <c r="I201">
        <f>C201+1</f>
        <v>62</v>
      </c>
    </row>
    <row r="202" spans="1:9" x14ac:dyDescent="0.25">
      <c r="A202">
        <v>7</v>
      </c>
      <c r="B202" s="3" t="str">
        <f>"PS_LM___"&amp;(10+2*C202+1)</f>
        <v>PS_LM___135</v>
      </c>
      <c r="C202" s="2">
        <v>62</v>
      </c>
      <c r="D202" s="2" t="s">
        <v>3</v>
      </c>
      <c r="E202" s="2" t="s">
        <v>4</v>
      </c>
      <c r="F202" s="2"/>
      <c r="G202" s="2" t="s">
        <v>132</v>
      </c>
      <c r="I202">
        <f>C202+1</f>
        <v>63</v>
      </c>
    </row>
    <row r="203" spans="1:9" x14ac:dyDescent="0.25">
      <c r="A203">
        <v>7</v>
      </c>
      <c r="B203" s="3" t="str">
        <f>"PS_LM___"&amp;(10+2*C203+1)</f>
        <v>PS_LM___135</v>
      </c>
      <c r="C203" s="2">
        <v>62</v>
      </c>
      <c r="D203" s="2" t="s">
        <v>56</v>
      </c>
      <c r="E203" s="2" t="s">
        <v>57</v>
      </c>
      <c r="F203" s="2"/>
      <c r="G203" s="2" t="s">
        <v>132</v>
      </c>
      <c r="I203">
        <f>C203+1</f>
        <v>63</v>
      </c>
    </row>
    <row r="204" spans="1:9" x14ac:dyDescent="0.25">
      <c r="A204">
        <v>7</v>
      </c>
      <c r="B204" s="3" t="str">
        <f>"PS_LM___"&amp;(10+2*C204+1)</f>
        <v>PS_LM___135</v>
      </c>
      <c r="C204" s="2">
        <v>62</v>
      </c>
      <c r="D204" s="2" t="s">
        <v>55</v>
      </c>
      <c r="E204" s="2" t="s">
        <v>58</v>
      </c>
      <c r="F204" s="2"/>
      <c r="G204" s="2" t="s">
        <v>132</v>
      </c>
      <c r="I204">
        <f>C204+1</f>
        <v>63</v>
      </c>
    </row>
    <row r="205" spans="1:9" x14ac:dyDescent="0.25">
      <c r="A205">
        <v>7</v>
      </c>
      <c r="B205" s="3" t="str">
        <f>"PS_LM___"&amp;(10+2*C205+1)</f>
        <v>PS_LM___135</v>
      </c>
      <c r="C205" s="2">
        <v>62</v>
      </c>
      <c r="D205" s="2" t="s">
        <v>22</v>
      </c>
      <c r="E205" s="2" t="s">
        <v>23</v>
      </c>
      <c r="F205" s="2"/>
      <c r="G205" s="2" t="s">
        <v>132</v>
      </c>
      <c r="I205">
        <f>C205+1</f>
        <v>63</v>
      </c>
    </row>
    <row r="206" spans="1:9" x14ac:dyDescent="0.25">
      <c r="A206">
        <v>7</v>
      </c>
      <c r="B206" s="3" t="str">
        <f>"PS_LM___"&amp;(10+2*C206+1)</f>
        <v>PS_LM___137</v>
      </c>
      <c r="C206">
        <v>63</v>
      </c>
      <c r="D206" t="s">
        <v>3</v>
      </c>
      <c r="E206" t="s">
        <v>4</v>
      </c>
      <c r="I206">
        <f>C206+1</f>
        <v>64</v>
      </c>
    </row>
    <row r="207" spans="1:9" x14ac:dyDescent="0.25">
      <c r="A207">
        <v>7</v>
      </c>
      <c r="B207" s="3" t="str">
        <f>"PS_LM___"&amp;(10+2*C207+1)</f>
        <v>PS_LM___137</v>
      </c>
      <c r="C207">
        <v>63</v>
      </c>
      <c r="D207" t="s">
        <v>22</v>
      </c>
      <c r="E207" t="s">
        <v>23</v>
      </c>
      <c r="I207">
        <f>C207+1</f>
        <v>64</v>
      </c>
    </row>
    <row r="208" spans="1:9" x14ac:dyDescent="0.25">
      <c r="A208">
        <v>7</v>
      </c>
      <c r="B208" s="3" t="str">
        <f>"PS_LM___"&amp;(10+2*C208+1)</f>
        <v>PS_LM___137</v>
      </c>
      <c r="C208">
        <v>63</v>
      </c>
      <c r="D208" t="s">
        <v>59</v>
      </c>
      <c r="E208" t="s">
        <v>60</v>
      </c>
      <c r="I208">
        <f>C208+1</f>
        <v>64</v>
      </c>
    </row>
    <row r="209" spans="1:10" x14ac:dyDescent="0.25">
      <c r="A209">
        <v>7</v>
      </c>
      <c r="B209" s="3" t="str">
        <f>"PS_LM___"&amp;(10+2*C209+1)</f>
        <v>PS_LM___139</v>
      </c>
      <c r="C209">
        <v>64</v>
      </c>
      <c r="D209" t="s">
        <v>9</v>
      </c>
      <c r="E209" t="s">
        <v>16</v>
      </c>
      <c r="H209" t="s">
        <v>139</v>
      </c>
      <c r="I209">
        <f>C209+1</f>
        <v>65</v>
      </c>
    </row>
    <row r="210" spans="1:10" x14ac:dyDescent="0.25">
      <c r="A210">
        <v>7</v>
      </c>
      <c r="B210" s="3" t="str">
        <f>"PS_LM___"&amp;(10+2*C210+1)</f>
        <v>PS_LM___139</v>
      </c>
      <c r="C210">
        <v>64</v>
      </c>
      <c r="D210" t="s">
        <v>6</v>
      </c>
      <c r="E210" t="s">
        <v>5</v>
      </c>
      <c r="I210">
        <f>C210+1</f>
        <v>65</v>
      </c>
    </row>
    <row r="211" spans="1:10" x14ac:dyDescent="0.25">
      <c r="A211">
        <v>7</v>
      </c>
      <c r="B211" s="3" t="str">
        <f>"PS_LM___"&amp;(10+2*C211+1)</f>
        <v>PS_LM___139</v>
      </c>
      <c r="C211">
        <v>64</v>
      </c>
      <c r="D211" t="s">
        <v>7</v>
      </c>
      <c r="E211" t="s">
        <v>31</v>
      </c>
      <c r="I211">
        <f>C211+1</f>
        <v>65</v>
      </c>
    </row>
    <row r="212" spans="1:10" x14ac:dyDescent="0.25">
      <c r="A212">
        <v>7</v>
      </c>
      <c r="B212" s="3" t="str">
        <f>"PS_LM___"&amp;(10+2*C212+1)</f>
        <v>PS_LM___141</v>
      </c>
      <c r="C212">
        <v>65</v>
      </c>
      <c r="D212" t="s">
        <v>3</v>
      </c>
      <c r="E212" t="s">
        <v>4</v>
      </c>
      <c r="I212">
        <f>C212+1</f>
        <v>66</v>
      </c>
    </row>
    <row r="213" spans="1:10" x14ac:dyDescent="0.25">
      <c r="A213">
        <v>7</v>
      </c>
      <c r="B213" s="3" t="str">
        <f>"PS_LM___"&amp;(10+2*C213+1)</f>
        <v>PS_LM___141</v>
      </c>
      <c r="C213">
        <v>65</v>
      </c>
      <c r="D213" t="s">
        <v>6</v>
      </c>
      <c r="E213" t="s">
        <v>5</v>
      </c>
      <c r="I213">
        <f>C213+1</f>
        <v>66</v>
      </c>
    </row>
    <row r="214" spans="1:10" x14ac:dyDescent="0.25">
      <c r="A214">
        <v>7</v>
      </c>
      <c r="B214" s="3" t="str">
        <f>"PS_LM___"&amp;(10+2*C214+1)</f>
        <v>PS_LM___141</v>
      </c>
      <c r="C214">
        <v>65</v>
      </c>
      <c r="D214" t="s">
        <v>7</v>
      </c>
      <c r="E214" t="s">
        <v>31</v>
      </c>
      <c r="I214">
        <f>C214+1</f>
        <v>66</v>
      </c>
    </row>
    <row r="215" spans="1:10" x14ac:dyDescent="0.25">
      <c r="A215">
        <v>7</v>
      </c>
      <c r="B215" s="3" t="str">
        <f>"PS_LM___"&amp;(10+2*C215+1)</f>
        <v>PS_LM___143</v>
      </c>
      <c r="C215">
        <v>66</v>
      </c>
      <c r="D215" t="s">
        <v>9</v>
      </c>
      <c r="E215" t="s">
        <v>66</v>
      </c>
      <c r="H215" t="s">
        <v>135</v>
      </c>
      <c r="I215">
        <f>C215+1</f>
        <v>67</v>
      </c>
    </row>
    <row r="216" spans="1:10" x14ac:dyDescent="0.25">
      <c r="A216">
        <v>7</v>
      </c>
      <c r="B216" s="3" t="str">
        <f>"PS_LM___"&amp;(10+2*C216+1)</f>
        <v>PS_LM___143</v>
      </c>
      <c r="C216">
        <v>66</v>
      </c>
      <c r="D216" t="s">
        <v>15</v>
      </c>
      <c r="E216" t="s">
        <v>8</v>
      </c>
      <c r="I216">
        <f>C216+1</f>
        <v>67</v>
      </c>
    </row>
    <row r="217" spans="1:10" x14ac:dyDescent="0.25">
      <c r="A217">
        <v>7</v>
      </c>
      <c r="B217" s="3" t="str">
        <f>"PS_LM___"&amp;(10+2*C217+1)</f>
        <v>PS_LM___143</v>
      </c>
      <c r="C217">
        <v>66</v>
      </c>
      <c r="D217" t="s">
        <v>7</v>
      </c>
      <c r="E217" t="s">
        <v>31</v>
      </c>
      <c r="I217">
        <f>C217+1</f>
        <v>67</v>
      </c>
    </row>
    <row r="218" spans="1:10" x14ac:dyDescent="0.25">
      <c r="A218">
        <v>7</v>
      </c>
      <c r="B218" s="3" t="str">
        <f>"PS_LM___"&amp;(10+2*C218+1)</f>
        <v>PS_LM___145</v>
      </c>
      <c r="C218">
        <v>67</v>
      </c>
      <c r="D218" t="s">
        <v>9</v>
      </c>
      <c r="E218" t="s">
        <v>66</v>
      </c>
      <c r="H218" t="s">
        <v>135</v>
      </c>
      <c r="I218">
        <f>C218+1</f>
        <v>68</v>
      </c>
    </row>
    <row r="219" spans="1:10" x14ac:dyDescent="0.25">
      <c r="A219">
        <v>7</v>
      </c>
      <c r="B219" s="3" t="str">
        <f>"PS_LM___"&amp;(10+2*C219+1)</f>
        <v>PS_LM___145</v>
      </c>
      <c r="C219">
        <v>67</v>
      </c>
      <c r="D219" t="s">
        <v>15</v>
      </c>
      <c r="E219" t="s">
        <v>8</v>
      </c>
      <c r="I219">
        <f>C219+1</f>
        <v>68</v>
      </c>
    </row>
    <row r="220" spans="1:10" x14ac:dyDescent="0.25">
      <c r="A220">
        <v>7</v>
      </c>
      <c r="B220" s="3" t="str">
        <f>"PS_LM___"&amp;(10+2*C220+1)</f>
        <v>PS_LM___145</v>
      </c>
      <c r="C220">
        <v>67</v>
      </c>
      <c r="D220" t="s">
        <v>7</v>
      </c>
      <c r="E220" t="s">
        <v>31</v>
      </c>
      <c r="I220">
        <f>C220+1</f>
        <v>68</v>
      </c>
    </row>
    <row r="221" spans="1:10" x14ac:dyDescent="0.25">
      <c r="A221">
        <v>7</v>
      </c>
      <c r="B221" s="3" t="str">
        <f>"PS_LM___"&amp;(10+2*C221+1)</f>
        <v>PS_LM___147</v>
      </c>
      <c r="C221">
        <v>68</v>
      </c>
      <c r="D221" t="s">
        <v>6</v>
      </c>
      <c r="E221" t="s">
        <v>5</v>
      </c>
      <c r="I221">
        <f>C221+1</f>
        <v>69</v>
      </c>
    </row>
    <row r="222" spans="1:10" x14ac:dyDescent="0.25">
      <c r="A222">
        <v>7</v>
      </c>
      <c r="B222" s="3" t="str">
        <f>"PS_LM___"&amp;(10+2*C222+1)</f>
        <v>PS_LM___147</v>
      </c>
      <c r="C222">
        <v>68</v>
      </c>
      <c r="D222" t="s">
        <v>7</v>
      </c>
      <c r="E222" t="s">
        <v>31</v>
      </c>
      <c r="I222">
        <f>C222+1</f>
        <v>69</v>
      </c>
    </row>
    <row r="223" spans="1:10" x14ac:dyDescent="0.25">
      <c r="A223" s="8">
        <v>7</v>
      </c>
      <c r="B223" s="21" t="str">
        <f>"PS_LM___"&amp;(10+2*C223+1)</f>
        <v>PS_LM___147</v>
      </c>
      <c r="C223" s="8">
        <v>68</v>
      </c>
      <c r="D223" s="8" t="s">
        <v>9</v>
      </c>
      <c r="E223" s="8" t="s">
        <v>66</v>
      </c>
      <c r="F223" s="8"/>
      <c r="G223" s="8"/>
      <c r="H223" s="8" t="s">
        <v>163</v>
      </c>
      <c r="I223" s="8">
        <f>C223+1</f>
        <v>69</v>
      </c>
      <c r="J223" s="8"/>
    </row>
    <row r="224" spans="1:10" x14ac:dyDescent="0.25">
      <c r="A224">
        <v>7</v>
      </c>
      <c r="B224" s="3" t="str">
        <f>"PS_LM___"&amp;(10+2*C224+1)</f>
        <v>PS_LM___149</v>
      </c>
      <c r="C224">
        <v>69</v>
      </c>
      <c r="D224" t="s">
        <v>9</v>
      </c>
      <c r="E224" t="s">
        <v>66</v>
      </c>
      <c r="H224" t="s">
        <v>139</v>
      </c>
      <c r="I224">
        <f>C224+1</f>
        <v>70</v>
      </c>
    </row>
    <row r="225" spans="1:10" x14ac:dyDescent="0.25">
      <c r="A225">
        <v>7</v>
      </c>
      <c r="B225" s="17" t="str">
        <f>"PS_LM___"&amp;(10+2*C225+1)</f>
        <v>PS_LM___149</v>
      </c>
      <c r="C225" s="19">
        <v>69</v>
      </c>
      <c r="D225" s="19" t="s">
        <v>6</v>
      </c>
      <c r="E225" s="19" t="s">
        <v>5</v>
      </c>
      <c r="F225" s="19"/>
      <c r="G225" s="19"/>
      <c r="I225">
        <f>C225+1</f>
        <v>70</v>
      </c>
    </row>
    <row r="226" spans="1:10" x14ac:dyDescent="0.25">
      <c r="A226">
        <v>7</v>
      </c>
      <c r="B226" s="3" t="str">
        <f>"PS_LM___"&amp;(10+2*C226+1)</f>
        <v>PS_LM___149</v>
      </c>
      <c r="C226">
        <v>69</v>
      </c>
      <c r="D226" t="s">
        <v>7</v>
      </c>
      <c r="E226" t="s">
        <v>31</v>
      </c>
      <c r="I226">
        <f>C226+1</f>
        <v>70</v>
      </c>
    </row>
    <row r="227" spans="1:10" x14ac:dyDescent="0.25">
      <c r="A227">
        <v>8</v>
      </c>
      <c r="B227" s="17" t="str">
        <f>"PS_LM___"&amp;(10+2*C227+1)</f>
        <v>PS_LM___151</v>
      </c>
      <c r="C227" s="19">
        <v>70</v>
      </c>
      <c r="D227" s="19" t="s">
        <v>3</v>
      </c>
      <c r="E227" s="19" t="s">
        <v>4</v>
      </c>
      <c r="F227" s="19"/>
      <c r="G227" s="19"/>
      <c r="I227">
        <f>C227+1</f>
        <v>71</v>
      </c>
    </row>
    <row r="228" spans="1:10" x14ac:dyDescent="0.25">
      <c r="A228">
        <v>8</v>
      </c>
      <c r="B228" s="3" t="str">
        <f>"PS_LM___"&amp;(10+2*C228+1)</f>
        <v>PS_LM___151</v>
      </c>
      <c r="C228">
        <v>70</v>
      </c>
      <c r="D228" t="s">
        <v>15</v>
      </c>
      <c r="E228" t="s">
        <v>8</v>
      </c>
      <c r="I228">
        <f>C228+1</f>
        <v>71</v>
      </c>
    </row>
    <row r="229" spans="1:10" x14ac:dyDescent="0.25">
      <c r="A229">
        <v>8</v>
      </c>
      <c r="B229" s="3" t="str">
        <f>"PS_LM___"&amp;(10+2*C229+1)</f>
        <v>PS_LM___151</v>
      </c>
      <c r="C229">
        <v>70</v>
      </c>
      <c r="D229" t="s">
        <v>7</v>
      </c>
      <c r="E229" t="s">
        <v>31</v>
      </c>
      <c r="I229">
        <f>C229+1</f>
        <v>71</v>
      </c>
    </row>
    <row r="230" spans="1:10" x14ac:dyDescent="0.25">
      <c r="A230">
        <v>8</v>
      </c>
      <c r="B230" s="3" t="str">
        <f>"PS_LM___"&amp;(10+2*C230+1)</f>
        <v>PS_LM___151</v>
      </c>
      <c r="C230">
        <v>70</v>
      </c>
      <c r="D230" t="s">
        <v>130</v>
      </c>
      <c r="E230" t="s">
        <v>28</v>
      </c>
      <c r="I230">
        <f>C230+1</f>
        <v>71</v>
      </c>
    </row>
    <row r="231" spans="1:10" x14ac:dyDescent="0.25">
      <c r="A231">
        <v>8</v>
      </c>
      <c r="B231" s="3" t="str">
        <f>"PS_LM___"&amp;(10+2*C231+1)</f>
        <v>PS_LM___153</v>
      </c>
      <c r="C231">
        <v>71</v>
      </c>
      <c r="D231" t="s">
        <v>6</v>
      </c>
      <c r="E231" t="s">
        <v>5</v>
      </c>
      <c r="I231">
        <f>C231+1</f>
        <v>72</v>
      </c>
    </row>
    <row r="232" spans="1:10" x14ac:dyDescent="0.25">
      <c r="A232">
        <v>8</v>
      </c>
      <c r="B232" s="3" t="str">
        <f>"PS_LM___"&amp;(10+2*C232+1)</f>
        <v>PS_LM___153</v>
      </c>
      <c r="C232">
        <v>71</v>
      </c>
      <c r="D232" t="s">
        <v>7</v>
      </c>
      <c r="E232" t="s">
        <v>31</v>
      </c>
      <c r="I232">
        <f>C232+1</f>
        <v>72</v>
      </c>
    </row>
    <row r="233" spans="1:10" x14ac:dyDescent="0.25">
      <c r="A233" s="8">
        <v>8</v>
      </c>
      <c r="B233" s="21" t="str">
        <f>"PS_LM___"&amp;(10+2*C233+1)</f>
        <v>PS_LM___153</v>
      </c>
      <c r="C233" s="8">
        <v>71</v>
      </c>
      <c r="D233" s="8" t="s">
        <v>9</v>
      </c>
      <c r="E233" s="8" t="s">
        <v>66</v>
      </c>
      <c r="F233" s="8"/>
      <c r="G233" s="8"/>
      <c r="H233" s="8" t="s">
        <v>163</v>
      </c>
      <c r="I233" s="8">
        <f>C233+1</f>
        <v>72</v>
      </c>
      <c r="J233" s="8"/>
    </row>
    <row r="234" spans="1:10" x14ac:dyDescent="0.25">
      <c r="A234">
        <v>8</v>
      </c>
      <c r="B234" s="3" t="str">
        <f>"PS_LM___"&amp;(10+2*C234+1)</f>
        <v>PS_LM___155</v>
      </c>
      <c r="C234">
        <v>72</v>
      </c>
      <c r="D234" t="s">
        <v>9</v>
      </c>
      <c r="E234" t="s">
        <v>66</v>
      </c>
      <c r="H234" t="s">
        <v>135</v>
      </c>
      <c r="I234">
        <f>C234+1</f>
        <v>73</v>
      </c>
    </row>
    <row r="235" spans="1:10" x14ac:dyDescent="0.25">
      <c r="A235">
        <v>8</v>
      </c>
      <c r="B235" s="3" t="str">
        <f>"PS_LM___"&amp;(10+2*C235+1)</f>
        <v>PS_LM___155</v>
      </c>
      <c r="C235">
        <v>72</v>
      </c>
      <c r="D235" t="s">
        <v>15</v>
      </c>
      <c r="E235" t="s">
        <v>8</v>
      </c>
      <c r="I235">
        <f>C235+1</f>
        <v>73</v>
      </c>
    </row>
    <row r="236" spans="1:10" x14ac:dyDescent="0.25">
      <c r="A236">
        <v>8</v>
      </c>
      <c r="B236" s="3" t="str">
        <f>"PS_LM___"&amp;(10+2*C236+1)</f>
        <v>PS_LM___155</v>
      </c>
      <c r="C236">
        <v>72</v>
      </c>
      <c r="D236" t="s">
        <v>7</v>
      </c>
      <c r="E236" t="s">
        <v>31</v>
      </c>
      <c r="I236">
        <f>C236+1</f>
        <v>73</v>
      </c>
    </row>
    <row r="237" spans="1:10" x14ac:dyDescent="0.25">
      <c r="A237">
        <v>8</v>
      </c>
      <c r="B237" s="3" t="str">
        <f>"PS_LM___"&amp;(10+2*C237+1)</f>
        <v>PS_LM___155</v>
      </c>
      <c r="C237">
        <v>72</v>
      </c>
      <c r="D237" t="s">
        <v>67</v>
      </c>
      <c r="E237" t="s">
        <v>68</v>
      </c>
      <c r="I237">
        <f>C237+1</f>
        <v>73</v>
      </c>
    </row>
    <row r="238" spans="1:10" x14ac:dyDescent="0.25">
      <c r="A238">
        <v>8</v>
      </c>
      <c r="B238" s="3" t="str">
        <f>"PS_LM___"&amp;(10+2*C238+1)</f>
        <v>PS_LM___157</v>
      </c>
      <c r="C238">
        <v>73</v>
      </c>
      <c r="D238" t="s">
        <v>29</v>
      </c>
      <c r="E238" t="s">
        <v>24</v>
      </c>
      <c r="I238">
        <f>C238+1</f>
        <v>74</v>
      </c>
    </row>
    <row r="239" spans="1:10" x14ac:dyDescent="0.25">
      <c r="A239">
        <v>8</v>
      </c>
      <c r="B239" s="3" t="str">
        <f>"PS_LM___"&amp;(10+2*C239+1)</f>
        <v>PS_LM___157</v>
      </c>
      <c r="C239">
        <v>73</v>
      </c>
      <c r="D239" t="s">
        <v>33</v>
      </c>
      <c r="E239" t="s">
        <v>34</v>
      </c>
      <c r="I239">
        <f>C239+1</f>
        <v>74</v>
      </c>
    </row>
    <row r="240" spans="1:10" ht="15.75" thickBot="1" x14ac:dyDescent="0.3">
      <c r="A240">
        <v>8</v>
      </c>
      <c r="B240" s="3" t="str">
        <f>"PS_LM___"&amp;(10+2*C240+1)</f>
        <v>PS_LM___157</v>
      </c>
      <c r="C240" s="15">
        <v>73</v>
      </c>
      <c r="D240" s="15" t="s">
        <v>10</v>
      </c>
      <c r="E240" s="15" t="s">
        <v>11</v>
      </c>
      <c r="I240">
        <f>C240+1</f>
        <v>74</v>
      </c>
    </row>
    <row r="241" spans="1:10" ht="16.5" thickTop="1" thickBot="1" x14ac:dyDescent="0.3">
      <c r="A241">
        <v>8</v>
      </c>
      <c r="B241" s="16" t="str">
        <f>"PS_LM___"&amp;(10+2*C241+1)</f>
        <v>PS_LM___159</v>
      </c>
      <c r="C241" s="16">
        <v>74</v>
      </c>
      <c r="D241" s="16" t="s">
        <v>9</v>
      </c>
      <c r="E241" s="16" t="s">
        <v>66</v>
      </c>
      <c r="F241" s="16"/>
      <c r="G241" s="16"/>
      <c r="H241" t="s">
        <v>139</v>
      </c>
      <c r="I241">
        <f>C241+1</f>
        <v>75</v>
      </c>
    </row>
    <row r="242" spans="1:10" ht="15.75" thickTop="1" x14ac:dyDescent="0.25">
      <c r="A242">
        <v>8</v>
      </c>
      <c r="B242" s="17" t="str">
        <f>"PS_LM___"&amp;(10+2*C242+1)</f>
        <v>PS_LM___159</v>
      </c>
      <c r="C242" s="19">
        <v>74</v>
      </c>
      <c r="D242" s="19" t="s">
        <v>6</v>
      </c>
      <c r="E242" s="19" t="s">
        <v>5</v>
      </c>
      <c r="F242" s="19"/>
      <c r="G242" s="19"/>
      <c r="I242">
        <f>C242+1</f>
        <v>75</v>
      </c>
    </row>
    <row r="243" spans="1:10" x14ac:dyDescent="0.25">
      <c r="A243">
        <v>8</v>
      </c>
      <c r="B243" s="17" t="str">
        <f>"PS_LM___"&amp;(10+2*C243+1)</f>
        <v>PS_LM___159</v>
      </c>
      <c r="C243" s="19">
        <v>74</v>
      </c>
      <c r="D243" s="19" t="s">
        <v>7</v>
      </c>
      <c r="E243" s="19" t="s">
        <v>31</v>
      </c>
      <c r="F243" s="19"/>
      <c r="G243" s="19"/>
      <c r="I243">
        <f>C243+1</f>
        <v>75</v>
      </c>
    </row>
    <row r="244" spans="1:10" x14ac:dyDescent="0.25">
      <c r="A244">
        <v>8</v>
      </c>
      <c r="B244" s="3" t="str">
        <f>"PS_LM___"&amp;(10+2*C244+1)</f>
        <v>PS_LM___161</v>
      </c>
      <c r="C244">
        <v>75</v>
      </c>
      <c r="D244" t="s">
        <v>6</v>
      </c>
      <c r="E244" t="s">
        <v>5</v>
      </c>
      <c r="I244">
        <f>C244+1</f>
        <v>76</v>
      </c>
    </row>
    <row r="245" spans="1:10" x14ac:dyDescent="0.25">
      <c r="A245">
        <v>8</v>
      </c>
      <c r="B245" s="3" t="str">
        <f>"PS_LM___"&amp;(10+2*C245+1)</f>
        <v>PS_LM___161</v>
      </c>
      <c r="C245">
        <v>75</v>
      </c>
      <c r="D245" t="s">
        <v>7</v>
      </c>
      <c r="E245" t="s">
        <v>31</v>
      </c>
      <c r="I245">
        <f>C245+1</f>
        <v>76</v>
      </c>
    </row>
    <row r="246" spans="1:10" x14ac:dyDescent="0.25">
      <c r="A246">
        <v>8</v>
      </c>
      <c r="B246" s="3" t="str">
        <f>"PS_LM___"&amp;(10+2*C246+1)</f>
        <v>PS_LM___161</v>
      </c>
      <c r="C246">
        <v>75</v>
      </c>
      <c r="D246" t="s">
        <v>9</v>
      </c>
      <c r="E246" t="s">
        <v>66</v>
      </c>
      <c r="H246" t="s">
        <v>165</v>
      </c>
      <c r="I246">
        <f>C246+1</f>
        <v>76</v>
      </c>
      <c r="J246" t="s">
        <v>166</v>
      </c>
    </row>
    <row r="247" spans="1:10" x14ac:dyDescent="0.25">
      <c r="A247">
        <v>8</v>
      </c>
      <c r="B247" s="3" t="str">
        <f>"PS_LM___"&amp;(10+2*C247+1)</f>
        <v>PS_LM___163</v>
      </c>
      <c r="C247">
        <v>76</v>
      </c>
      <c r="D247" t="s">
        <v>9</v>
      </c>
      <c r="E247" t="s">
        <v>66</v>
      </c>
      <c r="H247" t="s">
        <v>135</v>
      </c>
      <c r="I247">
        <f>C247+1</f>
        <v>77</v>
      </c>
    </row>
    <row r="248" spans="1:10" x14ac:dyDescent="0.25">
      <c r="A248">
        <v>8</v>
      </c>
      <c r="B248" s="3" t="str">
        <f>"PS_LM___"&amp;(10+2*C248+1)</f>
        <v>PS_LM___163</v>
      </c>
      <c r="C248">
        <v>76</v>
      </c>
      <c r="D248" t="s">
        <v>15</v>
      </c>
      <c r="E248" t="s">
        <v>8</v>
      </c>
      <c r="I248">
        <f>C248+1</f>
        <v>77</v>
      </c>
    </row>
    <row r="249" spans="1:10" x14ac:dyDescent="0.25">
      <c r="A249">
        <v>8</v>
      </c>
      <c r="B249" s="3" t="str">
        <f>"PS_LM___"&amp;(10+2*C249+1)</f>
        <v>PS_LM___163</v>
      </c>
      <c r="C249">
        <v>76</v>
      </c>
      <c r="D249" t="s">
        <v>7</v>
      </c>
      <c r="E249" t="s">
        <v>31</v>
      </c>
      <c r="I249">
        <f>C249+1</f>
        <v>77</v>
      </c>
    </row>
    <row r="250" spans="1:10" x14ac:dyDescent="0.25">
      <c r="A250">
        <v>8</v>
      </c>
      <c r="B250" s="3" t="str">
        <f>"PS_LM___"&amp;(10+2*C250+1)</f>
        <v>PS_LM___165</v>
      </c>
      <c r="C250">
        <v>77</v>
      </c>
      <c r="D250" t="s">
        <v>3</v>
      </c>
      <c r="E250" t="s">
        <v>4</v>
      </c>
      <c r="I250">
        <f>C250+1</f>
        <v>78</v>
      </c>
    </row>
    <row r="251" spans="1:10" x14ac:dyDescent="0.25">
      <c r="A251">
        <v>8</v>
      </c>
      <c r="B251" s="3" t="str">
        <f>"PS_LM___"&amp;(10+2*C251+1)</f>
        <v>PS_LM___165</v>
      </c>
      <c r="C251">
        <v>77</v>
      </c>
      <c r="D251" t="s">
        <v>6</v>
      </c>
      <c r="E251" t="s">
        <v>5</v>
      </c>
      <c r="I251">
        <f>C251+1</f>
        <v>78</v>
      </c>
    </row>
    <row r="252" spans="1:10" x14ac:dyDescent="0.25">
      <c r="A252">
        <v>8</v>
      </c>
      <c r="B252" s="3" t="str">
        <f>"PS_LM___"&amp;(10+2*C252+1)</f>
        <v>PS_LM___165</v>
      </c>
      <c r="C252">
        <v>77</v>
      </c>
      <c r="D252" t="s">
        <v>7</v>
      </c>
      <c r="E252" t="s">
        <v>31</v>
      </c>
      <c r="I252">
        <f>C252+1</f>
        <v>78</v>
      </c>
    </row>
    <row r="253" spans="1:10" x14ac:dyDescent="0.25">
      <c r="A253">
        <v>8</v>
      </c>
      <c r="B253" s="3" t="str">
        <f>"PS_LM___"&amp;(10+2*C253+1)</f>
        <v>PS_LM___167</v>
      </c>
      <c r="C253">
        <v>78</v>
      </c>
      <c r="D253" t="s">
        <v>3</v>
      </c>
      <c r="E253" t="s">
        <v>4</v>
      </c>
      <c r="I253">
        <f>C253+1</f>
        <v>79</v>
      </c>
    </row>
    <row r="254" spans="1:10" x14ac:dyDescent="0.25">
      <c r="A254">
        <v>8</v>
      </c>
      <c r="B254" s="3" t="str">
        <f>"PS_LM___"&amp;(10+2*C254+1)</f>
        <v>PS_LM___167</v>
      </c>
      <c r="C254">
        <v>78</v>
      </c>
      <c r="D254" t="s">
        <v>15</v>
      </c>
      <c r="E254" t="s">
        <v>8</v>
      </c>
      <c r="I254">
        <f>C254+1</f>
        <v>79</v>
      </c>
    </row>
    <row r="255" spans="1:10" x14ac:dyDescent="0.25">
      <c r="A255">
        <v>8</v>
      </c>
      <c r="B255" s="3" t="str">
        <f>"PS_LM___"&amp;(10+2*C255+1)</f>
        <v>PS_LM___167</v>
      </c>
      <c r="C255">
        <v>78</v>
      </c>
      <c r="D255" t="s">
        <v>7</v>
      </c>
      <c r="E255" t="s">
        <v>31</v>
      </c>
      <c r="I255">
        <f>C255+1</f>
        <v>79</v>
      </c>
    </row>
    <row r="256" spans="1:10" x14ac:dyDescent="0.25">
      <c r="A256">
        <v>8</v>
      </c>
      <c r="B256" s="3" t="str">
        <f>"PS_LM___"&amp;(10+2*C256+1)</f>
        <v>PS_LM___169</v>
      </c>
      <c r="C256">
        <v>79</v>
      </c>
      <c r="D256" t="s">
        <v>9</v>
      </c>
      <c r="E256" t="s">
        <v>66</v>
      </c>
      <c r="H256" t="s">
        <v>135</v>
      </c>
      <c r="I256">
        <f>C256+1</f>
        <v>80</v>
      </c>
    </row>
    <row r="257" spans="1:9" x14ac:dyDescent="0.25">
      <c r="A257">
        <v>8</v>
      </c>
      <c r="B257" s="3" t="str">
        <f>"PS_LM___"&amp;(10+2*C257+1)</f>
        <v>PS_LM___169</v>
      </c>
      <c r="C257">
        <v>79</v>
      </c>
      <c r="D257" t="s">
        <v>15</v>
      </c>
      <c r="E257" t="s">
        <v>8</v>
      </c>
      <c r="I257">
        <f>C257+1</f>
        <v>80</v>
      </c>
    </row>
    <row r="258" spans="1:9" x14ac:dyDescent="0.25">
      <c r="A258">
        <v>8</v>
      </c>
      <c r="B258" s="3" t="str">
        <f>"PS_LM___"&amp;(10+2*C258+1)</f>
        <v>PS_LM___169</v>
      </c>
      <c r="C258">
        <v>79</v>
      </c>
      <c r="D258" t="s">
        <v>7</v>
      </c>
      <c r="E258" t="s">
        <v>31</v>
      </c>
      <c r="I258">
        <f>C258+1</f>
        <v>80</v>
      </c>
    </row>
    <row r="259" spans="1:9" x14ac:dyDescent="0.25">
      <c r="A259">
        <v>9</v>
      </c>
      <c r="B259" s="3" t="str">
        <f>"PS_LM___"&amp;(10+2*C259+1)</f>
        <v>PS_LM___171</v>
      </c>
      <c r="C259">
        <v>80</v>
      </c>
      <c r="D259" t="s">
        <v>3</v>
      </c>
      <c r="E259" t="s">
        <v>4</v>
      </c>
      <c r="I259">
        <f>C259+1</f>
        <v>81</v>
      </c>
    </row>
    <row r="260" spans="1:9" x14ac:dyDescent="0.25">
      <c r="A260">
        <v>9</v>
      </c>
      <c r="B260" s="3" t="str">
        <f>"PS_LM___"&amp;(10+2*C260+1)</f>
        <v>PS_LM___171</v>
      </c>
      <c r="C260">
        <v>80</v>
      </c>
      <c r="D260" t="s">
        <v>15</v>
      </c>
      <c r="E260" t="s">
        <v>8</v>
      </c>
      <c r="I260">
        <f>C260+1</f>
        <v>81</v>
      </c>
    </row>
    <row r="261" spans="1:9" x14ac:dyDescent="0.25">
      <c r="A261">
        <v>9</v>
      </c>
      <c r="B261" s="3" t="str">
        <f>"PS_LM___"&amp;(10+2*C261+1)</f>
        <v>PS_LM___171</v>
      </c>
      <c r="C261">
        <v>80</v>
      </c>
      <c r="D261" t="s">
        <v>7</v>
      </c>
      <c r="E261" t="s">
        <v>31</v>
      </c>
      <c r="I261">
        <f>C261+1</f>
        <v>81</v>
      </c>
    </row>
    <row r="262" spans="1:9" x14ac:dyDescent="0.25">
      <c r="A262">
        <v>9</v>
      </c>
      <c r="B262" s="3" t="str">
        <f>"PS_LM___"&amp;(10+2*C262+1)</f>
        <v>PS_LM___173</v>
      </c>
      <c r="C262">
        <v>81</v>
      </c>
      <c r="D262" t="s">
        <v>3</v>
      </c>
      <c r="E262" t="s">
        <v>4</v>
      </c>
      <c r="I262">
        <f>C262+1</f>
        <v>82</v>
      </c>
    </row>
    <row r="263" spans="1:9" x14ac:dyDescent="0.25">
      <c r="A263">
        <v>9</v>
      </c>
      <c r="B263" s="3" t="str">
        <f>"PS_LM___"&amp;(10+2*C263+1)</f>
        <v>PS_LM___173</v>
      </c>
      <c r="C263">
        <v>81</v>
      </c>
      <c r="D263" t="s">
        <v>6</v>
      </c>
      <c r="E263" t="s">
        <v>5</v>
      </c>
      <c r="I263">
        <f>C263+1</f>
        <v>82</v>
      </c>
    </row>
    <row r="264" spans="1:9" x14ac:dyDescent="0.25">
      <c r="A264">
        <v>9</v>
      </c>
      <c r="B264" s="3" t="str">
        <f>"PS_LM___"&amp;(10+2*C264+1)</f>
        <v>PS_LM___173</v>
      </c>
      <c r="C264">
        <v>81</v>
      </c>
      <c r="D264" t="s">
        <v>7</v>
      </c>
      <c r="E264" t="s">
        <v>31</v>
      </c>
      <c r="I264">
        <f>C264+1</f>
        <v>82</v>
      </c>
    </row>
    <row r="265" spans="1:9" x14ac:dyDescent="0.25">
      <c r="A265">
        <v>9</v>
      </c>
      <c r="B265" s="3" t="str">
        <f>"PS_LM___"&amp;(10+2*C265+1)</f>
        <v>PS_LM___175</v>
      </c>
      <c r="C265">
        <v>82</v>
      </c>
      <c r="D265" t="s">
        <v>9</v>
      </c>
      <c r="E265" t="s">
        <v>66</v>
      </c>
      <c r="H265" t="s">
        <v>135</v>
      </c>
      <c r="I265">
        <f>C265+1</f>
        <v>83</v>
      </c>
    </row>
    <row r="266" spans="1:9" x14ac:dyDescent="0.25">
      <c r="A266">
        <v>9</v>
      </c>
      <c r="B266" s="3" t="str">
        <f>"PS_LM___"&amp;(10+2*C266+1)</f>
        <v>PS_LM___175</v>
      </c>
      <c r="C266">
        <v>82</v>
      </c>
      <c r="D266" t="s">
        <v>15</v>
      </c>
      <c r="E266" t="s">
        <v>8</v>
      </c>
      <c r="I266">
        <f>C266+1</f>
        <v>83</v>
      </c>
    </row>
    <row r="267" spans="1:9" x14ac:dyDescent="0.25">
      <c r="A267">
        <v>9</v>
      </c>
      <c r="B267" s="3" t="str">
        <f>"PS_LM___"&amp;(10+2*C267+1)</f>
        <v>PS_LM___175</v>
      </c>
      <c r="C267">
        <v>82</v>
      </c>
      <c r="D267" t="s">
        <v>7</v>
      </c>
      <c r="E267" t="s">
        <v>31</v>
      </c>
      <c r="I267">
        <f>C267+1</f>
        <v>83</v>
      </c>
    </row>
    <row r="268" spans="1:9" x14ac:dyDescent="0.25">
      <c r="A268">
        <v>9</v>
      </c>
      <c r="B268" s="3" t="str">
        <f>"PS_LM___"&amp;(10+2*C268+1)</f>
        <v>PS_LM___177</v>
      </c>
      <c r="C268">
        <v>83</v>
      </c>
      <c r="D268" t="s">
        <v>10</v>
      </c>
      <c r="E268" t="s">
        <v>11</v>
      </c>
      <c r="I268">
        <f>C268+1</f>
        <v>84</v>
      </c>
    </row>
    <row r="269" spans="1:9" x14ac:dyDescent="0.25">
      <c r="A269">
        <v>9</v>
      </c>
      <c r="B269" s="3" t="str">
        <f>"PS_LM___"&amp;(10+2*C269+1)</f>
        <v>PS_LM___177</v>
      </c>
      <c r="C269">
        <v>83</v>
      </c>
      <c r="D269" t="s">
        <v>15</v>
      </c>
      <c r="E269" t="s">
        <v>8</v>
      </c>
      <c r="I269">
        <f>C269+1</f>
        <v>84</v>
      </c>
    </row>
    <row r="270" spans="1:9" x14ac:dyDescent="0.25">
      <c r="A270">
        <v>9</v>
      </c>
      <c r="B270" s="3" t="str">
        <f>"PS_LM___"&amp;(10+2*C270+1)</f>
        <v>PS_LM___177</v>
      </c>
      <c r="C270">
        <v>83</v>
      </c>
      <c r="D270" t="s">
        <v>7</v>
      </c>
      <c r="E270" t="s">
        <v>31</v>
      </c>
      <c r="I270">
        <f>C270+1</f>
        <v>84</v>
      </c>
    </row>
    <row r="271" spans="1:9" x14ac:dyDescent="0.25">
      <c r="A271">
        <v>9</v>
      </c>
      <c r="B271" s="3" t="str">
        <f>"PS_LM___"&amp;(10+2*C271+1)</f>
        <v>PS_LM___179</v>
      </c>
      <c r="C271">
        <v>84</v>
      </c>
      <c r="D271" t="s">
        <v>9</v>
      </c>
      <c r="E271" t="s">
        <v>66</v>
      </c>
      <c r="H271" t="s">
        <v>135</v>
      </c>
      <c r="I271">
        <f>C271+1</f>
        <v>85</v>
      </c>
    </row>
    <row r="272" spans="1:9" x14ac:dyDescent="0.25">
      <c r="A272">
        <v>9</v>
      </c>
      <c r="B272" s="3" t="str">
        <f>"PS_LM___"&amp;(10+2*C272+1)</f>
        <v>PS_LM___179</v>
      </c>
      <c r="C272">
        <v>84</v>
      </c>
      <c r="D272" t="s">
        <v>15</v>
      </c>
      <c r="E272" t="s">
        <v>8</v>
      </c>
      <c r="I272">
        <f>C272+1</f>
        <v>85</v>
      </c>
    </row>
    <row r="273" spans="1:10" x14ac:dyDescent="0.25">
      <c r="A273">
        <v>9</v>
      </c>
      <c r="B273" s="3" t="str">
        <f>"PS_LM___"&amp;(10+2*C273+1)</f>
        <v>PS_LM___179</v>
      </c>
      <c r="C273">
        <v>84</v>
      </c>
      <c r="D273" t="s">
        <v>7</v>
      </c>
      <c r="E273" t="s">
        <v>31</v>
      </c>
      <c r="I273">
        <f>C273+1</f>
        <v>85</v>
      </c>
    </row>
    <row r="274" spans="1:10" x14ac:dyDescent="0.25">
      <c r="A274">
        <v>9</v>
      </c>
      <c r="B274" s="3" t="str">
        <f>"PS_LM___"&amp;(10+2*C274+1)</f>
        <v>PS_LM___181</v>
      </c>
      <c r="C274">
        <v>85</v>
      </c>
      <c r="D274" t="s">
        <v>3</v>
      </c>
      <c r="E274" t="s">
        <v>4</v>
      </c>
      <c r="I274">
        <f>C274+1</f>
        <v>86</v>
      </c>
    </row>
    <row r="275" spans="1:10" x14ac:dyDescent="0.25">
      <c r="A275">
        <v>9</v>
      </c>
      <c r="B275" s="3" t="str">
        <f>"PS_LM___"&amp;(10+2*C275+1)</f>
        <v>PS_LM___181</v>
      </c>
      <c r="C275">
        <v>85</v>
      </c>
      <c r="D275" t="s">
        <v>6</v>
      </c>
      <c r="E275" t="s">
        <v>5</v>
      </c>
      <c r="I275">
        <f>C275+1</f>
        <v>86</v>
      </c>
    </row>
    <row r="276" spans="1:10" x14ac:dyDescent="0.25">
      <c r="A276">
        <v>9</v>
      </c>
      <c r="B276" s="3" t="str">
        <f>"PS_LM___"&amp;(10+2*C276+1)</f>
        <v>PS_LM___181</v>
      </c>
      <c r="C276">
        <v>85</v>
      </c>
      <c r="D276" t="s">
        <v>7</v>
      </c>
      <c r="E276" t="s">
        <v>31</v>
      </c>
      <c r="I276">
        <f>C276+1</f>
        <v>86</v>
      </c>
    </row>
    <row r="277" spans="1:10" x14ac:dyDescent="0.25">
      <c r="A277">
        <v>9</v>
      </c>
      <c r="B277" s="3" t="str">
        <f>"PS_LM___"&amp;(10+2*C277+1)</f>
        <v>PS_LM___183</v>
      </c>
      <c r="C277">
        <v>86</v>
      </c>
      <c r="D277" t="s">
        <v>9</v>
      </c>
      <c r="E277" t="s">
        <v>66</v>
      </c>
      <c r="H277" t="s">
        <v>135</v>
      </c>
      <c r="I277">
        <f>C277+1</f>
        <v>87</v>
      </c>
    </row>
    <row r="278" spans="1:10" x14ac:dyDescent="0.25">
      <c r="A278">
        <v>9</v>
      </c>
      <c r="B278" s="3" t="str">
        <f>"PS_LM___"&amp;(10+2*C278+1)</f>
        <v>PS_LM___183</v>
      </c>
      <c r="C278">
        <v>86</v>
      </c>
      <c r="D278" t="s">
        <v>15</v>
      </c>
      <c r="E278" t="s">
        <v>8</v>
      </c>
      <c r="I278">
        <f>C278+1</f>
        <v>87</v>
      </c>
    </row>
    <row r="279" spans="1:10" x14ac:dyDescent="0.25">
      <c r="A279">
        <v>9</v>
      </c>
      <c r="B279" s="3" t="str">
        <f>"PS_LM___"&amp;(10+2*C279+1)</f>
        <v>PS_LM___183</v>
      </c>
      <c r="C279">
        <v>86</v>
      </c>
      <c r="D279" t="s">
        <v>7</v>
      </c>
      <c r="E279" t="s">
        <v>31</v>
      </c>
      <c r="I279">
        <f>C279+1</f>
        <v>87</v>
      </c>
    </row>
    <row r="280" spans="1:10" x14ac:dyDescent="0.25">
      <c r="A280">
        <v>9</v>
      </c>
      <c r="B280" t="str">
        <f>"PS_LM___"&amp;(10+2*C280+1)</f>
        <v>PS_LM___185</v>
      </c>
      <c r="C280">
        <v>87</v>
      </c>
      <c r="D280" t="s">
        <v>9</v>
      </c>
      <c r="E280" t="s">
        <v>66</v>
      </c>
      <c r="H280" t="s">
        <v>168</v>
      </c>
      <c r="I280">
        <f>C280+1</f>
        <v>88</v>
      </c>
      <c r="J280" t="s">
        <v>167</v>
      </c>
    </row>
    <row r="281" spans="1:10" x14ac:dyDescent="0.25">
      <c r="A281">
        <v>9</v>
      </c>
      <c r="B281" s="3" t="str">
        <f>"PS_LM___"&amp;(10+2*C281+1)</f>
        <v>PS_LM___185</v>
      </c>
      <c r="C281">
        <v>87</v>
      </c>
      <c r="D281" t="s">
        <v>15</v>
      </c>
      <c r="E281" t="s">
        <v>8</v>
      </c>
      <c r="I281">
        <f>C281+1</f>
        <v>88</v>
      </c>
    </row>
    <row r="282" spans="1:10" x14ac:dyDescent="0.25">
      <c r="A282">
        <v>9</v>
      </c>
      <c r="B282" s="3" t="str">
        <f>"PS_LM___"&amp;(10+2*C282+1)</f>
        <v>PS_LM___185</v>
      </c>
      <c r="C282">
        <v>87</v>
      </c>
      <c r="D282" t="s">
        <v>7</v>
      </c>
      <c r="E282" t="s">
        <v>31</v>
      </c>
      <c r="I282">
        <f>C282+1</f>
        <v>88</v>
      </c>
    </row>
    <row r="283" spans="1:10" x14ac:dyDescent="0.25">
      <c r="A283">
        <v>9</v>
      </c>
      <c r="B283" s="3" t="str">
        <f>"PS_LM___"&amp;(10+2*C283+1)</f>
        <v>PS_LM___187</v>
      </c>
      <c r="C283">
        <v>88</v>
      </c>
      <c r="D283" t="s">
        <v>3</v>
      </c>
      <c r="E283" t="s">
        <v>4</v>
      </c>
      <c r="I283">
        <f>C283+1</f>
        <v>89</v>
      </c>
    </row>
    <row r="284" spans="1:10" x14ac:dyDescent="0.25">
      <c r="A284">
        <v>9</v>
      </c>
      <c r="B284" s="3" t="str">
        <f>"PS_LM___"&amp;(10+2*C284+1)</f>
        <v>PS_LM___187</v>
      </c>
      <c r="C284">
        <v>88</v>
      </c>
      <c r="D284" t="s">
        <v>6</v>
      </c>
      <c r="E284" t="s">
        <v>5</v>
      </c>
      <c r="I284">
        <f>C284+1</f>
        <v>89</v>
      </c>
    </row>
    <row r="285" spans="1:10" x14ac:dyDescent="0.25">
      <c r="A285">
        <v>9</v>
      </c>
      <c r="B285" s="3" t="str">
        <f>"PS_LM___"&amp;(10+2*C285+1)</f>
        <v>PS_LM___187</v>
      </c>
      <c r="C285">
        <v>88</v>
      </c>
      <c r="D285" t="s">
        <v>7</v>
      </c>
      <c r="E285" t="s">
        <v>31</v>
      </c>
      <c r="I285">
        <f>C285+1</f>
        <v>89</v>
      </c>
    </row>
    <row r="286" spans="1:10" x14ac:dyDescent="0.25">
      <c r="A286">
        <v>9</v>
      </c>
      <c r="B286" s="3" t="str">
        <f>"PS_LM___"&amp;(10+2*C286+1)</f>
        <v>PS_LM___189</v>
      </c>
      <c r="C286">
        <v>89</v>
      </c>
      <c r="D286" t="s">
        <v>9</v>
      </c>
      <c r="E286" t="s">
        <v>66</v>
      </c>
      <c r="H286" t="s">
        <v>139</v>
      </c>
      <c r="I286">
        <f>C286+1</f>
        <v>90</v>
      </c>
    </row>
    <row r="287" spans="1:10" x14ac:dyDescent="0.25">
      <c r="A287">
        <v>9</v>
      </c>
      <c r="B287" s="3" t="str">
        <f>"PS_LM___"&amp;(10+2*C287+1)</f>
        <v>PS_LM___189</v>
      </c>
      <c r="C287">
        <v>89</v>
      </c>
      <c r="D287" t="s">
        <v>6</v>
      </c>
      <c r="E287" t="s">
        <v>5</v>
      </c>
      <c r="I287">
        <f>C287+1</f>
        <v>90</v>
      </c>
    </row>
    <row r="288" spans="1:10" x14ac:dyDescent="0.25">
      <c r="A288">
        <v>9</v>
      </c>
      <c r="B288" s="3" t="str">
        <f>"PS_LM___"&amp;(10+2*C288+1)</f>
        <v>PS_LM___189</v>
      </c>
      <c r="C288">
        <v>89</v>
      </c>
      <c r="D288" t="s">
        <v>7</v>
      </c>
      <c r="E288" t="s">
        <v>31</v>
      </c>
      <c r="I288">
        <f>C288+1</f>
        <v>90</v>
      </c>
    </row>
    <row r="289" spans="1:10" x14ac:dyDescent="0.25">
      <c r="A289">
        <v>10</v>
      </c>
      <c r="B289" s="3" t="str">
        <f>"PS_LM___"&amp;(10+2*C289+1)</f>
        <v>PS_LM___191</v>
      </c>
      <c r="C289">
        <v>90</v>
      </c>
      <c r="D289" t="s">
        <v>3</v>
      </c>
      <c r="E289" t="s">
        <v>4</v>
      </c>
      <c r="F289" s="2"/>
      <c r="I289">
        <f>C289+1</f>
        <v>91</v>
      </c>
    </row>
    <row r="290" spans="1:10" x14ac:dyDescent="0.25">
      <c r="A290">
        <v>10</v>
      </c>
      <c r="B290" s="3" t="str">
        <f>"PS_LM___"&amp;(10+2*C290+1)</f>
        <v>PS_LM___191</v>
      </c>
      <c r="C290">
        <v>90</v>
      </c>
      <c r="D290" t="s">
        <v>15</v>
      </c>
      <c r="E290" t="s">
        <v>8</v>
      </c>
      <c r="I290">
        <f>C290+1</f>
        <v>91</v>
      </c>
    </row>
    <row r="291" spans="1:10" x14ac:dyDescent="0.25">
      <c r="A291">
        <v>10</v>
      </c>
      <c r="B291" s="3" t="str">
        <f>"PS_LM___"&amp;(10+2*C291+1)</f>
        <v>PS_LM___191</v>
      </c>
      <c r="C291">
        <v>90</v>
      </c>
      <c r="D291" t="s">
        <v>7</v>
      </c>
      <c r="E291" t="s">
        <v>31</v>
      </c>
      <c r="F291" s="2"/>
      <c r="I291">
        <f>C291+1</f>
        <v>91</v>
      </c>
    </row>
    <row r="292" spans="1:10" x14ac:dyDescent="0.25">
      <c r="A292">
        <v>10</v>
      </c>
      <c r="B292" s="3" t="str">
        <f>"PS_LM___"&amp;(10+2*C292+1)</f>
        <v>PS_LM___193</v>
      </c>
      <c r="C292">
        <v>91</v>
      </c>
      <c r="D292" t="s">
        <v>3</v>
      </c>
      <c r="E292" t="s">
        <v>4</v>
      </c>
      <c r="I292">
        <f>C292+1</f>
        <v>92</v>
      </c>
    </row>
    <row r="293" spans="1:10" x14ac:dyDescent="0.25">
      <c r="A293">
        <v>10</v>
      </c>
      <c r="B293" s="3" t="str">
        <f>"PS_LM___"&amp;(10+2*C293+1)</f>
        <v>PS_LM___193</v>
      </c>
      <c r="C293">
        <v>91</v>
      </c>
      <c r="D293" t="s">
        <v>6</v>
      </c>
      <c r="E293" t="s">
        <v>5</v>
      </c>
      <c r="I293">
        <f>C293+1</f>
        <v>92</v>
      </c>
    </row>
    <row r="294" spans="1:10" x14ac:dyDescent="0.25">
      <c r="A294">
        <v>10</v>
      </c>
      <c r="B294" s="3" t="str">
        <f>"PS_LM___"&amp;(10+2*C294+1)</f>
        <v>PS_LM___193</v>
      </c>
      <c r="C294">
        <v>91</v>
      </c>
      <c r="D294" t="s">
        <v>7</v>
      </c>
      <c r="E294" t="s">
        <v>31</v>
      </c>
      <c r="I294">
        <f>C294+1</f>
        <v>92</v>
      </c>
    </row>
    <row r="295" spans="1:10" x14ac:dyDescent="0.25">
      <c r="A295">
        <v>10</v>
      </c>
      <c r="B295" s="3" t="str">
        <f>"PS_LM___"&amp;(10+2*C295+1)</f>
        <v>PS_LM___195</v>
      </c>
      <c r="C295">
        <v>92</v>
      </c>
      <c r="D295" t="s">
        <v>9</v>
      </c>
      <c r="E295" t="s">
        <v>66</v>
      </c>
      <c r="H295" t="s">
        <v>138</v>
      </c>
      <c r="I295">
        <f>C295+1</f>
        <v>93</v>
      </c>
    </row>
    <row r="296" spans="1:10" x14ac:dyDescent="0.25">
      <c r="A296">
        <v>10</v>
      </c>
      <c r="B296" s="3" t="str">
        <f>"PS_LM___"&amp;(10+2*C296+1)</f>
        <v>PS_LM___195</v>
      </c>
      <c r="C296">
        <v>92</v>
      </c>
      <c r="D296" t="s">
        <v>29</v>
      </c>
      <c r="E296" t="s">
        <v>24</v>
      </c>
      <c r="I296">
        <f>C296+1</f>
        <v>93</v>
      </c>
    </row>
    <row r="297" spans="1:10" x14ac:dyDescent="0.25">
      <c r="A297">
        <v>10</v>
      </c>
      <c r="B297" s="3" t="str">
        <f>"PS_LM___"&amp;(10+2*C297+1)</f>
        <v>PS_LM___195</v>
      </c>
      <c r="C297">
        <v>92</v>
      </c>
      <c r="D297" t="s">
        <v>33</v>
      </c>
      <c r="E297" t="s">
        <v>34</v>
      </c>
      <c r="I297">
        <f>C297+1</f>
        <v>93</v>
      </c>
    </row>
    <row r="298" spans="1:10" x14ac:dyDescent="0.25">
      <c r="A298">
        <v>10</v>
      </c>
      <c r="B298" s="3" t="str">
        <f>"PS_LM___"&amp;(10+2*C298+1)</f>
        <v>PS_LM___197</v>
      </c>
      <c r="C298">
        <v>93</v>
      </c>
      <c r="D298" t="s">
        <v>10</v>
      </c>
      <c r="E298" t="s">
        <v>11</v>
      </c>
      <c r="I298">
        <f>C298+1</f>
        <v>94</v>
      </c>
    </row>
    <row r="299" spans="1:10" x14ac:dyDescent="0.25">
      <c r="A299">
        <v>10</v>
      </c>
      <c r="B299" s="3" t="str">
        <f>"PS_LM___"&amp;(10+2*C299+1)</f>
        <v>PS_LM___197</v>
      </c>
      <c r="C299">
        <v>93</v>
      </c>
      <c r="D299" t="s">
        <v>15</v>
      </c>
      <c r="E299" t="s">
        <v>8</v>
      </c>
      <c r="I299">
        <f>C299+1</f>
        <v>94</v>
      </c>
    </row>
    <row r="300" spans="1:10" x14ac:dyDescent="0.25">
      <c r="A300">
        <v>10</v>
      </c>
      <c r="B300" s="3" t="str">
        <f>"PS_LM___"&amp;(10+2*C300+1)</f>
        <v>PS_LM___197</v>
      </c>
      <c r="C300">
        <v>93</v>
      </c>
      <c r="D300" t="s">
        <v>7</v>
      </c>
      <c r="E300" t="s">
        <v>31</v>
      </c>
      <c r="I300">
        <f>C300+1</f>
        <v>94</v>
      </c>
    </row>
    <row r="301" spans="1:10" x14ac:dyDescent="0.25">
      <c r="A301">
        <v>10</v>
      </c>
      <c r="B301" s="3" t="str">
        <f>"PS_LM___"&amp;(10+2*C301+1)</f>
        <v>PS_LM___199</v>
      </c>
      <c r="C301">
        <v>94</v>
      </c>
      <c r="D301" t="s">
        <v>9</v>
      </c>
      <c r="E301" t="s">
        <v>66</v>
      </c>
      <c r="H301" t="s">
        <v>135</v>
      </c>
      <c r="I301">
        <f>C301+1</f>
        <v>95</v>
      </c>
    </row>
    <row r="302" spans="1:10" x14ac:dyDescent="0.25">
      <c r="A302">
        <v>10</v>
      </c>
      <c r="B302" s="3" t="str">
        <f>"PS_LM___"&amp;(10+2*C302+1)</f>
        <v>PS_LM___199</v>
      </c>
      <c r="C302">
        <v>94</v>
      </c>
      <c r="D302" t="s">
        <v>15</v>
      </c>
      <c r="E302" t="s">
        <v>8</v>
      </c>
      <c r="I302">
        <f>C302+1</f>
        <v>95</v>
      </c>
    </row>
    <row r="303" spans="1:10" x14ac:dyDescent="0.25">
      <c r="A303">
        <v>10</v>
      </c>
      <c r="B303" s="3" t="str">
        <f>"PS_LM___"&amp;(10+2*C303+1)</f>
        <v>PS_LM___199</v>
      </c>
      <c r="C303">
        <v>94</v>
      </c>
      <c r="D303" t="s">
        <v>7</v>
      </c>
      <c r="E303" t="s">
        <v>31</v>
      </c>
      <c r="I303">
        <f>C303+1</f>
        <v>95</v>
      </c>
    </row>
    <row r="304" spans="1:10" x14ac:dyDescent="0.25">
      <c r="A304">
        <v>10</v>
      </c>
      <c r="B304" s="3" t="str">
        <f>"PS_LM___"&amp;(10+2*C304+1)</f>
        <v>PS_LM___201</v>
      </c>
      <c r="C304">
        <v>95</v>
      </c>
      <c r="D304" t="s">
        <v>9</v>
      </c>
      <c r="E304" t="s">
        <v>66</v>
      </c>
      <c r="H304" t="s">
        <v>165</v>
      </c>
      <c r="I304">
        <f>C304+1</f>
        <v>96</v>
      </c>
      <c r="J304" t="s">
        <v>166</v>
      </c>
    </row>
    <row r="305" spans="1:11" x14ac:dyDescent="0.25">
      <c r="A305">
        <v>10</v>
      </c>
      <c r="B305" s="3" t="str">
        <f>"PS_LM___"&amp;(10+2*C305+1)</f>
        <v>PS_LM___201</v>
      </c>
      <c r="C305">
        <v>95</v>
      </c>
      <c r="D305" t="s">
        <v>6</v>
      </c>
      <c r="E305" t="s">
        <v>5</v>
      </c>
      <c r="I305">
        <f>C305+1</f>
        <v>96</v>
      </c>
    </row>
    <row r="306" spans="1:11" x14ac:dyDescent="0.25">
      <c r="A306">
        <v>10</v>
      </c>
      <c r="B306" s="3" t="str">
        <f>"PS_LM___"&amp;(10+2*C306+1)</f>
        <v>PS_LM___201</v>
      </c>
      <c r="C306">
        <v>95</v>
      </c>
      <c r="D306" t="s">
        <v>7</v>
      </c>
      <c r="E306" t="s">
        <v>31</v>
      </c>
      <c r="I306">
        <f>C306+1</f>
        <v>96</v>
      </c>
    </row>
    <row r="307" spans="1:11" x14ac:dyDescent="0.25">
      <c r="A307">
        <v>10</v>
      </c>
      <c r="B307" s="3" t="str">
        <f>"PS_LM___"&amp;(10+2*C307+1)</f>
        <v>PS_LM___203</v>
      </c>
      <c r="C307">
        <v>96</v>
      </c>
      <c r="D307" t="s">
        <v>9</v>
      </c>
      <c r="E307" t="s">
        <v>66</v>
      </c>
      <c r="H307" t="s">
        <v>135</v>
      </c>
      <c r="I307">
        <f>C307+1</f>
        <v>97</v>
      </c>
    </row>
    <row r="308" spans="1:11" x14ac:dyDescent="0.25">
      <c r="A308">
        <v>10</v>
      </c>
      <c r="B308" s="3" t="str">
        <f>"PS_LM___"&amp;(10+2*C308+1)</f>
        <v>PS_LM___203</v>
      </c>
      <c r="C308">
        <v>96</v>
      </c>
      <c r="D308" t="s">
        <v>15</v>
      </c>
      <c r="E308" t="s">
        <v>8</v>
      </c>
      <c r="I308">
        <f>C308+1</f>
        <v>97</v>
      </c>
      <c r="K308" s="8"/>
    </row>
    <row r="309" spans="1:11" x14ac:dyDescent="0.25">
      <c r="A309">
        <v>10</v>
      </c>
      <c r="B309" s="3" t="str">
        <f>"PS_LM___"&amp;(10+2*C309+1)</f>
        <v>PS_LM___203</v>
      </c>
      <c r="C309">
        <v>96</v>
      </c>
      <c r="D309" t="s">
        <v>7</v>
      </c>
      <c r="E309" t="s">
        <v>31</v>
      </c>
      <c r="I309">
        <f>C309+1</f>
        <v>97</v>
      </c>
    </row>
    <row r="310" spans="1:11" x14ac:dyDescent="0.25">
      <c r="A310">
        <v>10</v>
      </c>
      <c r="B310" s="3" t="str">
        <f>"PS_LM___"&amp;(10+2*C310+1)</f>
        <v>PS_LM___205</v>
      </c>
      <c r="C310">
        <v>97</v>
      </c>
      <c r="D310" t="s">
        <v>9</v>
      </c>
      <c r="E310" t="s">
        <v>66</v>
      </c>
      <c r="H310" t="s">
        <v>170</v>
      </c>
      <c r="I310">
        <f>C310+1</f>
        <v>98</v>
      </c>
      <c r="J310" t="s">
        <v>171</v>
      </c>
    </row>
    <row r="311" spans="1:11" x14ac:dyDescent="0.25">
      <c r="A311">
        <v>10</v>
      </c>
      <c r="B311" s="3" t="str">
        <f>"PS_LM___"&amp;(10+2*C311+1)</f>
        <v>PS_LM___205</v>
      </c>
      <c r="C311">
        <v>97</v>
      </c>
      <c r="D311" t="s">
        <v>6</v>
      </c>
      <c r="E311" t="s">
        <v>5</v>
      </c>
      <c r="I311">
        <f>C311+1</f>
        <v>98</v>
      </c>
      <c r="K311" s="8"/>
    </row>
    <row r="312" spans="1:11" x14ac:dyDescent="0.25">
      <c r="A312">
        <v>10</v>
      </c>
      <c r="B312" s="3" t="str">
        <f>"PS_LM___"&amp;(10+2*C312+1)</f>
        <v>PS_LM___205</v>
      </c>
      <c r="C312">
        <v>97</v>
      </c>
      <c r="D312" t="s">
        <v>7</v>
      </c>
      <c r="E312" t="s">
        <v>31</v>
      </c>
      <c r="I312">
        <f>C312+1</f>
        <v>98</v>
      </c>
    </row>
    <row r="313" spans="1:11" x14ac:dyDescent="0.25">
      <c r="A313">
        <v>10</v>
      </c>
      <c r="B313" s="3" t="str">
        <f>"PS_LM___"&amp;(10+2*C313+1)</f>
        <v>PS_LM___207</v>
      </c>
      <c r="C313">
        <v>98</v>
      </c>
      <c r="D313" t="s">
        <v>3</v>
      </c>
      <c r="E313" t="s">
        <v>4</v>
      </c>
      <c r="I313">
        <f>C313+1</f>
        <v>99</v>
      </c>
    </row>
    <row r="314" spans="1:11" x14ac:dyDescent="0.25">
      <c r="A314">
        <v>10</v>
      </c>
      <c r="B314" s="3" t="str">
        <f>"PS_LM___"&amp;(10+2*C314+1)</f>
        <v>PS_LM___207</v>
      </c>
      <c r="C314">
        <v>98</v>
      </c>
      <c r="D314" t="s">
        <v>15</v>
      </c>
      <c r="E314" t="s">
        <v>8</v>
      </c>
      <c r="I314">
        <f>C314+1</f>
        <v>99</v>
      </c>
    </row>
    <row r="315" spans="1:11" x14ac:dyDescent="0.25">
      <c r="A315">
        <v>10</v>
      </c>
      <c r="B315" s="3" t="str">
        <f>"PS_LM___"&amp;(10+2*C315+1)</f>
        <v>PS_LM___207</v>
      </c>
      <c r="C315">
        <v>98</v>
      </c>
      <c r="D315" t="s">
        <v>7</v>
      </c>
      <c r="E315" t="s">
        <v>31</v>
      </c>
      <c r="I315">
        <f>C315+1</f>
        <v>99</v>
      </c>
    </row>
    <row r="316" spans="1:11" x14ac:dyDescent="0.25">
      <c r="A316">
        <v>10</v>
      </c>
      <c r="B316" s="3" t="str">
        <f>"PS_LM___"&amp;(10+2*C316+1)</f>
        <v>PS_LM___209</v>
      </c>
      <c r="C316">
        <v>99</v>
      </c>
      <c r="D316" t="s">
        <v>9</v>
      </c>
      <c r="E316" t="s">
        <v>66</v>
      </c>
      <c r="H316" t="s">
        <v>135</v>
      </c>
      <c r="I316">
        <f>C316+1</f>
        <v>100</v>
      </c>
    </row>
    <row r="317" spans="1:11" x14ac:dyDescent="0.25">
      <c r="A317">
        <v>10</v>
      </c>
      <c r="B317" s="3" t="str">
        <f>"PS_LM___"&amp;(10+2*C317+1)</f>
        <v>PS_LM___209</v>
      </c>
      <c r="C317">
        <v>99</v>
      </c>
      <c r="D317" t="s">
        <v>15</v>
      </c>
      <c r="E317" t="s">
        <v>8</v>
      </c>
      <c r="I317">
        <f>C317+1</f>
        <v>100</v>
      </c>
      <c r="K317" s="8"/>
    </row>
    <row r="318" spans="1:11" x14ac:dyDescent="0.25">
      <c r="A318">
        <v>10</v>
      </c>
      <c r="B318" s="3" t="str">
        <f>"PS_LM___"&amp;(10+2*C318+1)</f>
        <v>PS_LM___209</v>
      </c>
      <c r="C318">
        <v>99</v>
      </c>
      <c r="D318" t="s">
        <v>7</v>
      </c>
      <c r="E318" t="s">
        <v>31</v>
      </c>
      <c r="I318">
        <f>C318+1</f>
        <v>100</v>
      </c>
    </row>
    <row r="319" spans="1:11" x14ac:dyDescent="0.25">
      <c r="A319">
        <v>10</v>
      </c>
      <c r="B319" s="3" t="str">
        <f>"PS_LM___"&amp;(10+2*C319+1)</f>
        <v>PS_LM___211</v>
      </c>
      <c r="C319">
        <v>100</v>
      </c>
      <c r="D319" t="s">
        <v>3</v>
      </c>
      <c r="E319" t="s">
        <v>4</v>
      </c>
      <c r="I319">
        <f>C319+1-100</f>
        <v>1</v>
      </c>
    </row>
    <row r="320" spans="1:11" x14ac:dyDescent="0.25">
      <c r="A320">
        <v>10</v>
      </c>
      <c r="B320" s="3" t="str">
        <f>"PS_LM___"&amp;(10+2*C320+1)</f>
        <v>PS_LM___211</v>
      </c>
      <c r="C320">
        <v>100</v>
      </c>
      <c r="D320" t="s">
        <v>15</v>
      </c>
      <c r="E320" t="s">
        <v>8</v>
      </c>
      <c r="H320" s="19"/>
      <c r="I320">
        <f>C320+1-100</f>
        <v>1</v>
      </c>
      <c r="J320" s="19"/>
    </row>
    <row r="321" spans="1:10" x14ac:dyDescent="0.25">
      <c r="A321">
        <v>10</v>
      </c>
      <c r="B321" s="3" t="str">
        <f>"PS_LM___"&amp;(10+2*C321+1)</f>
        <v>PS_LM___211</v>
      </c>
      <c r="C321">
        <v>100</v>
      </c>
      <c r="D321" t="s">
        <v>7</v>
      </c>
      <c r="E321" t="s">
        <v>31</v>
      </c>
      <c r="H321" s="9"/>
      <c r="I321">
        <f>C321+1-100</f>
        <v>1</v>
      </c>
      <c r="J321" s="10"/>
    </row>
  </sheetData>
  <autoFilter ref="A2:J321">
    <sortState ref="A3:J321">
      <sortCondition ref="C2:C32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1"/>
  <sheetViews>
    <sheetView topLeftCell="A22" workbookViewId="0">
      <selection activeCell="C68" sqref="C68"/>
    </sheetView>
  </sheetViews>
  <sheetFormatPr defaultRowHeight="15" x14ac:dyDescent="0.25"/>
  <cols>
    <col min="2" max="2" width="23.42578125" customWidth="1"/>
    <col min="3" max="3" width="16" customWidth="1"/>
    <col min="7" max="7" width="13.140625" bestFit="1" customWidth="1"/>
    <col min="8" max="8" width="19.140625" bestFit="1" customWidth="1"/>
    <col min="9" max="9" width="13.5703125" bestFit="1" customWidth="1"/>
    <col min="10" max="10" width="13.140625" customWidth="1"/>
    <col min="11" max="11" width="19.7109375" bestFit="1" customWidth="1"/>
    <col min="12" max="12" width="19.140625" customWidth="1"/>
  </cols>
  <sheetData>
    <row r="2" spans="2:3" x14ac:dyDescent="0.25">
      <c r="B2" s="13" t="s">
        <v>123</v>
      </c>
      <c r="C2" t="s">
        <v>131</v>
      </c>
    </row>
    <row r="3" spans="2:3" x14ac:dyDescent="0.25">
      <c r="B3" s="11" t="s">
        <v>108</v>
      </c>
      <c r="C3" t="s">
        <v>107</v>
      </c>
    </row>
    <row r="4" spans="2:3" x14ac:dyDescent="0.25">
      <c r="B4" s="5" t="s">
        <v>3</v>
      </c>
      <c r="C4" s="6">
        <v>36</v>
      </c>
    </row>
    <row r="5" spans="2:3" x14ac:dyDescent="0.25">
      <c r="B5" s="5" t="s">
        <v>12</v>
      </c>
      <c r="C5" s="6">
        <v>12</v>
      </c>
    </row>
    <row r="6" spans="2:3" x14ac:dyDescent="0.25">
      <c r="B6" s="5" t="s">
        <v>41</v>
      </c>
      <c r="C6" s="6">
        <v>3</v>
      </c>
    </row>
    <row r="7" spans="2:3" x14ac:dyDescent="0.25">
      <c r="B7" s="5" t="s">
        <v>10</v>
      </c>
      <c r="C7" s="6">
        <v>8</v>
      </c>
    </row>
    <row r="8" spans="2:3" x14ac:dyDescent="0.25">
      <c r="B8" s="5" t="s">
        <v>9</v>
      </c>
      <c r="C8" s="6">
        <v>40</v>
      </c>
    </row>
    <row r="9" spans="2:3" x14ac:dyDescent="0.25">
      <c r="B9" s="5" t="s">
        <v>109</v>
      </c>
      <c r="C9" s="6">
        <v>99</v>
      </c>
    </row>
    <row r="13" spans="2:3" x14ac:dyDescent="0.25">
      <c r="B13" s="13" t="s">
        <v>122</v>
      </c>
    </row>
    <row r="14" spans="2:3" x14ac:dyDescent="0.25">
      <c r="B14" s="11" t="s">
        <v>108</v>
      </c>
      <c r="C14" t="s">
        <v>107</v>
      </c>
    </row>
    <row r="15" spans="2:3" x14ac:dyDescent="0.25">
      <c r="B15" s="5" t="s">
        <v>29</v>
      </c>
      <c r="C15" s="6">
        <v>8</v>
      </c>
    </row>
    <row r="16" spans="2:3" x14ac:dyDescent="0.25">
      <c r="B16" s="5" t="s">
        <v>22</v>
      </c>
      <c r="C16" s="6">
        <v>10</v>
      </c>
    </row>
    <row r="17" spans="2:3" x14ac:dyDescent="0.25">
      <c r="B17" s="5" t="s">
        <v>49</v>
      </c>
      <c r="C17" s="6">
        <v>1</v>
      </c>
    </row>
    <row r="18" spans="2:3" x14ac:dyDescent="0.25">
      <c r="B18" s="5" t="s">
        <v>96</v>
      </c>
      <c r="C18" s="6">
        <v>1</v>
      </c>
    </row>
    <row r="19" spans="2:3" x14ac:dyDescent="0.25">
      <c r="B19" s="5" t="s">
        <v>114</v>
      </c>
      <c r="C19" s="6">
        <v>1</v>
      </c>
    </row>
    <row r="20" spans="2:3" x14ac:dyDescent="0.25">
      <c r="B20" s="5" t="s">
        <v>110</v>
      </c>
      <c r="C20" s="6">
        <v>1</v>
      </c>
    </row>
    <row r="21" spans="2:3" x14ac:dyDescent="0.25">
      <c r="B21" s="5" t="s">
        <v>115</v>
      </c>
      <c r="C21" s="6">
        <v>1</v>
      </c>
    </row>
    <row r="22" spans="2:3" x14ac:dyDescent="0.25">
      <c r="B22" s="5" t="s">
        <v>13</v>
      </c>
      <c r="C22" s="6">
        <v>5</v>
      </c>
    </row>
    <row r="23" spans="2:3" x14ac:dyDescent="0.25">
      <c r="B23" s="5" t="s">
        <v>25</v>
      </c>
      <c r="C23" s="6">
        <v>2</v>
      </c>
    </row>
    <row r="24" spans="2:3" x14ac:dyDescent="0.25">
      <c r="B24" s="5" t="s">
        <v>15</v>
      </c>
      <c r="C24" s="6">
        <v>37</v>
      </c>
    </row>
    <row r="25" spans="2:3" x14ac:dyDescent="0.25">
      <c r="B25" s="5" t="s">
        <v>6</v>
      </c>
      <c r="C25" s="6">
        <v>29</v>
      </c>
    </row>
    <row r="26" spans="2:3" x14ac:dyDescent="0.25">
      <c r="B26" s="5" t="s">
        <v>95</v>
      </c>
      <c r="C26" s="6">
        <v>2</v>
      </c>
    </row>
    <row r="27" spans="2:3" x14ac:dyDescent="0.25">
      <c r="B27" s="5" t="s">
        <v>126</v>
      </c>
      <c r="C27" s="6">
        <v>1</v>
      </c>
    </row>
    <row r="28" spans="2:3" x14ac:dyDescent="0.25">
      <c r="B28" s="5" t="s">
        <v>128</v>
      </c>
      <c r="C28" s="6">
        <v>1</v>
      </c>
    </row>
    <row r="29" spans="2:3" x14ac:dyDescent="0.25">
      <c r="B29" s="5" t="s">
        <v>109</v>
      </c>
      <c r="C29" s="6">
        <v>100</v>
      </c>
    </row>
    <row r="31" spans="2:3" x14ac:dyDescent="0.25">
      <c r="B31" s="12" t="s">
        <v>121</v>
      </c>
      <c r="C31" t="s">
        <v>133</v>
      </c>
    </row>
    <row r="32" spans="2:3" x14ac:dyDescent="0.25">
      <c r="B32" s="11" t="s">
        <v>108</v>
      </c>
      <c r="C32" t="s">
        <v>107</v>
      </c>
    </row>
    <row r="33" spans="2:3" x14ac:dyDescent="0.25">
      <c r="B33" s="5" t="s">
        <v>33</v>
      </c>
      <c r="C33" s="6">
        <v>25</v>
      </c>
    </row>
    <row r="34" spans="2:3" x14ac:dyDescent="0.25">
      <c r="B34" s="5" t="s">
        <v>36</v>
      </c>
      <c r="C34" s="6">
        <v>1</v>
      </c>
    </row>
    <row r="35" spans="2:3" x14ac:dyDescent="0.25">
      <c r="B35" s="5" t="s">
        <v>59</v>
      </c>
      <c r="C35" s="6">
        <v>1</v>
      </c>
    </row>
    <row r="36" spans="2:3" x14ac:dyDescent="0.25">
      <c r="B36" s="5" t="s">
        <v>39</v>
      </c>
      <c r="C36" s="6">
        <v>1</v>
      </c>
    </row>
    <row r="37" spans="2:3" x14ac:dyDescent="0.25">
      <c r="B37" s="5" t="s">
        <v>7</v>
      </c>
      <c r="C37" s="6">
        <v>67</v>
      </c>
    </row>
    <row r="38" spans="2:3" x14ac:dyDescent="0.25">
      <c r="B38" s="5" t="s">
        <v>83</v>
      </c>
      <c r="C38" s="6">
        <v>2</v>
      </c>
    </row>
    <row r="39" spans="2:3" x14ac:dyDescent="0.25">
      <c r="B39" s="5" t="s">
        <v>51</v>
      </c>
      <c r="C39" s="6">
        <v>1</v>
      </c>
    </row>
    <row r="40" spans="2:3" x14ac:dyDescent="0.25">
      <c r="B40" s="5" t="s">
        <v>89</v>
      </c>
      <c r="C40" s="6">
        <v>1</v>
      </c>
    </row>
    <row r="41" spans="2:3" x14ac:dyDescent="0.25">
      <c r="B41" s="5" t="s">
        <v>109</v>
      </c>
      <c r="C41" s="6">
        <v>99</v>
      </c>
    </row>
    <row r="43" spans="2:3" x14ac:dyDescent="0.25">
      <c r="B43" s="13"/>
    </row>
    <row r="44" spans="2:3" x14ac:dyDescent="0.25">
      <c r="B44" s="11" t="s">
        <v>108</v>
      </c>
      <c r="C44" t="s">
        <v>142</v>
      </c>
    </row>
    <row r="45" spans="2:3" x14ac:dyDescent="0.25">
      <c r="B45" s="5" t="s">
        <v>135</v>
      </c>
      <c r="C45" s="6">
        <v>19</v>
      </c>
    </row>
    <row r="46" spans="2:3" x14ac:dyDescent="0.25">
      <c r="B46" s="5" t="s">
        <v>139</v>
      </c>
      <c r="C46" s="6">
        <v>8</v>
      </c>
    </row>
    <row r="47" spans="2:3" x14ac:dyDescent="0.25">
      <c r="B47" s="5" t="s">
        <v>140</v>
      </c>
      <c r="C47" s="6">
        <v>4</v>
      </c>
    </row>
    <row r="48" spans="2:3" x14ac:dyDescent="0.25">
      <c r="B48" s="5" t="s">
        <v>138</v>
      </c>
      <c r="C48" s="6">
        <v>8</v>
      </c>
    </row>
    <row r="49" spans="2:11" x14ac:dyDescent="0.25">
      <c r="B49" s="5" t="s">
        <v>109</v>
      </c>
      <c r="C49" s="6">
        <v>39</v>
      </c>
    </row>
    <row r="52" spans="2:11" x14ac:dyDescent="0.25">
      <c r="B52" s="5" t="s">
        <v>150</v>
      </c>
      <c r="C52" s="6">
        <v>4</v>
      </c>
      <c r="G52" s="11" t="s">
        <v>108</v>
      </c>
      <c r="H52" t="s">
        <v>146</v>
      </c>
      <c r="J52" s="11" t="s">
        <v>108</v>
      </c>
      <c r="K52" t="s">
        <v>149</v>
      </c>
    </row>
    <row r="53" spans="2:11" x14ac:dyDescent="0.25">
      <c r="C53">
        <f>C52+GETPIVOTDATA("Notes II",$B$44)</f>
        <v>43</v>
      </c>
      <c r="G53" s="5" t="s">
        <v>143</v>
      </c>
      <c r="H53" s="6">
        <v>14</v>
      </c>
      <c r="J53" s="5" t="s">
        <v>144</v>
      </c>
      <c r="K53" s="6">
        <v>12</v>
      </c>
    </row>
    <row r="54" spans="2:11" x14ac:dyDescent="0.25">
      <c r="G54" s="5" t="s">
        <v>147</v>
      </c>
      <c r="H54" s="6">
        <v>29</v>
      </c>
      <c r="J54" s="5" t="s">
        <v>148</v>
      </c>
      <c r="K54" s="6">
        <v>31</v>
      </c>
    </row>
    <row r="55" spans="2:11" x14ac:dyDescent="0.25">
      <c r="G55" s="5" t="s">
        <v>109</v>
      </c>
      <c r="H55" s="6">
        <v>43</v>
      </c>
      <c r="J55" s="5" t="s">
        <v>109</v>
      </c>
      <c r="K55" s="6">
        <v>43</v>
      </c>
    </row>
    <row r="56" spans="2:11" x14ac:dyDescent="0.25">
      <c r="B56" s="11" t="s">
        <v>108</v>
      </c>
      <c r="C56" t="s">
        <v>142</v>
      </c>
    </row>
    <row r="57" spans="2:11" x14ac:dyDescent="0.25">
      <c r="B57" s="5" t="s">
        <v>135</v>
      </c>
      <c r="C57" s="6">
        <v>19</v>
      </c>
      <c r="G57" s="11" t="s">
        <v>108</v>
      </c>
      <c r="H57" t="s">
        <v>146</v>
      </c>
      <c r="I57" t="s">
        <v>151</v>
      </c>
      <c r="J57" s="11" t="s">
        <v>108</v>
      </c>
      <c r="K57" t="s">
        <v>149</v>
      </c>
    </row>
    <row r="58" spans="2:11" x14ac:dyDescent="0.25">
      <c r="B58" s="5" t="s">
        <v>139</v>
      </c>
      <c r="C58" s="6">
        <v>8</v>
      </c>
      <c r="G58" s="5" t="s">
        <v>143</v>
      </c>
      <c r="H58" s="6">
        <v>14</v>
      </c>
      <c r="I58" s="6">
        <v>2</v>
      </c>
      <c r="J58" s="5" t="s">
        <v>144</v>
      </c>
      <c r="K58" s="6">
        <v>12</v>
      </c>
    </row>
    <row r="59" spans="2:11" x14ac:dyDescent="0.25">
      <c r="B59" s="5" t="s">
        <v>140</v>
      </c>
      <c r="C59" s="6">
        <v>4</v>
      </c>
      <c r="G59" s="5" t="s">
        <v>147</v>
      </c>
      <c r="H59" s="6">
        <v>29</v>
      </c>
      <c r="I59" s="6">
        <v>2</v>
      </c>
      <c r="J59" s="5" t="s">
        <v>148</v>
      </c>
      <c r="K59" s="6">
        <v>31</v>
      </c>
    </row>
    <row r="60" spans="2:11" x14ac:dyDescent="0.25">
      <c r="B60" s="5" t="s">
        <v>138</v>
      </c>
      <c r="C60" s="6">
        <v>8</v>
      </c>
      <c r="G60" s="5" t="s">
        <v>109</v>
      </c>
      <c r="H60" s="6">
        <v>43</v>
      </c>
      <c r="I60" s="6">
        <v>4</v>
      </c>
      <c r="J60" s="5" t="s">
        <v>109</v>
      </c>
      <c r="K60" s="6">
        <v>43</v>
      </c>
    </row>
    <row r="61" spans="2:11" x14ac:dyDescent="0.25">
      <c r="B61" s="5" t="s">
        <v>109</v>
      </c>
      <c r="C61" s="6">
        <v>39</v>
      </c>
    </row>
  </sheetData>
  <pageMargins left="0.7" right="0.7" top="0.75" bottom="0.75" header="0.3" footer="0.3"/>
  <pageSetup paperSize="9" orientation="portrait" horizontalDpi="300" verticalDpi="0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82"/>
  <sheetViews>
    <sheetView topLeftCell="A31" workbookViewId="0">
      <selection activeCell="L10" sqref="L10"/>
    </sheetView>
  </sheetViews>
  <sheetFormatPr defaultRowHeight="15" x14ac:dyDescent="0.25"/>
  <cols>
    <col min="3" max="3" width="27.140625" customWidth="1"/>
    <col min="4" max="4" width="19.7109375" bestFit="1" customWidth="1"/>
    <col min="6" max="6" width="25.42578125" customWidth="1"/>
    <col min="7" max="7" width="19.7109375" customWidth="1"/>
    <col min="9" max="9" width="14.140625" customWidth="1"/>
  </cols>
  <sheetData>
    <row r="1" spans="3:12" x14ac:dyDescent="0.25">
      <c r="C1" t="s">
        <v>161</v>
      </c>
      <c r="F1" t="s">
        <v>162</v>
      </c>
      <c r="I1" s="22" t="s">
        <v>158</v>
      </c>
      <c r="J1" s="35"/>
      <c r="K1" s="23"/>
    </row>
    <row r="2" spans="3:12" x14ac:dyDescent="0.25">
      <c r="C2" s="11" t="s">
        <v>108</v>
      </c>
      <c r="D2" t="s">
        <v>107</v>
      </c>
      <c r="F2" s="11" t="s">
        <v>108</v>
      </c>
      <c r="G2" t="s">
        <v>107</v>
      </c>
      <c r="I2" s="29" t="s">
        <v>155</v>
      </c>
      <c r="J2" s="19" t="s">
        <v>156</v>
      </c>
      <c r="K2" s="25" t="s">
        <v>157</v>
      </c>
      <c r="L2" t="s">
        <v>145</v>
      </c>
    </row>
    <row r="3" spans="3:12" x14ac:dyDescent="0.25">
      <c r="C3" s="5" t="s">
        <v>12</v>
      </c>
      <c r="D3" s="6">
        <v>12</v>
      </c>
      <c r="F3" s="5" t="s">
        <v>135</v>
      </c>
      <c r="G3" s="6">
        <v>19</v>
      </c>
      <c r="I3" s="29">
        <v>0</v>
      </c>
      <c r="J3" s="19" t="s">
        <v>154</v>
      </c>
      <c r="K3" s="25" t="s">
        <v>148</v>
      </c>
    </row>
    <row r="4" spans="3:12" x14ac:dyDescent="0.25">
      <c r="C4" s="20">
        <v>6</v>
      </c>
      <c r="D4" s="6">
        <v>1</v>
      </c>
      <c r="F4" s="20">
        <v>5</v>
      </c>
      <c r="G4" s="6">
        <v>1</v>
      </c>
      <c r="I4" s="36">
        <v>3</v>
      </c>
      <c r="J4" s="19" t="s">
        <v>154</v>
      </c>
      <c r="K4" s="25" t="s">
        <v>144</v>
      </c>
    </row>
    <row r="5" spans="3:12" x14ac:dyDescent="0.25">
      <c r="C5" s="20">
        <v>14</v>
      </c>
      <c r="D5" s="6">
        <v>1</v>
      </c>
      <c r="F5" s="20">
        <v>13</v>
      </c>
      <c r="G5" s="6">
        <v>1</v>
      </c>
      <c r="I5" s="29">
        <v>5</v>
      </c>
      <c r="J5" s="19" t="s">
        <v>154</v>
      </c>
      <c r="K5" s="25" t="s">
        <v>148</v>
      </c>
    </row>
    <row r="6" spans="3:12" x14ac:dyDescent="0.25">
      <c r="C6" s="20">
        <v>17</v>
      </c>
      <c r="D6" s="6">
        <v>1</v>
      </c>
      <c r="F6" s="20">
        <v>35</v>
      </c>
      <c r="G6" s="6">
        <v>1</v>
      </c>
      <c r="I6" s="29">
        <v>7</v>
      </c>
      <c r="J6" s="19" t="s">
        <v>143</v>
      </c>
      <c r="K6" s="25" t="s">
        <v>148</v>
      </c>
    </row>
    <row r="7" spans="3:12" x14ac:dyDescent="0.25">
      <c r="C7" s="20">
        <v>19</v>
      </c>
      <c r="D7" s="6">
        <v>1</v>
      </c>
      <c r="F7" s="20">
        <v>37</v>
      </c>
      <c r="G7" s="6">
        <v>1</v>
      </c>
      <c r="I7" s="29">
        <v>10</v>
      </c>
      <c r="J7" s="19" t="s">
        <v>154</v>
      </c>
      <c r="K7" s="25" t="s">
        <v>144</v>
      </c>
    </row>
    <row r="8" spans="3:12" x14ac:dyDescent="0.25">
      <c r="C8" s="20">
        <v>22</v>
      </c>
      <c r="D8" s="6">
        <v>1</v>
      </c>
      <c r="F8" s="20">
        <v>45</v>
      </c>
      <c r="G8" s="6">
        <v>1</v>
      </c>
      <c r="I8" s="29">
        <v>13</v>
      </c>
      <c r="J8" s="19" t="s">
        <v>154</v>
      </c>
      <c r="K8" s="25" t="s">
        <v>148</v>
      </c>
    </row>
    <row r="9" spans="3:12" x14ac:dyDescent="0.25">
      <c r="C9" s="20">
        <v>24</v>
      </c>
      <c r="D9" s="6">
        <v>1</v>
      </c>
      <c r="F9" s="20">
        <v>47</v>
      </c>
      <c r="G9" s="6">
        <v>1</v>
      </c>
      <c r="I9" s="29">
        <v>15</v>
      </c>
      <c r="J9" s="19" t="s">
        <v>143</v>
      </c>
      <c r="K9" s="25" t="s">
        <v>144</v>
      </c>
    </row>
    <row r="10" spans="3:12" x14ac:dyDescent="0.25">
      <c r="C10" s="20">
        <v>26</v>
      </c>
      <c r="D10" s="6">
        <v>1</v>
      </c>
      <c r="F10" s="20">
        <v>53</v>
      </c>
      <c r="G10" s="6">
        <v>1</v>
      </c>
      <c r="I10" s="29">
        <v>17</v>
      </c>
      <c r="J10" s="19" t="s">
        <v>143</v>
      </c>
      <c r="K10" s="25" t="s">
        <v>148</v>
      </c>
    </row>
    <row r="11" spans="3:12" x14ac:dyDescent="0.25">
      <c r="C11" s="20">
        <v>29</v>
      </c>
      <c r="D11" s="6">
        <v>1</v>
      </c>
      <c r="F11" s="20">
        <v>55</v>
      </c>
      <c r="G11" s="6">
        <v>1</v>
      </c>
      <c r="I11" s="29">
        <v>20</v>
      </c>
      <c r="J11" s="19" t="s">
        <v>143</v>
      </c>
      <c r="K11" s="25" t="s">
        <v>148</v>
      </c>
    </row>
    <row r="12" spans="3:12" x14ac:dyDescent="0.25">
      <c r="C12" s="20">
        <v>32</v>
      </c>
      <c r="D12" s="6">
        <v>1</v>
      </c>
      <c r="F12" s="20">
        <v>67</v>
      </c>
      <c r="G12" s="6">
        <v>1</v>
      </c>
      <c r="I12" s="29">
        <v>23</v>
      </c>
      <c r="J12" s="19" t="s">
        <v>143</v>
      </c>
      <c r="K12" s="25" t="s">
        <v>148</v>
      </c>
    </row>
    <row r="13" spans="3:12" x14ac:dyDescent="0.25">
      <c r="C13" s="20">
        <v>42</v>
      </c>
      <c r="D13" s="6">
        <v>1</v>
      </c>
      <c r="F13" s="20">
        <v>68</v>
      </c>
      <c r="G13" s="6">
        <v>1</v>
      </c>
      <c r="I13" s="29">
        <v>25</v>
      </c>
      <c r="J13" s="19" t="s">
        <v>143</v>
      </c>
      <c r="K13" s="25" t="s">
        <v>144</v>
      </c>
    </row>
    <row r="14" spans="3:12" x14ac:dyDescent="0.25">
      <c r="C14" s="20">
        <v>56</v>
      </c>
      <c r="D14" s="6">
        <v>1</v>
      </c>
      <c r="F14" s="20">
        <v>73</v>
      </c>
      <c r="G14" s="6">
        <v>1</v>
      </c>
      <c r="I14" s="29">
        <v>27</v>
      </c>
      <c r="J14" s="19" t="s">
        <v>143</v>
      </c>
      <c r="K14" s="25" t="s">
        <v>148</v>
      </c>
    </row>
    <row r="15" spans="3:12" x14ac:dyDescent="0.25">
      <c r="C15" s="20">
        <v>59</v>
      </c>
      <c r="D15" s="6">
        <v>1</v>
      </c>
      <c r="F15" s="20">
        <v>77</v>
      </c>
      <c r="G15" s="6">
        <v>1</v>
      </c>
      <c r="I15" s="29">
        <v>30</v>
      </c>
      <c r="J15" s="19" t="s">
        <v>143</v>
      </c>
      <c r="K15" s="25" t="s">
        <v>144</v>
      </c>
    </row>
    <row r="16" spans="3:12" x14ac:dyDescent="0.25">
      <c r="C16" s="5" t="s">
        <v>9</v>
      </c>
      <c r="D16" s="6">
        <v>40</v>
      </c>
      <c r="F16" s="20">
        <v>80</v>
      </c>
      <c r="G16" s="6">
        <v>1</v>
      </c>
      <c r="I16" s="29">
        <v>33</v>
      </c>
      <c r="J16" s="19" t="s">
        <v>143</v>
      </c>
      <c r="K16" s="25" t="s">
        <v>148</v>
      </c>
    </row>
    <row r="17" spans="3:11" x14ac:dyDescent="0.25">
      <c r="C17" s="20">
        <v>1</v>
      </c>
      <c r="D17" s="6">
        <v>1</v>
      </c>
      <c r="F17" s="20">
        <v>83</v>
      </c>
      <c r="G17" s="6">
        <v>1</v>
      </c>
      <c r="I17" s="29">
        <v>35</v>
      </c>
      <c r="J17" s="19" t="s">
        <v>154</v>
      </c>
      <c r="K17" s="25" t="s">
        <v>148</v>
      </c>
    </row>
    <row r="18" spans="3:11" x14ac:dyDescent="0.25">
      <c r="C18" s="20">
        <v>2</v>
      </c>
      <c r="D18" s="6">
        <v>1</v>
      </c>
      <c r="F18" s="20">
        <v>85</v>
      </c>
      <c r="G18" s="6">
        <v>1</v>
      </c>
      <c r="I18" s="29">
        <v>37</v>
      </c>
      <c r="J18" s="19" t="s">
        <v>154</v>
      </c>
      <c r="K18" s="25" t="s">
        <v>148</v>
      </c>
    </row>
    <row r="19" spans="3:11" x14ac:dyDescent="0.25">
      <c r="C19" s="20">
        <v>4</v>
      </c>
      <c r="D19" s="6">
        <v>1</v>
      </c>
      <c r="F19" s="20">
        <v>87</v>
      </c>
      <c r="G19" s="6">
        <v>1</v>
      </c>
      <c r="I19" s="29">
        <v>40</v>
      </c>
      <c r="J19" s="19" t="s">
        <v>154</v>
      </c>
      <c r="K19" s="25" t="s">
        <v>144</v>
      </c>
    </row>
    <row r="20" spans="3:11" x14ac:dyDescent="0.25">
      <c r="C20" s="20">
        <v>9</v>
      </c>
      <c r="D20" s="6">
        <v>1</v>
      </c>
      <c r="F20" s="20">
        <v>95</v>
      </c>
      <c r="G20" s="6">
        <v>1</v>
      </c>
      <c r="I20" s="29">
        <v>43</v>
      </c>
      <c r="J20" s="19" t="s">
        <v>143</v>
      </c>
      <c r="K20" s="25" t="s">
        <v>148</v>
      </c>
    </row>
    <row r="21" spans="3:11" x14ac:dyDescent="0.25">
      <c r="C21" s="20">
        <v>11</v>
      </c>
      <c r="D21" s="6">
        <v>1</v>
      </c>
      <c r="F21" s="20">
        <v>97</v>
      </c>
      <c r="G21" s="6">
        <v>1</v>
      </c>
      <c r="I21" s="29">
        <v>45</v>
      </c>
      <c r="J21" s="19" t="s">
        <v>154</v>
      </c>
      <c r="K21" s="25" t="s">
        <v>148</v>
      </c>
    </row>
    <row r="22" spans="3:11" x14ac:dyDescent="0.25">
      <c r="C22" s="20">
        <v>12</v>
      </c>
      <c r="D22" s="6">
        <v>1</v>
      </c>
      <c r="F22" s="20">
        <v>100</v>
      </c>
      <c r="G22" s="6">
        <v>1</v>
      </c>
      <c r="I22" s="29">
        <v>47</v>
      </c>
      <c r="J22" s="19" t="s">
        <v>154</v>
      </c>
      <c r="K22" s="25" t="s">
        <v>148</v>
      </c>
    </row>
    <row r="23" spans="3:11" x14ac:dyDescent="0.25">
      <c r="C23" s="20">
        <v>21</v>
      </c>
      <c r="D23" s="6">
        <v>1</v>
      </c>
      <c r="F23" s="5" t="s">
        <v>139</v>
      </c>
      <c r="G23" s="6">
        <v>8</v>
      </c>
      <c r="I23" s="29">
        <v>50</v>
      </c>
      <c r="J23" s="19" t="s">
        <v>154</v>
      </c>
      <c r="K23" s="25" t="s">
        <v>144</v>
      </c>
    </row>
    <row r="24" spans="3:11" x14ac:dyDescent="0.25">
      <c r="C24" s="20">
        <v>34</v>
      </c>
      <c r="D24" s="6">
        <v>1</v>
      </c>
      <c r="F24" s="20">
        <v>3</v>
      </c>
      <c r="G24" s="6">
        <v>1</v>
      </c>
      <c r="I24" s="29">
        <v>53</v>
      </c>
      <c r="J24" s="19" t="s">
        <v>154</v>
      </c>
      <c r="K24" s="25" t="s">
        <v>148</v>
      </c>
    </row>
    <row r="25" spans="3:11" x14ac:dyDescent="0.25">
      <c r="C25" s="20">
        <v>35</v>
      </c>
      <c r="D25" s="6">
        <v>1</v>
      </c>
      <c r="F25" s="20">
        <v>10</v>
      </c>
      <c r="G25" s="6">
        <v>1</v>
      </c>
      <c r="I25" s="29">
        <v>54</v>
      </c>
      <c r="J25" s="19" t="s">
        <v>154</v>
      </c>
      <c r="K25" s="25" t="s">
        <v>148</v>
      </c>
    </row>
    <row r="26" spans="3:11" x14ac:dyDescent="0.25">
      <c r="C26" s="20">
        <v>36</v>
      </c>
      <c r="D26" s="6">
        <v>1</v>
      </c>
      <c r="F26" s="20">
        <v>40</v>
      </c>
      <c r="G26" s="6">
        <v>1</v>
      </c>
      <c r="I26" s="29">
        <v>55</v>
      </c>
      <c r="J26" s="19" t="s">
        <v>154</v>
      </c>
      <c r="K26" s="25" t="s">
        <v>148</v>
      </c>
    </row>
    <row r="27" spans="3:11" x14ac:dyDescent="0.25">
      <c r="C27" s="20">
        <v>37</v>
      </c>
      <c r="D27" s="6">
        <v>1</v>
      </c>
      <c r="F27" s="20">
        <v>50</v>
      </c>
      <c r="G27" s="6">
        <v>1</v>
      </c>
      <c r="I27" s="29">
        <v>57</v>
      </c>
      <c r="J27" s="19" t="s">
        <v>143</v>
      </c>
      <c r="K27" s="25" t="s">
        <v>148</v>
      </c>
    </row>
    <row r="28" spans="3:11" x14ac:dyDescent="0.25">
      <c r="C28" s="20">
        <v>39</v>
      </c>
      <c r="D28" s="6">
        <v>1</v>
      </c>
      <c r="F28" s="20">
        <v>65</v>
      </c>
      <c r="G28" s="6">
        <v>1</v>
      </c>
      <c r="I28" s="29">
        <v>60</v>
      </c>
      <c r="J28" s="19" t="s">
        <v>143</v>
      </c>
      <c r="K28" s="25" t="s">
        <v>144</v>
      </c>
    </row>
    <row r="29" spans="3:11" x14ac:dyDescent="0.25">
      <c r="C29" s="20">
        <v>44</v>
      </c>
      <c r="D29" s="6">
        <v>1</v>
      </c>
      <c r="F29" s="20">
        <v>70</v>
      </c>
      <c r="G29" s="6">
        <v>1</v>
      </c>
      <c r="I29" s="29">
        <v>63</v>
      </c>
      <c r="J29" s="19" t="s">
        <v>143</v>
      </c>
      <c r="K29" s="25" t="s">
        <v>148</v>
      </c>
    </row>
    <row r="30" spans="3:11" x14ac:dyDescent="0.25">
      <c r="C30" s="20">
        <v>46</v>
      </c>
      <c r="D30" s="6">
        <v>1</v>
      </c>
      <c r="F30" s="20">
        <v>75</v>
      </c>
      <c r="G30" s="6">
        <v>1</v>
      </c>
      <c r="I30" s="29">
        <v>64</v>
      </c>
      <c r="J30" s="19" t="s">
        <v>154</v>
      </c>
      <c r="K30" s="25" t="s">
        <v>148</v>
      </c>
    </row>
    <row r="31" spans="3:11" x14ac:dyDescent="0.25">
      <c r="C31" s="20">
        <v>49</v>
      </c>
      <c r="D31" s="6">
        <v>1</v>
      </c>
      <c r="F31" s="20">
        <v>90</v>
      </c>
      <c r="G31" s="6">
        <v>1</v>
      </c>
      <c r="I31" s="29">
        <v>65</v>
      </c>
      <c r="J31" s="19" t="s">
        <v>154</v>
      </c>
      <c r="K31" s="25" t="s">
        <v>144</v>
      </c>
    </row>
    <row r="32" spans="3:11" x14ac:dyDescent="0.25">
      <c r="C32" s="20">
        <v>50</v>
      </c>
      <c r="D32" s="6">
        <v>1</v>
      </c>
      <c r="F32" s="5" t="s">
        <v>140</v>
      </c>
      <c r="G32" s="6">
        <v>4</v>
      </c>
      <c r="I32" s="29">
        <v>67</v>
      </c>
      <c r="J32" s="19" t="s">
        <v>154</v>
      </c>
      <c r="K32" s="25" t="s">
        <v>148</v>
      </c>
    </row>
    <row r="33" spans="3:11" x14ac:dyDescent="0.25">
      <c r="C33" s="20">
        <v>52</v>
      </c>
      <c r="D33" s="6">
        <v>1</v>
      </c>
      <c r="F33" s="20">
        <v>15</v>
      </c>
      <c r="G33" s="6">
        <v>1</v>
      </c>
      <c r="I33" s="29">
        <v>68</v>
      </c>
      <c r="J33" s="19" t="s">
        <v>154</v>
      </c>
      <c r="K33" s="25" t="s">
        <v>148</v>
      </c>
    </row>
    <row r="34" spans="3:11" x14ac:dyDescent="0.25">
      <c r="C34" s="20">
        <v>54</v>
      </c>
      <c r="D34" s="6">
        <v>1</v>
      </c>
      <c r="F34" s="20">
        <v>25</v>
      </c>
      <c r="G34" s="6">
        <v>1</v>
      </c>
      <c r="I34" s="29">
        <v>70</v>
      </c>
      <c r="J34" s="19" t="s">
        <v>154</v>
      </c>
      <c r="K34" s="25" t="s">
        <v>144</v>
      </c>
    </row>
    <row r="35" spans="3:11" x14ac:dyDescent="0.25">
      <c r="C35" s="20">
        <v>64</v>
      </c>
      <c r="D35" s="6">
        <v>1</v>
      </c>
      <c r="F35" s="20">
        <v>30</v>
      </c>
      <c r="G35" s="6">
        <v>1</v>
      </c>
      <c r="I35" s="29">
        <v>73</v>
      </c>
      <c r="J35" s="19" t="s">
        <v>154</v>
      </c>
      <c r="K35" s="25" t="s">
        <v>148</v>
      </c>
    </row>
    <row r="36" spans="3:11" x14ac:dyDescent="0.25">
      <c r="C36" s="20">
        <v>66</v>
      </c>
      <c r="D36" s="6">
        <v>1</v>
      </c>
      <c r="F36" s="20">
        <v>60</v>
      </c>
      <c r="G36" s="6">
        <v>1</v>
      </c>
      <c r="I36" s="29">
        <v>75</v>
      </c>
      <c r="J36" s="19" t="s">
        <v>154</v>
      </c>
      <c r="K36" s="25" t="s">
        <v>144</v>
      </c>
    </row>
    <row r="37" spans="3:11" x14ac:dyDescent="0.25">
      <c r="C37" s="20">
        <v>67</v>
      </c>
      <c r="D37" s="6">
        <v>1</v>
      </c>
      <c r="F37" s="5" t="s">
        <v>138</v>
      </c>
      <c r="G37" s="6">
        <v>8</v>
      </c>
      <c r="I37" s="29">
        <v>77</v>
      </c>
      <c r="J37" s="19" t="s">
        <v>154</v>
      </c>
      <c r="K37" s="25" t="s">
        <v>148</v>
      </c>
    </row>
    <row r="38" spans="3:11" x14ac:dyDescent="0.25">
      <c r="C38" s="20">
        <v>68</v>
      </c>
      <c r="D38" s="6">
        <v>1</v>
      </c>
      <c r="F38" s="20">
        <v>7</v>
      </c>
      <c r="G38" s="6">
        <v>1</v>
      </c>
      <c r="I38" s="29">
        <v>80</v>
      </c>
      <c r="J38" s="19" t="s">
        <v>154</v>
      </c>
      <c r="K38" s="25" t="s">
        <v>148</v>
      </c>
    </row>
    <row r="39" spans="3:11" x14ac:dyDescent="0.25">
      <c r="C39" s="20">
        <v>69</v>
      </c>
      <c r="D39" s="6">
        <v>1</v>
      </c>
      <c r="F39" s="20">
        <v>20</v>
      </c>
      <c r="G39" s="6">
        <v>1</v>
      </c>
      <c r="I39" s="29">
        <v>83</v>
      </c>
      <c r="J39" s="19" t="s">
        <v>154</v>
      </c>
      <c r="K39" s="25" t="s">
        <v>148</v>
      </c>
    </row>
    <row r="40" spans="3:11" x14ac:dyDescent="0.25">
      <c r="C40" s="20">
        <v>71</v>
      </c>
      <c r="D40" s="6">
        <v>1</v>
      </c>
      <c r="F40" s="20">
        <v>23</v>
      </c>
      <c r="G40" s="6">
        <v>1</v>
      </c>
      <c r="I40" s="29">
        <v>85</v>
      </c>
      <c r="J40" s="19" t="s">
        <v>154</v>
      </c>
      <c r="K40" s="25" t="s">
        <v>148</v>
      </c>
    </row>
    <row r="41" spans="3:11" x14ac:dyDescent="0.25">
      <c r="C41" s="20">
        <v>72</v>
      </c>
      <c r="D41" s="6">
        <v>1</v>
      </c>
      <c r="F41" s="20">
        <v>27</v>
      </c>
      <c r="G41" s="6">
        <v>1</v>
      </c>
      <c r="I41" s="29">
        <v>87</v>
      </c>
      <c r="J41" s="19" t="s">
        <v>154</v>
      </c>
      <c r="K41" s="25" t="s">
        <v>148</v>
      </c>
    </row>
    <row r="42" spans="3:11" x14ac:dyDescent="0.25">
      <c r="C42" s="20">
        <v>74</v>
      </c>
      <c r="D42" s="6">
        <v>1</v>
      </c>
      <c r="F42" s="20">
        <v>33</v>
      </c>
      <c r="G42" s="6">
        <v>1</v>
      </c>
      <c r="I42" s="29">
        <v>90</v>
      </c>
      <c r="J42" s="19" t="s">
        <v>154</v>
      </c>
      <c r="K42" s="25" t="s">
        <v>144</v>
      </c>
    </row>
    <row r="43" spans="3:11" x14ac:dyDescent="0.25">
      <c r="C43" s="20">
        <v>75</v>
      </c>
      <c r="D43" s="6">
        <v>1</v>
      </c>
      <c r="F43" s="20">
        <v>43</v>
      </c>
      <c r="G43" s="6">
        <v>1</v>
      </c>
      <c r="I43" s="29">
        <v>93</v>
      </c>
      <c r="J43" s="19" t="s">
        <v>143</v>
      </c>
      <c r="K43" s="25" t="s">
        <v>148</v>
      </c>
    </row>
    <row r="44" spans="3:11" x14ac:dyDescent="0.25">
      <c r="C44" s="20">
        <v>76</v>
      </c>
      <c r="D44" s="6">
        <v>1</v>
      </c>
      <c r="F44" s="20">
        <v>57</v>
      </c>
      <c r="G44" s="6">
        <v>1</v>
      </c>
      <c r="I44" s="29">
        <v>95</v>
      </c>
      <c r="J44" s="19" t="s">
        <v>154</v>
      </c>
      <c r="K44" s="25" t="s">
        <v>148</v>
      </c>
    </row>
    <row r="45" spans="3:11" x14ac:dyDescent="0.25">
      <c r="C45" s="20">
        <v>79</v>
      </c>
      <c r="D45" s="6">
        <v>1</v>
      </c>
      <c r="F45" s="20">
        <v>93</v>
      </c>
      <c r="G45" s="6">
        <v>1</v>
      </c>
      <c r="I45" s="29">
        <v>97</v>
      </c>
      <c r="J45" s="19" t="s">
        <v>154</v>
      </c>
      <c r="K45" s="25" t="s">
        <v>148</v>
      </c>
    </row>
    <row r="46" spans="3:11" x14ac:dyDescent="0.25">
      <c r="C46" s="20">
        <v>82</v>
      </c>
      <c r="D46" s="6">
        <v>1</v>
      </c>
      <c r="F46" s="5" t="s">
        <v>109</v>
      </c>
      <c r="G46" s="6">
        <v>39</v>
      </c>
      <c r="I46" s="29"/>
      <c r="J46" s="19"/>
      <c r="K46" s="25"/>
    </row>
    <row r="47" spans="3:11" x14ac:dyDescent="0.25">
      <c r="C47" s="20">
        <v>84</v>
      </c>
      <c r="D47" s="6">
        <v>1</v>
      </c>
      <c r="F47" s="5" t="s">
        <v>164</v>
      </c>
      <c r="G47" s="6">
        <f>4</f>
        <v>4</v>
      </c>
      <c r="I47" s="29" t="s">
        <v>160</v>
      </c>
      <c r="J47" s="19"/>
      <c r="K47" s="25"/>
    </row>
    <row r="48" spans="3:11" x14ac:dyDescent="0.25">
      <c r="C48" s="20">
        <v>86</v>
      </c>
      <c r="D48" s="6">
        <v>1</v>
      </c>
      <c r="F48" s="13" t="s">
        <v>172</v>
      </c>
      <c r="G48" s="13">
        <f>GETPIVOTDATA("Component",$F$2)+G47</f>
        <v>43</v>
      </c>
      <c r="I48" s="24" t="s">
        <v>108</v>
      </c>
      <c r="J48" s="19" t="s">
        <v>159</v>
      </c>
      <c r="K48" s="25"/>
    </row>
    <row r="49" spans="3:11" x14ac:dyDescent="0.25">
      <c r="C49" s="20">
        <v>87</v>
      </c>
      <c r="D49" s="6">
        <v>1</v>
      </c>
      <c r="I49" s="26" t="s">
        <v>143</v>
      </c>
      <c r="J49" s="37">
        <v>14</v>
      </c>
      <c r="K49" s="25"/>
    </row>
    <row r="50" spans="3:11" x14ac:dyDescent="0.25">
      <c r="C50" s="20">
        <v>89</v>
      </c>
      <c r="D50" s="6">
        <v>1</v>
      </c>
      <c r="I50" s="28" t="s">
        <v>144</v>
      </c>
      <c r="J50" s="37">
        <v>4</v>
      </c>
      <c r="K50" s="25"/>
    </row>
    <row r="51" spans="3:11" x14ac:dyDescent="0.25">
      <c r="C51" s="20">
        <v>92</v>
      </c>
      <c r="D51" s="6">
        <v>1</v>
      </c>
      <c r="I51" s="28" t="s">
        <v>148</v>
      </c>
      <c r="J51" s="37">
        <v>10</v>
      </c>
      <c r="K51" s="25"/>
    </row>
    <row r="52" spans="3:11" x14ac:dyDescent="0.25">
      <c r="C52" s="20">
        <v>94</v>
      </c>
      <c r="D52" s="6">
        <v>1</v>
      </c>
      <c r="I52" s="26" t="s">
        <v>154</v>
      </c>
      <c r="J52" s="37">
        <v>29</v>
      </c>
      <c r="K52" s="25"/>
    </row>
    <row r="53" spans="3:11" x14ac:dyDescent="0.25">
      <c r="C53" s="20">
        <v>95</v>
      </c>
      <c r="D53" s="6">
        <v>1</v>
      </c>
      <c r="I53" s="28" t="s">
        <v>144</v>
      </c>
      <c r="J53" s="37">
        <v>8</v>
      </c>
      <c r="K53" s="25"/>
    </row>
    <row r="54" spans="3:11" x14ac:dyDescent="0.25">
      <c r="C54" s="20">
        <v>96</v>
      </c>
      <c r="D54" s="6">
        <v>1</v>
      </c>
      <c r="I54" s="28" t="s">
        <v>148</v>
      </c>
      <c r="J54" s="37">
        <v>21</v>
      </c>
      <c r="K54" s="25"/>
    </row>
    <row r="55" spans="3:11" ht="15.75" thickBot="1" x14ac:dyDescent="0.3">
      <c r="C55" s="20">
        <v>97</v>
      </c>
      <c r="D55" s="6">
        <v>1</v>
      </c>
      <c r="I55" s="38" t="s">
        <v>109</v>
      </c>
      <c r="J55" s="39">
        <v>43</v>
      </c>
      <c r="K55" s="33"/>
    </row>
    <row r="56" spans="3:11" x14ac:dyDescent="0.25">
      <c r="C56" s="20">
        <v>99</v>
      </c>
      <c r="D56" s="6">
        <v>1</v>
      </c>
    </row>
    <row r="57" spans="3:11" x14ac:dyDescent="0.25">
      <c r="C57" s="5" t="s">
        <v>109</v>
      </c>
      <c r="D57" s="6">
        <v>52</v>
      </c>
    </row>
    <row r="61" spans="3:11" ht="15.75" thickBot="1" x14ac:dyDescent="0.3">
      <c r="C61" t="s">
        <v>173</v>
      </c>
    </row>
    <row r="62" spans="3:11" ht="15.75" thickBot="1" x14ac:dyDescent="0.3">
      <c r="C62" s="22" t="s">
        <v>168</v>
      </c>
      <c r="D62" s="23"/>
    </row>
    <row r="63" spans="3:11" ht="15.75" thickBot="1" x14ac:dyDescent="0.3">
      <c r="C63" s="48" t="s">
        <v>108</v>
      </c>
      <c r="D63" s="49" t="s">
        <v>107</v>
      </c>
    </row>
    <row r="64" spans="3:11" ht="15.75" thickBot="1" x14ac:dyDescent="0.3">
      <c r="C64" s="50" t="s">
        <v>168</v>
      </c>
      <c r="D64" s="47">
        <v>3</v>
      </c>
    </row>
    <row r="65" spans="3:4" x14ac:dyDescent="0.25">
      <c r="C65" s="51">
        <v>18</v>
      </c>
      <c r="D65" s="40">
        <v>1</v>
      </c>
    </row>
    <row r="66" spans="3:4" x14ac:dyDescent="0.25">
      <c r="C66" s="45">
        <v>38</v>
      </c>
      <c r="D66" s="40">
        <v>1</v>
      </c>
    </row>
    <row r="67" spans="3:4" ht="15.75" thickBot="1" x14ac:dyDescent="0.3">
      <c r="C67" s="46">
        <v>88</v>
      </c>
      <c r="D67" s="40">
        <v>1</v>
      </c>
    </row>
    <row r="68" spans="3:4" ht="15.75" thickBot="1" x14ac:dyDescent="0.3">
      <c r="C68" s="50" t="s">
        <v>109</v>
      </c>
      <c r="D68" s="41">
        <v>3</v>
      </c>
    </row>
    <row r="69" spans="3:4" x14ac:dyDescent="0.25">
      <c r="C69" s="29" t="s">
        <v>169</v>
      </c>
      <c r="D69" s="27">
        <v>1</v>
      </c>
    </row>
    <row r="70" spans="3:4" x14ac:dyDescent="0.25">
      <c r="C70" s="30" t="s">
        <v>172</v>
      </c>
      <c r="D70" s="31">
        <f>D69+GETPIVOTDATA("Component",$C$63)</f>
        <v>4</v>
      </c>
    </row>
    <row r="71" spans="3:4" ht="15.75" thickBot="1" x14ac:dyDescent="0.3">
      <c r="C71" s="32" t="s">
        <v>167</v>
      </c>
      <c r="D71" s="33"/>
    </row>
    <row r="72" spans="3:4" x14ac:dyDescent="0.25">
      <c r="C72" s="22" t="s">
        <v>165</v>
      </c>
      <c r="D72" s="23"/>
    </row>
    <row r="73" spans="3:4" ht="15.75" thickBot="1" x14ac:dyDescent="0.3">
      <c r="C73" s="42" t="s">
        <v>108</v>
      </c>
      <c r="D73" s="43" t="s">
        <v>107</v>
      </c>
    </row>
    <row r="74" spans="3:4" ht="15.75" thickBot="1" x14ac:dyDescent="0.3">
      <c r="C74" s="44" t="s">
        <v>165</v>
      </c>
      <c r="D74" s="40">
        <v>5</v>
      </c>
    </row>
    <row r="75" spans="3:4" x14ac:dyDescent="0.25">
      <c r="C75" s="45">
        <v>22</v>
      </c>
      <c r="D75" s="40">
        <v>1</v>
      </c>
    </row>
    <row r="76" spans="3:4" x14ac:dyDescent="0.25">
      <c r="C76" s="45">
        <v>36</v>
      </c>
      <c r="D76" s="40">
        <v>1</v>
      </c>
    </row>
    <row r="77" spans="3:4" x14ac:dyDescent="0.25">
      <c r="C77" s="45">
        <v>51</v>
      </c>
      <c r="D77" s="40">
        <v>1</v>
      </c>
    </row>
    <row r="78" spans="3:4" x14ac:dyDescent="0.25">
      <c r="C78" s="45">
        <v>76</v>
      </c>
      <c r="D78" s="40">
        <v>1</v>
      </c>
    </row>
    <row r="79" spans="3:4" ht="15.75" thickBot="1" x14ac:dyDescent="0.3">
      <c r="C79" s="46">
        <v>96</v>
      </c>
      <c r="D79" s="40">
        <v>1</v>
      </c>
    </row>
    <row r="80" spans="3:4" ht="15.75" thickBot="1" x14ac:dyDescent="0.3">
      <c r="C80" s="44" t="s">
        <v>109</v>
      </c>
      <c r="D80" s="41">
        <v>5</v>
      </c>
    </row>
    <row r="81" spans="3:4" x14ac:dyDescent="0.25">
      <c r="C81" s="29"/>
      <c r="D81" s="25"/>
    </row>
    <row r="82" spans="3:4" ht="15.75" thickBot="1" x14ac:dyDescent="0.3">
      <c r="C82" s="34" t="s">
        <v>166</v>
      </c>
      <c r="D82" s="33"/>
    </row>
  </sheetData>
  <autoFilter ref="I2:L2">
    <sortState ref="I3:L45">
      <sortCondition ref="I2"/>
    </sortState>
  </autoFilter>
  <conditionalFormatting sqref="J7:J8">
    <cfRule type="uniqueValues" dxfId="0" priority="1"/>
  </conditionalFormatting>
  <hyperlinks>
    <hyperlink ref="C82" r:id="rId6"/>
  </hyperlinks>
  <pageMargins left="0.7" right="0.7" top="0.75" bottom="0.75" header="0.3" footer="0.3"/>
  <pageSetup paperSize="9" orientation="portrait" horizontalDpi="300" verticalDpi="0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E44" sqref="E44"/>
    </sheetView>
  </sheetViews>
  <sheetFormatPr defaultRowHeight="15" x14ac:dyDescent="0.25"/>
  <cols>
    <col min="1" max="1" width="38.140625" customWidth="1"/>
    <col min="2" max="2" width="19.7109375" customWidth="1"/>
    <col min="3" max="3" width="15" bestFit="1" customWidth="1"/>
    <col min="4" max="4" width="6.140625" customWidth="1"/>
    <col min="5" max="5" width="30" bestFit="1" customWidth="1"/>
    <col min="6" max="6" width="21.42578125" bestFit="1" customWidth="1"/>
    <col min="7" max="7" width="28.42578125" bestFit="1" customWidth="1"/>
    <col min="8" max="8" width="32.7109375" bestFit="1" customWidth="1"/>
    <col min="9" max="9" width="33.28515625" bestFit="1" customWidth="1"/>
    <col min="10" max="10" width="38.140625" bestFit="1" customWidth="1"/>
    <col min="11" max="11" width="37.7109375" bestFit="1" customWidth="1"/>
    <col min="12" max="12" width="27.42578125" bestFit="1" customWidth="1"/>
    <col min="13" max="13" width="16.7109375" bestFit="1" customWidth="1"/>
    <col min="14" max="14" width="22.42578125" bestFit="1" customWidth="1"/>
    <col min="15" max="15" width="30.7109375" bestFit="1" customWidth="1"/>
    <col min="16" max="16" width="13.28515625" bestFit="1" customWidth="1"/>
    <col min="17" max="17" width="27" bestFit="1" customWidth="1"/>
    <col min="18" max="18" width="27.5703125" bestFit="1" customWidth="1"/>
    <col min="19" max="19" width="27.85546875" bestFit="1" customWidth="1"/>
    <col min="20" max="20" width="31.85546875" bestFit="1" customWidth="1"/>
    <col min="21" max="21" width="23" bestFit="1" customWidth="1"/>
    <col min="22" max="22" width="23.5703125" bestFit="1" customWidth="1"/>
    <col min="23" max="23" width="30.7109375" bestFit="1" customWidth="1"/>
    <col min="24" max="24" width="20.42578125" bestFit="1" customWidth="1"/>
    <col min="25" max="25" width="32.42578125" bestFit="1" customWidth="1"/>
    <col min="26" max="26" width="36.28515625" bestFit="1" customWidth="1"/>
    <col min="27" max="27" width="29.42578125" bestFit="1" customWidth="1"/>
    <col min="28" max="28" width="21.140625" bestFit="1" customWidth="1"/>
    <col min="29" max="29" width="34.140625" bestFit="1" customWidth="1"/>
    <col min="30" max="30" width="29.7109375" bestFit="1" customWidth="1"/>
    <col min="31" max="31" width="25.28515625" bestFit="1" customWidth="1"/>
    <col min="32" max="32" width="27.5703125" bestFit="1" customWidth="1"/>
    <col min="33" max="33" width="24.28515625" bestFit="1" customWidth="1"/>
    <col min="34" max="34" width="25.7109375" bestFit="1" customWidth="1"/>
    <col min="35" max="35" width="19" bestFit="1" customWidth="1"/>
    <col min="36" max="36" width="20.7109375" bestFit="1" customWidth="1"/>
    <col min="37" max="37" width="16" bestFit="1" customWidth="1"/>
    <col min="38" max="38" width="27.5703125" bestFit="1" customWidth="1"/>
    <col min="39" max="39" width="30.140625" bestFit="1" customWidth="1"/>
    <col min="40" max="40" width="24.42578125" bestFit="1" customWidth="1"/>
    <col min="41" max="41" width="7.28515625" customWidth="1"/>
    <col min="42" max="42" width="11.28515625" bestFit="1" customWidth="1"/>
  </cols>
  <sheetData>
    <row r="3" spans="1:2" x14ac:dyDescent="0.25">
      <c r="A3" s="11" t="s">
        <v>108</v>
      </c>
      <c r="B3" t="s">
        <v>107</v>
      </c>
    </row>
    <row r="4" spans="1:2" x14ac:dyDescent="0.25">
      <c r="A4" s="5" t="s">
        <v>29</v>
      </c>
      <c r="B4" s="6">
        <v>8</v>
      </c>
    </row>
    <row r="5" spans="1:2" x14ac:dyDescent="0.25">
      <c r="A5" s="5" t="s">
        <v>22</v>
      </c>
      <c r="B5" s="6">
        <v>10</v>
      </c>
    </row>
    <row r="6" spans="1:2" x14ac:dyDescent="0.25">
      <c r="A6" s="5" t="s">
        <v>49</v>
      </c>
      <c r="B6" s="6">
        <v>1</v>
      </c>
    </row>
    <row r="7" spans="1:2" x14ac:dyDescent="0.25">
      <c r="A7" s="5" t="s">
        <v>96</v>
      </c>
      <c r="B7" s="6">
        <v>1</v>
      </c>
    </row>
    <row r="8" spans="1:2" x14ac:dyDescent="0.25">
      <c r="A8" s="5" t="s">
        <v>13</v>
      </c>
      <c r="B8" s="6">
        <v>5</v>
      </c>
    </row>
    <row r="9" spans="1:2" x14ac:dyDescent="0.25">
      <c r="A9" s="5" t="s">
        <v>25</v>
      </c>
      <c r="B9" s="6">
        <v>2</v>
      </c>
    </row>
    <row r="10" spans="1:2" x14ac:dyDescent="0.25">
      <c r="A10" s="5" t="s">
        <v>15</v>
      </c>
      <c r="B10" s="6">
        <v>37</v>
      </c>
    </row>
    <row r="11" spans="1:2" x14ac:dyDescent="0.25">
      <c r="A11" s="5" t="s">
        <v>6</v>
      </c>
      <c r="B11" s="6">
        <v>29</v>
      </c>
    </row>
    <row r="12" spans="1:2" x14ac:dyDescent="0.25">
      <c r="A12" s="5" t="s">
        <v>95</v>
      </c>
      <c r="B12" s="6">
        <v>2</v>
      </c>
    </row>
    <row r="13" spans="1:2" x14ac:dyDescent="0.25">
      <c r="A13" s="5" t="s">
        <v>109</v>
      </c>
      <c r="B13" s="6">
        <v>95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List</vt:lpstr>
      <vt:lpstr>Counts</vt:lpstr>
      <vt:lpstr>CODD PICKUP</vt:lpstr>
      <vt:lpstr>Sheet2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Branko Kosta Popovic</dc:creator>
  <cp:lastModifiedBy>Branko Kosta Popovic</cp:lastModifiedBy>
  <dcterms:created xsi:type="dcterms:W3CDTF">2017-10-02T09:09:00Z</dcterms:created>
  <dcterms:modified xsi:type="dcterms:W3CDTF">2018-03-20T10:30:35Z</dcterms:modified>
</cp:coreProperties>
</file>