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11"/>
  <workbookPr/>
  <mc:AlternateContent xmlns:mc="http://schemas.openxmlformats.org/markup-compatibility/2006">
    <mc:Choice Requires="x15">
      <x15ac:absPath xmlns:x15ac="http://schemas.microsoft.com/office/spreadsheetml/2010/11/ac" url="C:\Users\velas\Downloads\"/>
    </mc:Choice>
  </mc:AlternateContent>
  <xr:revisionPtr revIDLastSave="145" documentId="13_ncr:1_{F8E38D48-B680-434C-B21F-A21DD6D8ED8B}" xr6:coauthVersionLast="47" xr6:coauthVersionMax="47" xr10:uidLastSave="{C2019E76-73D0-43F3-BC14-27F830E99236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<sst xmlns="http://schemas.openxmlformats.org/spreadsheetml/2006/main" count="95" uniqueCount="72">
  <si>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</si>
  <si>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</si>
  <si>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</si>
  <si>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</si>
  <si>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</si>
  <si>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</si>
  <si>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</si>
  <si>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</si>
  <si>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</si>
  <si>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</si>
  <si>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</si>
  <si>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</si>
  <si>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</si>
  <si>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</si>
  <si>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</si>
  <si>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</si>
  <si>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deberá registrar la salida de uno o varios productos del stock</t>
  </si>
  <si>
    <t>Saber el registro de la salida de productos.</t>
  </si>
  <si>
    <t>Verificar que el producto a salir exista en el stock.</t>
  </si>
  <si>
    <t>Administrador</t>
  </si>
  <si>
    <t>Tendrán que ingresar los datos del producto despachado en los campos correspondientes.</t>
  </si>
  <si>
    <t>Alex Velástegui</t>
  </si>
  <si>
    <t>Alta</t>
  </si>
  <si>
    <t>No iniciado</t>
  </si>
  <si>
    <t>Verificando el registro de todas las salidas de productos.</t>
  </si>
  <si>
    <t>Registrar salida de productos</t>
  </si>
  <si>
    <t>REQ002</t>
  </si>
  <si>
    <t>El sistema deberá mostrar el registro del despacho de los productos.</t>
  </si>
  <si>
    <t>Saber que productos han sido despachados del emprendimiento.</t>
  </si>
  <si>
    <t>Permitirá obtener o visualizar los productos despachados registrados siempre y cuando deseen realizarlo.</t>
  </si>
  <si>
    <t>Para poder obtener la salida de los productos, previamente se habrá registrado el despacho de dichos productos, la cual servirá para futuras decisiones.</t>
  </si>
  <si>
    <t>Mostrando la lista correspondiente de la salida de productos.</t>
  </si>
  <si>
    <t>Enlistar salida de productos</t>
  </si>
  <si>
    <t>REQ003</t>
  </si>
  <si>
    <t>El sistema deberá permitir a los usuarios modificar la información de los emprendimientos.</t>
  </si>
  <si>
    <t>Modificar la información del producto con una nueva.</t>
  </si>
  <si>
    <t>Permitirá editar los atributos  del  registro de salida de producto, siempre y cuando ellos lo requieran.</t>
  </si>
  <si>
    <t>Seleccionan el producto que se modificará y proporcionarán la nueva información al sistema para poder actualizar la información de dicho registro.</t>
  </si>
  <si>
    <t>Verifcar la modificacion de la salida de los productos  y darle nueva informacion.</t>
  </si>
  <si>
    <t>Editar salida de productos</t>
  </si>
  <si>
    <t>REQ004</t>
  </si>
  <si>
    <t>El sistema deberá permitir a los usuarios el poder eliminar un registro de salida de productos.</t>
  </si>
  <si>
    <t>Eliminar el registro de salida de productos.</t>
  </si>
  <si>
    <t>El sistema permitirá eliminar un registro de salida de productos, siempre y cuando ellos lo deseen.</t>
  </si>
  <si>
    <t>Se seleccionará el código del  producto despachado y se cargarán todos los atributos del producto despachado.</t>
  </si>
  <si>
    <t>Eliminando la salida de los productos para saber que la acción se este realizando.</t>
  </si>
  <si>
    <t>Eliminar salida de productos</t>
  </si>
  <si>
    <t>REQ005</t>
  </si>
  <si>
    <t>El sistema deberá permitir generar un reporte de salidas de productos.</t>
  </si>
  <si>
    <t>Saber el reporte de los productos que han sido despachados del emprendimiento</t>
  </si>
  <si>
    <t>Permitira visualizar y poder descargar el reporte del producto despachados</t>
  </si>
  <si>
    <t>Se seleccionara  el nombre de producto y el sistema mostrara el reporte de ese producto</t>
  </si>
  <si>
    <t>Jonathan Maigua</t>
  </si>
  <si>
    <t>Iniciado</t>
  </si>
  <si>
    <t>Mostrardo el reporte del producto seleccionado</t>
  </si>
  <si>
    <t>Reporte de salidas de productos</t>
  </si>
  <si>
    <t>REQ006</t>
  </si>
  <si>
    <t>El sistema deberá permitir generar un reporte de ganancias.</t>
  </si>
  <si>
    <t xml:space="preserve">Saber los ingresos obtenidos del emprendimiento durante un periodo </t>
  </si>
  <si>
    <t>Permitira visualizar y descargar el reporte de ganancias.</t>
  </si>
  <si>
    <t>Se ingresara un periodo y el sistema mostrara el reporte de ganancias de ese periodo.</t>
  </si>
  <si>
    <t>Mostrando el reporte de ganancis del periodo seleccionado</t>
  </si>
  <si>
    <t>Reporte de ganancias.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</si>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</sst>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u/>
      <sz val="11"/>
      <color theme="1"/>
      <name val="Arial"/>
    </font>
    <font>
      <sz val="10"/>
      <color rgb="FF44444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3" fillId="0" borderId="0" xfId="0" applyFont="1"/>
    <xf numFmtId="0" fontId="2" fillId="0" borderId="0" xfId="0" applyFont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0" borderId="7" xfId="0" applyBorder="1"/>
    <xf numFmtId="0" fontId="5" fillId="0" borderId="25" xfId="0" applyFont="1" applyBorder="1" applyAlignment="1">
      <alignment vertical="center"/>
    </xf>
    <xf numFmtId="0" fontId="5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164" fontId="5" fillId="0" borderId="2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0" xfId="0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22" xfId="0" applyFont="1" applyBorder="1" applyAlignment="1"/>
    <xf numFmtId="0" fontId="8" fillId="0" borderId="24" xfId="0" applyFont="1" applyBorder="1" applyAlignment="1"/>
    <xf numFmtId="0" fontId="8" fillId="0" borderId="23" xfId="0" applyFont="1" applyBorder="1" applyAlignment="1"/>
    <xf numFmtId="0" fontId="8" fillId="0" borderId="17" xfId="0" applyFont="1" applyBorder="1" applyAlignment="1"/>
    <xf numFmtId="0" fontId="8" fillId="0" borderId="18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/>
    <xf numFmtId="0" fontId="8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75"/>
  <sheetViews>
    <sheetView showGridLines="0" tabSelected="1" topLeftCell="C7" workbookViewId="0">
      <selection activeCell="L6" sqref="L6"/>
    </sheetView>
  </sheetViews>
  <sheetFormatPr defaultColWidth="12.625" defaultRowHeight="15" customHeight="1"/>
  <cols>
    <col min="1" max="1" width="4.625" customWidth="1"/>
    <col min="2" max="2" width="9.25" customWidth="1"/>
    <col min="3" max="5" width="20.625" customWidth="1"/>
    <col min="6" max="6" width="13.1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16" ht="14.45">
      <c r="I1" s="1"/>
      <c r="J1" s="1"/>
      <c r="K1" s="2"/>
      <c r="L1" s="3"/>
    </row>
    <row r="2" spans="1:16" ht="14.45">
      <c r="I2" s="1"/>
      <c r="J2" s="1"/>
      <c r="K2" s="2"/>
      <c r="L2" s="3"/>
    </row>
    <row r="3" spans="1:16" ht="45" customHeight="1">
      <c r="B3" s="33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16" ht="14.45">
      <c r="H4" s="4"/>
      <c r="I4" s="1"/>
      <c r="J4" s="1"/>
      <c r="K4" s="2"/>
      <c r="L4" s="3"/>
    </row>
    <row r="5" spans="1:16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67.5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6</v>
      </c>
      <c r="J6" s="10">
        <v>44926</v>
      </c>
      <c r="K6" s="9" t="s">
        <v>22</v>
      </c>
      <c r="L6" s="9" t="s">
        <v>23</v>
      </c>
      <c r="M6" s="8" t="s">
        <v>24</v>
      </c>
      <c r="N6" s="8"/>
      <c r="O6" s="8" t="s">
        <v>25</v>
      </c>
    </row>
    <row r="7" spans="1:16" ht="107.25" customHeight="1">
      <c r="B7" s="7" t="s">
        <v>26</v>
      </c>
      <c r="C7" s="8" t="s">
        <v>27</v>
      </c>
      <c r="D7" s="8" t="s">
        <v>28</v>
      </c>
      <c r="E7" s="8" t="s">
        <v>29</v>
      </c>
      <c r="F7" s="8" t="s">
        <v>19</v>
      </c>
      <c r="G7" s="8" t="s">
        <v>30</v>
      </c>
      <c r="H7" s="8" t="s">
        <v>21</v>
      </c>
      <c r="I7" s="9">
        <v>4</v>
      </c>
      <c r="J7" s="10">
        <v>44927</v>
      </c>
      <c r="K7" s="9" t="s">
        <v>22</v>
      </c>
      <c r="L7" s="9" t="s">
        <v>23</v>
      </c>
      <c r="M7" s="8" t="s">
        <v>31</v>
      </c>
      <c r="N7" s="8"/>
      <c r="O7" s="8" t="s">
        <v>32</v>
      </c>
    </row>
    <row r="8" spans="1:16" ht="114" customHeight="1">
      <c r="B8" s="7" t="s">
        <v>33</v>
      </c>
      <c r="C8" s="8" t="s">
        <v>34</v>
      </c>
      <c r="D8" s="8" t="s">
        <v>35</v>
      </c>
      <c r="E8" s="8" t="s">
        <v>36</v>
      </c>
      <c r="F8" s="8" t="s">
        <v>19</v>
      </c>
      <c r="G8" s="8" t="s">
        <v>37</v>
      </c>
      <c r="H8" s="8" t="s">
        <v>21</v>
      </c>
      <c r="I8" s="9">
        <v>6</v>
      </c>
      <c r="J8" s="10">
        <v>44928</v>
      </c>
      <c r="K8" s="9" t="s">
        <v>22</v>
      </c>
      <c r="L8" s="9" t="s">
        <v>23</v>
      </c>
      <c r="M8" s="8" t="s">
        <v>38</v>
      </c>
      <c r="N8" s="8"/>
      <c r="O8" s="8" t="s">
        <v>39</v>
      </c>
    </row>
    <row r="9" spans="1:16" ht="93.75" customHeight="1">
      <c r="B9" s="52" t="s">
        <v>40</v>
      </c>
      <c r="C9" s="53" t="s">
        <v>41</v>
      </c>
      <c r="D9" s="53" t="s">
        <v>42</v>
      </c>
      <c r="E9" s="53" t="s">
        <v>43</v>
      </c>
      <c r="F9" s="53" t="s">
        <v>19</v>
      </c>
      <c r="G9" s="53" t="s">
        <v>44</v>
      </c>
      <c r="H9" s="53" t="s">
        <v>21</v>
      </c>
      <c r="I9" s="54">
        <v>4</v>
      </c>
      <c r="J9" s="55">
        <v>44929</v>
      </c>
      <c r="K9" s="54" t="s">
        <v>22</v>
      </c>
      <c r="L9" s="54" t="s">
        <v>23</v>
      </c>
      <c r="M9" s="53" t="s">
        <v>45</v>
      </c>
      <c r="N9" s="53"/>
      <c r="O9" s="53" t="s">
        <v>46</v>
      </c>
    </row>
    <row r="10" spans="1:16" ht="84.75" customHeight="1">
      <c r="A10" s="51"/>
      <c r="B10" s="62" t="s">
        <v>47</v>
      </c>
      <c r="C10" s="59" t="s">
        <v>48</v>
      </c>
      <c r="D10" s="59" t="s">
        <v>49</v>
      </c>
      <c r="E10" s="59" t="s">
        <v>50</v>
      </c>
      <c r="F10" s="59" t="s">
        <v>19</v>
      </c>
      <c r="G10" s="59" t="s">
        <v>51</v>
      </c>
      <c r="H10" s="59" t="s">
        <v>52</v>
      </c>
      <c r="I10" s="60">
        <v>8</v>
      </c>
      <c r="J10" s="61">
        <v>44944</v>
      </c>
      <c r="K10" s="60" t="s">
        <v>22</v>
      </c>
      <c r="L10" s="60" t="s">
        <v>53</v>
      </c>
      <c r="M10" s="59" t="s">
        <v>54</v>
      </c>
      <c r="N10" s="59"/>
      <c r="O10" s="59" t="s">
        <v>55</v>
      </c>
      <c r="P10" s="51"/>
    </row>
    <row r="11" spans="1:16" ht="63" customHeight="1">
      <c r="A11" s="51"/>
      <c r="B11" s="63" t="s">
        <v>56</v>
      </c>
      <c r="C11" s="64" t="s">
        <v>57</v>
      </c>
      <c r="D11" s="59" t="s">
        <v>58</v>
      </c>
      <c r="E11" s="59" t="s">
        <v>59</v>
      </c>
      <c r="F11" s="59" t="s">
        <v>19</v>
      </c>
      <c r="G11" s="59" t="s">
        <v>60</v>
      </c>
      <c r="H11" s="59" t="s">
        <v>52</v>
      </c>
      <c r="I11" s="60">
        <v>8</v>
      </c>
      <c r="J11" s="61">
        <v>44944</v>
      </c>
      <c r="K11" s="60" t="s">
        <v>22</v>
      </c>
      <c r="L11" s="60" t="s">
        <v>53</v>
      </c>
      <c r="M11" s="59" t="s">
        <v>61</v>
      </c>
      <c r="N11" s="59"/>
      <c r="O11" s="59" t="s">
        <v>62</v>
      </c>
      <c r="P11" s="51"/>
    </row>
    <row r="12" spans="1:16" ht="33.75" customHeight="1">
      <c r="B12" s="51"/>
      <c r="C12" s="51"/>
      <c r="D12" s="51"/>
      <c r="E12" s="51"/>
      <c r="F12" s="51"/>
      <c r="G12" s="51"/>
      <c r="H12" s="51"/>
      <c r="I12" s="56"/>
      <c r="J12" s="56"/>
      <c r="K12" s="57"/>
      <c r="L12" s="58"/>
      <c r="M12" s="51"/>
      <c r="N12" s="51"/>
      <c r="O12" s="51"/>
    </row>
    <row r="13" spans="1:16" ht="15.75" customHeight="1">
      <c r="I13" s="1"/>
      <c r="J13" s="1"/>
      <c r="K13" s="2"/>
      <c r="L13" s="3"/>
    </row>
    <row r="14" spans="1:16" ht="15.75" customHeight="1">
      <c r="I14" s="1"/>
      <c r="J14" s="1"/>
      <c r="K14" s="2"/>
      <c r="L14" s="3"/>
    </row>
    <row r="15" spans="1:16" ht="15.75" customHeight="1">
      <c r="I15" s="1"/>
      <c r="J15" s="1"/>
      <c r="K15" s="2"/>
      <c r="L15" s="3"/>
    </row>
    <row r="16" spans="1:16" ht="15.75" customHeight="1">
      <c r="I16" s="1"/>
      <c r="J16" s="1"/>
      <c r="K16" s="2"/>
      <c r="L16" s="3"/>
    </row>
    <row r="17" spans="9:12" ht="15.75" customHeight="1">
      <c r="I17" s="1"/>
      <c r="J17" s="1"/>
      <c r="K17" s="2"/>
      <c r="L17" s="3"/>
    </row>
    <row r="18" spans="9:12" ht="15.75" customHeight="1">
      <c r="I18" s="1"/>
      <c r="J18" s="1"/>
      <c r="K18" s="2"/>
      <c r="L18" s="3"/>
    </row>
    <row r="19" spans="9:12" ht="15.75" customHeight="1">
      <c r="I19" s="1"/>
      <c r="J19" s="1"/>
      <c r="K19" s="2"/>
      <c r="L19" s="3"/>
    </row>
    <row r="20" spans="9:12" ht="15.75" customHeight="1">
      <c r="I20" s="1"/>
      <c r="J20" s="1"/>
      <c r="K20" s="2"/>
      <c r="L20" s="3"/>
    </row>
    <row r="21" spans="9:12" ht="15.75" customHeight="1">
      <c r="I21" s="1"/>
      <c r="J21" s="1"/>
      <c r="K21" s="2"/>
      <c r="L21" s="3"/>
    </row>
    <row r="22" spans="9:12" ht="15.75" customHeight="1">
      <c r="I22" s="1"/>
      <c r="J22" s="1"/>
      <c r="K22" s="2"/>
      <c r="L22" s="3"/>
    </row>
    <row r="23" spans="9:12" ht="15.75" customHeight="1">
      <c r="I23" s="1"/>
      <c r="J23" s="1"/>
      <c r="K23" s="2"/>
      <c r="L23" s="3"/>
    </row>
    <row r="24" spans="9:12" ht="15.75" customHeight="1">
      <c r="I24" s="1"/>
      <c r="J24" s="1"/>
      <c r="K24" s="2"/>
      <c r="L24" s="3"/>
    </row>
    <row r="25" spans="9:12" ht="15.75" customHeight="1">
      <c r="I25" s="1"/>
      <c r="J25" s="1"/>
      <c r="K25" s="2"/>
      <c r="L25" s="3"/>
    </row>
    <row r="26" spans="9:12" ht="15.75" customHeight="1">
      <c r="I26" s="1"/>
      <c r="J26" s="1"/>
      <c r="K26" s="2"/>
      <c r="L26" s="3"/>
    </row>
    <row r="27" spans="9:12" ht="15.75" customHeight="1">
      <c r="I27" s="1"/>
      <c r="J27" s="1"/>
      <c r="K27" s="2"/>
      <c r="L27" s="3"/>
    </row>
    <row r="28" spans="9:12" ht="15.75" customHeight="1">
      <c r="I28" s="1"/>
      <c r="J28" s="1"/>
      <c r="K28" s="2"/>
      <c r="L28" s="3"/>
    </row>
    <row r="29" spans="9:12" ht="15.75" customHeight="1">
      <c r="I29" s="1"/>
      <c r="J29" s="1"/>
      <c r="K29" s="2"/>
      <c r="L29" s="3"/>
    </row>
    <row r="30" spans="9:12" ht="15.75" customHeight="1">
      <c r="I30" s="1"/>
      <c r="J30" s="1"/>
      <c r="K30" s="2"/>
      <c r="L30" s="3"/>
    </row>
    <row r="31" spans="9:12" ht="15.75" customHeight="1">
      <c r="I31" s="1"/>
      <c r="J31" s="1"/>
      <c r="K31" s="2"/>
      <c r="L31" s="3"/>
    </row>
    <row r="32" spans="9:12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3"/>
      <c r="J974" s="3"/>
      <c r="K974" s="11"/>
      <c r="L974" s="3"/>
    </row>
    <row r="975" spans="9:12" ht="15.75" customHeight="1">
      <c r="I975" s="3"/>
      <c r="J975" s="3"/>
      <c r="K975" s="11"/>
      <c r="L975" s="3"/>
    </row>
  </sheetData>
  <mergeCells count="1">
    <mergeCell ref="B3:O3"/>
  </mergeCells>
  <dataValidations count="1">
    <dataValidation type="list" allowBlank="1" showErrorMessage="1" sqref="K6:L9" xr:uid="{00000000-0002-0000-0000-000000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1020"/>
  <sheetViews>
    <sheetView showGridLines="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2" width="10.625" customWidth="1"/>
    <col min="13" max="13" width="11.875" customWidth="1"/>
    <col min="14" max="15" width="10.625" customWidth="1"/>
    <col min="16" max="16" width="2.625" customWidth="1"/>
    <col min="17" max="26" width="9.375" customWidth="1"/>
  </cols>
  <sheetData>
    <row r="2" spans="2:17" ht="15" hidden="1" customHeight="1"/>
    <row r="3" spans="2:17" ht="15" hidden="1" customHeight="1"/>
    <row r="4" spans="2:17" ht="14.45" hidden="1">
      <c r="C4" s="12"/>
      <c r="D4" s="12"/>
      <c r="E4" s="12"/>
      <c r="F4" s="4"/>
    </row>
    <row r="5" spans="2:17" ht="14.45" hidden="1">
      <c r="C5" s="12"/>
      <c r="D5" s="12"/>
      <c r="E5" s="12"/>
      <c r="F5" s="4"/>
    </row>
    <row r="6" spans="2:17" ht="39.75" customHeight="1">
      <c r="B6" s="50" t="s">
        <v>63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2:17" ht="9.75" customHeight="1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7" ht="9.75" customHeight="1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7" ht="30" customHeight="1">
      <c r="B9" s="30"/>
      <c r="C9" s="14" t="s">
        <v>1</v>
      </c>
      <c r="D9" s="15"/>
      <c r="E9" s="45" t="s">
        <v>64</v>
      </c>
      <c r="F9" s="67"/>
      <c r="G9" s="15"/>
      <c r="H9" s="45" t="s">
        <v>11</v>
      </c>
      <c r="I9" s="67"/>
      <c r="J9" s="16"/>
      <c r="K9" s="16"/>
      <c r="L9" s="16"/>
      <c r="M9" s="16"/>
      <c r="N9" s="16"/>
      <c r="O9" s="16"/>
      <c r="P9" s="31"/>
    </row>
    <row r="10" spans="2:17" ht="30" customHeight="1">
      <c r="B10" s="30"/>
      <c r="C10" s="17" t="s">
        <v>15</v>
      </c>
      <c r="D10" s="18"/>
      <c r="E10" s="46" t="str">
        <f>VLOOKUP(C10,'Formato descripción HU'!B6:O11,5,0)</f>
        <v>Administrador</v>
      </c>
      <c r="F10" s="67"/>
      <c r="G10" s="19"/>
      <c r="H10" s="46" t="str">
        <f>VLOOKUP(C10,'Formato descripción HU'!B6:O11,11,0)</f>
        <v>No iniciado</v>
      </c>
      <c r="I10" s="67"/>
      <c r="J10" s="19"/>
      <c r="K10" s="16"/>
      <c r="L10" s="16"/>
      <c r="M10" s="16"/>
      <c r="N10" s="16"/>
      <c r="O10" s="16"/>
      <c r="P10" s="31"/>
    </row>
    <row r="11" spans="2:17" ht="9.75" customHeight="1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7" ht="30" customHeight="1">
      <c r="B12" s="30"/>
      <c r="C12" s="14" t="s">
        <v>65</v>
      </c>
      <c r="D12" s="18"/>
      <c r="E12" s="45" t="s">
        <v>10</v>
      </c>
      <c r="F12" s="67"/>
      <c r="G12" s="19"/>
      <c r="H12" s="45" t="s">
        <v>66</v>
      </c>
      <c r="I12" s="67"/>
      <c r="J12" s="19"/>
      <c r="K12" s="21"/>
      <c r="L12" s="21"/>
      <c r="M12" s="16"/>
      <c r="N12" s="21"/>
      <c r="O12" s="21"/>
      <c r="P12" s="31"/>
    </row>
    <row r="13" spans="2:17" ht="30" customHeight="1">
      <c r="B13" s="30"/>
      <c r="C13" s="17">
        <f>VLOOKUP('Historia de Usuario'!C10,'Formato descripción HU'!B6:O11,8,0)</f>
        <v>6</v>
      </c>
      <c r="D13" s="18"/>
      <c r="E13" s="46" t="str">
        <f>VLOOKUP(C10,'Formato descripción HU'!B6:O11,10,0)</f>
        <v>Alta</v>
      </c>
      <c r="F13" s="67"/>
      <c r="G13" s="19"/>
      <c r="H13" s="46" t="str">
        <f>VLOOKUP(C10,'Formato descripción HU'!B6:O11,7,0)</f>
        <v>Alex Velástegui</v>
      </c>
      <c r="I13" s="67"/>
      <c r="J13" s="19"/>
      <c r="K13" s="21"/>
      <c r="L13" s="21"/>
      <c r="M13" s="16"/>
      <c r="N13" s="21"/>
      <c r="O13" s="21"/>
      <c r="P13" s="31"/>
    </row>
    <row r="14" spans="2:17" ht="9.75" customHeight="1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7" ht="19.5" customHeight="1">
      <c r="B15" s="30"/>
      <c r="C15" s="34" t="s">
        <v>67</v>
      </c>
      <c r="D15" s="35" t="str">
        <f>VLOOKUP(C10,'Formato descripción HU'!B6:O11,3,0)</f>
        <v>Saber el registro de la salida de productos.</v>
      </c>
      <c r="E15" s="68"/>
      <c r="F15" s="16"/>
      <c r="G15" s="34" t="s">
        <v>68</v>
      </c>
      <c r="H15" s="35" t="str">
        <f>VLOOKUP(C10,'Formato descripción HU'!B6:O11,4,0)</f>
        <v>Verificar que el producto a salir exista en el stock.</v>
      </c>
      <c r="I15" s="69"/>
      <c r="J15" s="68"/>
      <c r="K15" s="16"/>
      <c r="L15" s="34" t="s">
        <v>69</v>
      </c>
      <c r="M15" s="35" t="str">
        <f>VLOOKUP(C10,'Formato descripción HU'!B6:O11,6,0)</f>
        <v>Tendrán que ingresar los datos del producto despachado en los campos correspondientes.</v>
      </c>
      <c r="N15" s="36"/>
      <c r="O15" s="37"/>
      <c r="P15" s="31"/>
    </row>
    <row r="16" spans="2:17" ht="19.5" customHeight="1">
      <c r="B16" s="30"/>
      <c r="C16" s="70"/>
      <c r="D16" s="71"/>
      <c r="E16" s="72"/>
      <c r="F16" s="16"/>
      <c r="G16" s="70"/>
      <c r="H16" s="71"/>
      <c r="I16" s="65"/>
      <c r="J16" s="72"/>
      <c r="K16" s="16"/>
      <c r="L16" s="70"/>
      <c r="M16" s="38"/>
      <c r="N16" s="39"/>
      <c r="O16" s="40"/>
      <c r="P16" s="31"/>
      <c r="Q16" s="32"/>
    </row>
    <row r="17" spans="2:16" ht="19.5" customHeight="1">
      <c r="B17" s="30"/>
      <c r="C17" s="73"/>
      <c r="D17" s="74"/>
      <c r="E17" s="75"/>
      <c r="F17" s="16"/>
      <c r="G17" s="73"/>
      <c r="H17" s="74"/>
      <c r="I17" s="76"/>
      <c r="J17" s="75"/>
      <c r="K17" s="16"/>
      <c r="L17" s="73"/>
      <c r="M17" s="41"/>
      <c r="N17" s="42"/>
      <c r="O17" s="43"/>
      <c r="P17" s="31"/>
    </row>
    <row r="18" spans="2:16" ht="9.75" customHeight="1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>
      <c r="B19" s="30"/>
      <c r="C19" s="47" t="s">
        <v>70</v>
      </c>
      <c r="D19" s="68"/>
      <c r="E19" s="44" t="str">
        <f>VLOOKUP(C10,'Formato descripción HU'!B6:O11,14,0)</f>
        <v>Registrar salida de productos</v>
      </c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31"/>
    </row>
    <row r="20" spans="2:16" ht="19.5" customHeight="1">
      <c r="B20" s="30"/>
      <c r="C20" s="74"/>
      <c r="D20" s="75"/>
      <c r="E20" s="79"/>
      <c r="F20" s="80"/>
      <c r="G20" s="80"/>
      <c r="H20" s="80"/>
      <c r="I20" s="80"/>
      <c r="J20" s="80"/>
      <c r="K20" s="80"/>
      <c r="L20" s="80"/>
      <c r="M20" s="80"/>
      <c r="N20" s="80"/>
      <c r="O20" s="81"/>
      <c r="P20" s="31"/>
    </row>
    <row r="21" spans="2:16" ht="9.75" customHeight="1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>
      <c r="B22" s="30"/>
      <c r="C22" s="48" t="s">
        <v>71</v>
      </c>
      <c r="D22" s="68"/>
      <c r="E22" s="49" t="str">
        <f>VLOOKUP(C10,'Formato descripción HU'!B6:O11,12,0)</f>
        <v>Verificando el registro de todas las salidas de productos.</v>
      </c>
      <c r="F22" s="69"/>
      <c r="G22" s="69"/>
      <c r="H22" s="68"/>
      <c r="I22" s="16"/>
      <c r="J22" s="48" t="s">
        <v>13</v>
      </c>
      <c r="K22" s="68"/>
      <c r="L22" s="49">
        <f>VLOOKUP(C10,'Formato descripción HU'!B6:O11,13,0)</f>
        <v>0</v>
      </c>
      <c r="M22" s="69"/>
      <c r="N22" s="69"/>
      <c r="O22" s="68"/>
      <c r="P22" s="31"/>
    </row>
    <row r="23" spans="2:16" ht="19.5" customHeight="1">
      <c r="B23" s="30"/>
      <c r="C23" s="71"/>
      <c r="D23" s="72"/>
      <c r="E23" s="71"/>
      <c r="F23" s="65"/>
      <c r="G23" s="65"/>
      <c r="H23" s="72"/>
      <c r="I23" s="16"/>
      <c r="J23" s="71"/>
      <c r="K23" s="72"/>
      <c r="L23" s="71"/>
      <c r="M23" s="65"/>
      <c r="N23" s="65"/>
      <c r="O23" s="72"/>
      <c r="P23" s="31"/>
    </row>
    <row r="24" spans="2:16" ht="19.5" customHeight="1">
      <c r="B24" s="30"/>
      <c r="C24" s="74"/>
      <c r="D24" s="75"/>
      <c r="E24" s="74"/>
      <c r="F24" s="76"/>
      <c r="G24" s="76"/>
      <c r="H24" s="75"/>
      <c r="I24" s="16"/>
      <c r="J24" s="74"/>
      <c r="K24" s="75"/>
      <c r="L24" s="74"/>
      <c r="M24" s="76"/>
      <c r="N24" s="76"/>
      <c r="O24" s="75"/>
      <c r="P24" s="31"/>
    </row>
    <row r="25" spans="2:16" ht="9.75" customHeight="1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HU'!#REF!</xm:f>
          </x14:formula1>
          <xm:sqref>C11</xm:sqref>
        </x14:dataValidation>
        <x14:dataValidation type="list" allowBlank="1" showErrorMessage="1" xr:uid="{1CD23D41-014E-4870-A67A-4A256B12E3C7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JONATHAN FABRICIO MAIGUA MAISINCHO</cp:lastModifiedBy>
  <cp:revision/>
  <dcterms:created xsi:type="dcterms:W3CDTF">2019-10-21T15:37:14Z</dcterms:created>
  <dcterms:modified xsi:type="dcterms:W3CDTF">2023-01-23T15:09:29Z</dcterms:modified>
  <cp:category/>
  <cp:contentStatus/>
</cp:coreProperties>
</file>