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tuser\OneDrive - National University of Ireland, Galway\Desktop\Dropbox\@John O'Grady\@Thesis\Supplementary\Chapter_02\"/>
    </mc:Choice>
  </mc:AlternateContent>
  <xr:revisionPtr revIDLastSave="0" documentId="8_{80BEB7DD-0553-4CB9-A308-EAD21E77749A}" xr6:coauthVersionLast="47" xr6:coauthVersionMax="47" xr10:uidLastSave="{00000000-0000-0000-0000-000000000000}"/>
  <bookViews>
    <workbookView xWindow="49170" yWindow="-1830" windowWidth="29040" windowHeight="15720" xr2:uid="{3D563C90-2E67-4021-9147-9F84F020EA37}"/>
  </bookViews>
  <sheets>
    <sheet name="Chapter_2_Table_S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" i="1" l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42" i="1" s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26" i="1" l="1"/>
  <c r="G30" i="1"/>
  <c r="G1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MacHugh</author>
  </authors>
  <commentList>
    <comment ref="G126" authorId="0" shapeId="0" xr:uid="{B4FA8BEC-522C-421B-9DAA-356F0DBC964E}">
      <text>
        <r>
          <rPr>
            <b/>
            <sz val="9"/>
            <color indexed="81"/>
            <rFont val="Tahoma"/>
            <family val="2"/>
          </rPr>
          <t>David MacHugh:</t>
        </r>
        <r>
          <rPr>
            <sz val="9"/>
            <color indexed="81"/>
            <rFont val="Tahoma"/>
            <family val="2"/>
          </rPr>
          <t xml:space="preserve">
Do we need to have these averages etc?</t>
        </r>
      </text>
    </comment>
  </commentList>
</comments>
</file>

<file path=xl/sharedStrings.xml><?xml version="1.0" encoding="utf-8"?>
<sst xmlns="http://schemas.openxmlformats.org/spreadsheetml/2006/main" count="779" uniqueCount="173">
  <si>
    <r>
      <rPr>
        <b/>
        <sz val="14"/>
        <color theme="1"/>
        <rFont val="Calibri"/>
        <family val="2"/>
        <scheme val="minor"/>
      </rPr>
      <t>Supplementary Table S2.1:</t>
    </r>
    <r>
      <rPr>
        <sz val="14"/>
        <color theme="1"/>
        <rFont val="Calibri"/>
        <family val="2"/>
        <scheme val="minor"/>
      </rPr>
      <t xml:space="preserve"> Animal sample information</t>
    </r>
  </si>
  <si>
    <t>Sample ID</t>
  </si>
  <si>
    <t>Animal 
Identifier</t>
  </si>
  <si>
    <t>Experimental
Group</t>
  </si>
  <si>
    <t>Sex</t>
  </si>
  <si>
    <t>DOB</t>
  </si>
  <si>
    <t>Sampling
Date</t>
  </si>
  <si>
    <t>Age at 
sampling (months)</t>
  </si>
  <si>
    <t>Genotyped</t>
  </si>
  <si>
    <t>Periperal blood RNA sequenced</t>
  </si>
  <si>
    <t>RNA Sequencing
Batch</t>
  </si>
  <si>
    <t>Breed_name</t>
  </si>
  <si>
    <t>Holstein
%</t>
  </si>
  <si>
    <t>Friesian
%</t>
  </si>
  <si>
    <t>Unknown
%</t>
  </si>
  <si>
    <t>Montbeliarde
%</t>
  </si>
  <si>
    <t>Jersey
%</t>
  </si>
  <si>
    <t>Limousin
%</t>
  </si>
  <si>
    <t>Aberdeen Angus
%</t>
  </si>
  <si>
    <t>Charolais
%</t>
  </si>
  <si>
    <t>Meuse-Rhine-Yssel
%</t>
  </si>
  <si>
    <t>Shorthorn
%</t>
  </si>
  <si>
    <t>Hereford
%</t>
  </si>
  <si>
    <t>Belgian Blue
%</t>
  </si>
  <si>
    <t>C001</t>
  </si>
  <si>
    <t>Control</t>
  </si>
  <si>
    <t>M</t>
  </si>
  <si>
    <t>Y</t>
  </si>
  <si>
    <t>Holstein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</si>
  <si>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</si>
  <si>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</si>
  <si>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</si>
  <si>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</si>
  <si>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</si>
  <si>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</si>
  <si>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</si>
  <si>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</si>
  <si>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</si>
  <si>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</si>
  <si>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</si>
  <si>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</si>
  <si>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</si>
  <si>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</si>
  <si>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</si>
  <si>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</si>
  <si>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</si>
  <si>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</si>
  <si>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</si>
  <si>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</si>
  <si>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</si>
  <si>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</si>
  <si>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</si>
  <si>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</si>
  <si>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</si>
  <si>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</si>
  <si>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</si>
  <si>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Other</t>
  </si>
  <si>
    <t>C029</t>
  </si>
  <si>
    <t>C030</t>
  </si>
  <si>
    <t>C031</t>
  </si>
  <si>
    <t>Cross</t>
  </si>
  <si>
    <t>C033</t>
  </si>
  <si>
    <t>C034</t>
  </si>
  <si>
    <t>C035</t>
  </si>
  <si>
    <t>C036</t>
  </si>
  <si>
    <t>C037</t>
  </si>
  <si>
    <t>C038</t>
  </si>
  <si>
    <t>C039</t>
  </si>
  <si>
    <t>0969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</si>
  <si>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</si>
  <si>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</si>
  <si>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</si>
  <si>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</si>
  <si>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</si>
  <si>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</si>
  <si>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</si>
  <si>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</si>
  <si>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</si>
  <si>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0902</t>
  </si>
  <si>
    <t>Hereford</t>
  </si>
  <si>
    <t>C049</t>
  </si>
  <si>
    <t>C050</t>
  </si>
  <si>
    <t>C051</t>
  </si>
  <si>
    <t>C052</t>
  </si>
  <si>
    <t>0983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</si>
  <si>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</si>
  <si>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</si>
  <si>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</si>
  <si>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</si>
  <si>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</si>
  <si>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</si>
  <si>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</si>
  <si>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</si>
  <si>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</si>
  <si>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0303</t>
  </si>
  <si>
    <t>C062</t>
  </si>
  <si>
    <t>0736</t>
  </si>
  <si>
    <t>C063</t>
  </si>
  <si>
    <t>C064</t>
  </si>
  <si>
    <t>T001</t>
  </si>
  <si>
    <t>Infected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</si>
  <si>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</si>
  <si>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</si>
  <si>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</si>
  <si>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</si>
  <si>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</si>
  <si>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</si>
  <si>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</si>
  <si>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</si>
  <si>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</si>
  <si>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</si>
  <si>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T013</t>
  </si>
  <si>
    <t>T014</t>
  </si>
  <si>
    <t>T015</t>
  </si>
  <si>
    <t>T016</t>
  </si>
  <si>
    <t>T017</t>
  </si>
  <si>
    <t>T018</t>
  </si>
  <si>
    <t>T019</t>
  </si>
  <si>
    <t>T020</t>
  </si>
  <si>
    <t>T022</t>
  </si>
  <si>
    <t>T023</t>
  </si>
  <si>
    <t>T024</t>
  </si>
  <si>
    <t>T026</t>
  </si>
  <si>
    <t>T028</t>
  </si>
  <si>
    <t>T029</t>
  </si>
  <si>
    <t>T030</t>
  </si>
  <si>
    <t>T031</t>
  </si>
  <si>
    <t>Charolais</t>
  </si>
  <si>
    <t>T032</t>
  </si>
  <si>
    <t>T033</t>
  </si>
  <si>
    <t>T034</t>
  </si>
  <si>
    <t>T035</t>
  </si>
  <si>
    <t>T036</t>
  </si>
  <si>
    <t>0965</t>
  </si>
  <si>
    <t>T037</t>
  </si>
  <si>
    <t>T038</t>
  </si>
  <si>
    <t>0510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</si>
  <si>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</si>
  <si>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</si>
  <si>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</si>
  <si>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</si>
  <si>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</si>
  <si>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</si>
  <si>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</si>
  <si>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</si>
  <si>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</si>
  <si>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</si>
  <si>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0858</t>
  </si>
  <si>
    <t>Angus</t>
  </si>
  <si>
    <t>T049</t>
  </si>
  <si>
    <t>T050</t>
  </si>
  <si>
    <t>T051</t>
  </si>
  <si>
    <t>T052</t>
  </si>
  <si>
    <t>T053</t>
  </si>
  <si>
    <t>T054</t>
  </si>
  <si>
    <t>T055</t>
  </si>
  <si>
    <t>0726</t>
  </si>
  <si>
    <t>T056</t>
  </si>
  <si>
    <t>T057</t>
  </si>
  <si>
    <t>1656</t>
  </si>
  <si>
    <t>T058</t>
  </si>
  <si>
    <t>0682</t>
  </si>
  <si>
    <t>T059</t>
  </si>
  <si>
    <t>0695</t>
  </si>
  <si>
    <t>T060</t>
  </si>
  <si>
    <t>0151</t>
  </si>
  <si>
    <t>T061</t>
  </si>
  <si>
    <t>T062</t>
  </si>
  <si>
    <t>0149</t>
  </si>
  <si>
    <t>T063</t>
  </si>
  <si>
    <t>0214</t>
  </si>
  <si>
    <t>T064</t>
  </si>
  <si>
    <t>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</si>
</sst>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8"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ck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vertical style="thin">
          <color theme="0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BC141-6F77-45D9-87D2-879FE1F38D59}" name="Table1" displayName="Table1" ref="A2:W126" totalsRowCount="1" headerRowDxfId="47" dataDxfId="46">
  <autoFilter ref="A2:W125" xr:uid="{B6C4259C-6B80-4BED-AF3C-AF60427D1809}"/>
  <tableColumns count="23">
    <tableColumn id="1" xr3:uid="{8554915B-7810-4CAB-8758-EE9C97CA758E}" name="Sample ID" dataDxfId="44" totalsRowDxfId="45"/>
    <tableColumn id="2" xr3:uid="{26794129-5071-4057-93D5-A2A248448BCD}" name="Animal _x000a_Identifier" dataDxfId="42" totalsRowDxfId="43"/>
    <tableColumn id="3" xr3:uid="{8F231C97-D8D2-4905-A816-6BC87D388079}" name="Experimental_x000a_Group" dataDxfId="40" totalsRowDxfId="41"/>
    <tableColumn id="4" xr3:uid="{63F52656-2255-4690-8687-B0B70C647FC3}" name="Sex" dataDxfId="38" totalsRowDxfId="39"/>
    <tableColumn id="5" xr3:uid="{290A7DF3-BE85-4270-91B2-36C282547985}" name="DOB" dataDxfId="36" totalsRowDxfId="37"/>
    <tableColumn id="6" xr3:uid="{1A60ADA5-FF46-48DE-921E-B6C07BACA0E2}" name="Sampling_x000a_Date" dataDxfId="34" totalsRowDxfId="35"/>
    <tableColumn id="7" xr3:uid="{46946E73-E75C-476C-A648-09130E7569F3}" name="Age at _x000a_sampling (months)" totalsRowFunction="custom" dataDxfId="32" totalsRowDxfId="33">
      <calculatedColumnFormula>DATEDIF(E3,F3,"M")</calculatedColumnFormula>
      <totalsRowFormula>AVERAGE(Table1[Age at 
sampling (months)])</totalsRowFormula>
    </tableColumn>
    <tableColumn id="8" xr3:uid="{093F7F85-CE26-444D-AAC7-67E9A6575043}" name="Genotyped" dataDxfId="30" totalsRowDxfId="31"/>
    <tableColumn id="9" xr3:uid="{80451A4C-DFC7-4689-8EEC-0C21F2D47052}" name="Periperal blood RNA sequenced" dataDxfId="28" totalsRowDxfId="29"/>
    <tableColumn id="10" xr3:uid="{F5877AB9-7AEA-46FD-9BCE-601302B65320}" name="RNA Sequencing_x000a_Batch" dataDxfId="26" totalsRowDxfId="27"/>
    <tableColumn id="22" xr3:uid="{CF5A1E05-601C-4406-ADDD-084A54AD5F77}" name="Breed_name" dataDxfId="24" totalsRowDxfId="25"/>
    <tableColumn id="23" xr3:uid="{2098EDC2-B7C4-480C-B21B-71EF8991F929}" name="Holstein_x000a_%" dataDxfId="22" totalsRowDxfId="23"/>
    <tableColumn id="24" xr3:uid="{BED96FAC-0EBD-4209-A6AB-70FDC59507BA}" name="Friesian_x000a_%" dataDxfId="20" totalsRowDxfId="21"/>
    <tableColumn id="25" xr3:uid="{FAD0AA50-F120-485A-8CE3-7E3FBBE31A12}" name="Unknown_x000a_%" dataDxfId="18" totalsRowDxfId="19"/>
    <tableColumn id="26" xr3:uid="{C2982631-57FD-440C-88C5-68D5D7753632}" name="Montbeliarde_x000a_%" dataDxfId="16" totalsRowDxfId="17"/>
    <tableColumn id="27" xr3:uid="{85D12DE0-E83C-4FB3-993E-4FD67BA10E08}" name="Jersey_x000a_%" dataDxfId="14" totalsRowDxfId="15"/>
    <tableColumn id="28" xr3:uid="{2E8F8BC1-828D-4E4C-AAD7-269CC737F6E7}" name="Limousin_x000a_%" dataDxfId="12" totalsRowDxfId="13"/>
    <tableColumn id="29" xr3:uid="{4648E5C8-6F0E-4BD9-AE48-7C42B9ABDBA4}" name="Aberdeen Angus_x000a_%" dataDxfId="10" totalsRowDxfId="11"/>
    <tableColumn id="30" xr3:uid="{E67F7FD3-D2BE-4EAB-9141-443BA5426C64}" name="Charolais_x000a_%" dataDxfId="8" totalsRowDxfId="9"/>
    <tableColumn id="31" xr3:uid="{9249CC55-9324-48FF-A7A1-3FF183FAEF4B}" name="Meuse-Rhine-Yssel_x000a_%" dataDxfId="6" totalsRowDxfId="7"/>
    <tableColumn id="32" xr3:uid="{6EED1215-D293-4538-B6A3-CAEF08DDC86C}" name="Shorthorn_x000a_%" dataDxfId="4" totalsRowDxfId="5"/>
    <tableColumn id="33" xr3:uid="{5AA4EEA2-9ECD-45BE-BEFE-A90AF1C445F9}" name="Hereford_x000a_%" dataDxfId="2" totalsRowDxfId="3"/>
    <tableColumn id="34" xr3:uid="{AA4A4C4E-E972-4E17-B057-4BC185F11361}" name="Belgian Blue_x000a_%" dataDxfId="0" totalsRow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766B-E7F5-4CEC-B10C-65AD796BD737}">
  <sheetPr codeName="Sheet1"/>
  <dimension ref="A1:W127"/>
  <sheetViews>
    <sheetView tabSelected="1" workbookViewId="0">
      <selection activeCell="H9" sqref="H9"/>
    </sheetView>
  </sheetViews>
  <sheetFormatPr defaultRowHeight="15" x14ac:dyDescent="0.25"/>
  <cols>
    <col min="3" max="3" width="12.85546875" bestFit="1" customWidth="1"/>
    <col min="5" max="5" width="10.7109375" bestFit="1" customWidth="1"/>
    <col min="6" max="7" width="13.7109375" bestFit="1" customWidth="1"/>
    <col min="8" max="8" width="15.5703125" bestFit="1" customWidth="1"/>
    <col min="9" max="9" width="15.28515625" bestFit="1" customWidth="1"/>
    <col min="10" max="10" width="15.85546875" bestFit="1" customWidth="1"/>
    <col min="11" max="11" width="16.85546875" style="30" bestFit="1" customWidth="1"/>
    <col min="12" max="12" width="13.140625" style="3" bestFit="1" customWidth="1"/>
    <col min="13" max="13" width="13.7109375" style="3" bestFit="1" customWidth="1"/>
    <col min="14" max="14" width="13.28515625" style="3" bestFit="1" customWidth="1"/>
    <col min="15" max="15" width="13.7109375" style="3" bestFit="1" customWidth="1"/>
    <col min="16" max="16" width="13.28515625" style="3" bestFit="1" customWidth="1"/>
    <col min="17" max="17" width="13.140625" style="3" bestFit="1" customWidth="1"/>
    <col min="18" max="18" width="16.7109375" style="3" customWidth="1"/>
    <col min="19" max="19" width="15.85546875" style="3" bestFit="1" customWidth="1"/>
    <col min="20" max="20" width="18.42578125" style="3" customWidth="1"/>
    <col min="21" max="23" width="12.7109375" style="3" bestFit="1" customWidth="1"/>
  </cols>
  <sheetData>
    <row r="1" spans="1:23" ht="35.1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3" s="10" customFormat="1" ht="45" x14ac:dyDescent="0.25">
      <c r="A2" s="4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9" t="s">
        <v>23</v>
      </c>
    </row>
    <row r="3" spans="1:23" ht="24.95" customHeight="1" x14ac:dyDescent="0.25">
      <c r="A3" s="11" t="s">
        <v>24</v>
      </c>
      <c r="B3" s="12">
        <v>1848</v>
      </c>
      <c r="C3" s="13" t="s">
        <v>25</v>
      </c>
      <c r="D3" s="13" t="s">
        <v>26</v>
      </c>
      <c r="E3" s="14">
        <v>42242</v>
      </c>
      <c r="F3" s="15">
        <v>42801</v>
      </c>
      <c r="G3" s="16">
        <f t="shared" ref="G3:G65" si="0">DATEDIF(E3,F3,"M")</f>
        <v>18</v>
      </c>
      <c r="H3" s="13" t="s">
        <v>27</v>
      </c>
      <c r="I3" s="13" t="s">
        <v>27</v>
      </c>
      <c r="J3" s="13">
        <v>1</v>
      </c>
      <c r="K3" s="13" t="s">
        <v>28</v>
      </c>
      <c r="L3" s="17">
        <v>90.63</v>
      </c>
      <c r="M3" s="17">
        <v>0</v>
      </c>
      <c r="N3" s="17">
        <v>9.3800000000000008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</row>
    <row r="4" spans="1:23" ht="24.95" customHeight="1" x14ac:dyDescent="0.25">
      <c r="A4" s="11" t="s">
        <v>29</v>
      </c>
      <c r="B4" s="12">
        <v>1836</v>
      </c>
      <c r="C4" s="13" t="s">
        <v>25</v>
      </c>
      <c r="D4" s="13" t="s">
        <v>26</v>
      </c>
      <c r="E4" s="14">
        <v>42128</v>
      </c>
      <c r="F4" s="15">
        <v>42801</v>
      </c>
      <c r="G4" s="16">
        <f t="shared" si="0"/>
        <v>22</v>
      </c>
      <c r="H4" s="13" t="s">
        <v>27</v>
      </c>
      <c r="I4" s="13" t="s">
        <v>27</v>
      </c>
      <c r="J4" s="13">
        <v>2</v>
      </c>
      <c r="K4" s="13" t="s">
        <v>28</v>
      </c>
      <c r="L4" s="17">
        <v>84.38</v>
      </c>
      <c r="M4" s="17">
        <v>3.13</v>
      </c>
      <c r="N4" s="17">
        <v>6.25</v>
      </c>
      <c r="O4" s="17">
        <v>0</v>
      </c>
      <c r="P4" s="17">
        <v>0</v>
      </c>
      <c r="Q4" s="17">
        <v>0</v>
      </c>
      <c r="R4" s="17">
        <v>6.25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</row>
    <row r="5" spans="1:23" ht="24.95" customHeight="1" x14ac:dyDescent="0.25">
      <c r="A5" s="11" t="s">
        <v>30</v>
      </c>
      <c r="B5" s="12">
        <v>1323</v>
      </c>
      <c r="C5" s="13" t="s">
        <v>25</v>
      </c>
      <c r="D5" s="13" t="s">
        <v>26</v>
      </c>
      <c r="E5" s="14">
        <v>42082</v>
      </c>
      <c r="F5" s="15">
        <v>42801</v>
      </c>
      <c r="G5" s="16">
        <f t="shared" si="0"/>
        <v>23</v>
      </c>
      <c r="H5" s="13" t="s">
        <v>27</v>
      </c>
      <c r="I5" s="13" t="s">
        <v>27</v>
      </c>
      <c r="J5" s="13">
        <v>1</v>
      </c>
      <c r="K5" s="13" t="s">
        <v>28</v>
      </c>
      <c r="L5" s="17">
        <v>87.5</v>
      </c>
      <c r="M5" s="17">
        <v>12.5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</row>
    <row r="6" spans="1:23" ht="24.95" customHeight="1" x14ac:dyDescent="0.25">
      <c r="A6" s="11" t="s">
        <v>31</v>
      </c>
      <c r="B6" s="12">
        <v>1333</v>
      </c>
      <c r="C6" s="13" t="s">
        <v>25</v>
      </c>
      <c r="D6" s="13" t="s">
        <v>26</v>
      </c>
      <c r="E6" s="14">
        <v>42105</v>
      </c>
      <c r="F6" s="15">
        <v>42801</v>
      </c>
      <c r="G6" s="16">
        <f t="shared" si="0"/>
        <v>22</v>
      </c>
      <c r="H6" s="13" t="s">
        <v>27</v>
      </c>
      <c r="I6" s="13" t="s">
        <v>27</v>
      </c>
      <c r="J6" s="13">
        <v>1</v>
      </c>
      <c r="K6" s="13" t="s">
        <v>28</v>
      </c>
      <c r="L6" s="17">
        <v>90.63</v>
      </c>
      <c r="M6" s="17">
        <v>9.3800000000000008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</row>
    <row r="7" spans="1:23" ht="24.95" customHeight="1" x14ac:dyDescent="0.25">
      <c r="A7" s="11" t="s">
        <v>32</v>
      </c>
      <c r="B7" s="12">
        <v>1807</v>
      </c>
      <c r="C7" s="13" t="s">
        <v>25</v>
      </c>
      <c r="D7" s="13" t="s">
        <v>26</v>
      </c>
      <c r="E7" s="14">
        <v>42090</v>
      </c>
      <c r="F7" s="15">
        <v>42801</v>
      </c>
      <c r="G7" s="16">
        <f t="shared" si="0"/>
        <v>23</v>
      </c>
      <c r="H7" s="13" t="s">
        <v>27</v>
      </c>
      <c r="I7" s="13" t="s">
        <v>27</v>
      </c>
      <c r="J7" s="13">
        <v>1</v>
      </c>
      <c r="K7" s="13" t="s">
        <v>28</v>
      </c>
      <c r="L7" s="17">
        <v>93.75</v>
      </c>
      <c r="M7" s="17">
        <v>3.13</v>
      </c>
      <c r="N7" s="17">
        <v>3.13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</row>
    <row r="8" spans="1:23" ht="24.95" customHeight="1" x14ac:dyDescent="0.25">
      <c r="A8" s="11" t="s">
        <v>33</v>
      </c>
      <c r="B8" s="12">
        <v>1821</v>
      </c>
      <c r="C8" s="13" t="s">
        <v>25</v>
      </c>
      <c r="D8" s="13" t="s">
        <v>26</v>
      </c>
      <c r="E8" s="14">
        <v>42103</v>
      </c>
      <c r="F8" s="15">
        <v>42801</v>
      </c>
      <c r="G8" s="16">
        <f t="shared" si="0"/>
        <v>22</v>
      </c>
      <c r="H8" s="13" t="s">
        <v>27</v>
      </c>
      <c r="I8" s="13" t="s">
        <v>27</v>
      </c>
      <c r="J8" s="13">
        <v>2</v>
      </c>
      <c r="K8" s="13" t="s">
        <v>28</v>
      </c>
      <c r="L8" s="17">
        <v>90.63</v>
      </c>
      <c r="M8" s="17">
        <v>3.13</v>
      </c>
      <c r="N8" s="17">
        <v>6.25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</row>
    <row r="9" spans="1:23" ht="24.95" customHeight="1" x14ac:dyDescent="0.25">
      <c r="A9" s="11" t="s">
        <v>34</v>
      </c>
      <c r="B9" s="12">
        <v>1822</v>
      </c>
      <c r="C9" s="13" t="s">
        <v>25</v>
      </c>
      <c r="D9" s="13" t="s">
        <v>26</v>
      </c>
      <c r="E9" s="14">
        <v>42103</v>
      </c>
      <c r="F9" s="15">
        <v>42801</v>
      </c>
      <c r="G9" s="16">
        <f t="shared" si="0"/>
        <v>22</v>
      </c>
      <c r="H9" s="13" t="s">
        <v>27</v>
      </c>
      <c r="I9" s="13" t="s">
        <v>27</v>
      </c>
      <c r="J9" s="13">
        <v>1</v>
      </c>
      <c r="K9" s="13" t="s">
        <v>28</v>
      </c>
      <c r="L9" s="17">
        <v>84.38</v>
      </c>
      <c r="M9" s="17">
        <v>3.13</v>
      </c>
      <c r="N9" s="17">
        <v>6.25</v>
      </c>
      <c r="O9" s="17">
        <v>0</v>
      </c>
      <c r="P9" s="17">
        <v>0</v>
      </c>
      <c r="Q9" s="17">
        <v>0</v>
      </c>
      <c r="R9" s="17">
        <v>6.25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</row>
    <row r="10" spans="1:23" ht="24.95" customHeight="1" x14ac:dyDescent="0.25">
      <c r="A10" s="11" t="s">
        <v>35</v>
      </c>
      <c r="B10" s="12">
        <v>1767</v>
      </c>
      <c r="C10" s="13" t="s">
        <v>25</v>
      </c>
      <c r="D10" s="13" t="s">
        <v>26</v>
      </c>
      <c r="E10" s="14">
        <v>42049</v>
      </c>
      <c r="F10" s="15">
        <v>42801</v>
      </c>
      <c r="G10" s="16">
        <f t="shared" si="0"/>
        <v>24</v>
      </c>
      <c r="H10" s="13" t="s">
        <v>27</v>
      </c>
      <c r="I10" s="13" t="s">
        <v>27</v>
      </c>
      <c r="J10" s="13">
        <v>1</v>
      </c>
      <c r="K10" s="13" t="s">
        <v>28</v>
      </c>
      <c r="L10" s="17">
        <v>87.5</v>
      </c>
      <c r="M10" s="17">
        <v>3.13</v>
      </c>
      <c r="N10" s="17">
        <v>9.3800000000000008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</row>
    <row r="11" spans="1:23" ht="24.95" customHeight="1" x14ac:dyDescent="0.25">
      <c r="A11" s="11" t="s">
        <v>36</v>
      </c>
      <c r="B11" s="12">
        <v>1760</v>
      </c>
      <c r="C11" s="13" t="s">
        <v>25</v>
      </c>
      <c r="D11" s="13" t="s">
        <v>26</v>
      </c>
      <c r="E11" s="14">
        <v>42047</v>
      </c>
      <c r="F11" s="15">
        <v>42801</v>
      </c>
      <c r="G11" s="16">
        <f t="shared" si="0"/>
        <v>24</v>
      </c>
      <c r="H11" s="13" t="s">
        <v>27</v>
      </c>
      <c r="I11" s="13" t="s">
        <v>27</v>
      </c>
      <c r="J11" s="13">
        <v>2</v>
      </c>
      <c r="K11" s="13" t="s">
        <v>28</v>
      </c>
      <c r="L11" s="17">
        <v>96.88</v>
      </c>
      <c r="M11" s="17">
        <v>0</v>
      </c>
      <c r="N11" s="17">
        <v>3.13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</row>
    <row r="12" spans="1:23" ht="24.95" customHeight="1" x14ac:dyDescent="0.25">
      <c r="A12" s="11" t="s">
        <v>37</v>
      </c>
      <c r="B12" s="12">
        <v>1831</v>
      </c>
      <c r="C12" s="13" t="s">
        <v>25</v>
      </c>
      <c r="D12" s="13" t="s">
        <v>26</v>
      </c>
      <c r="E12" s="14">
        <v>42119</v>
      </c>
      <c r="F12" s="15">
        <v>42801</v>
      </c>
      <c r="G12" s="16">
        <f t="shared" si="0"/>
        <v>22</v>
      </c>
      <c r="H12" s="13" t="s">
        <v>27</v>
      </c>
      <c r="I12" s="13" t="s">
        <v>27</v>
      </c>
      <c r="J12" s="13">
        <v>2</v>
      </c>
      <c r="K12" s="13" t="s">
        <v>28</v>
      </c>
      <c r="L12" s="17">
        <v>90.63</v>
      </c>
      <c r="M12" s="17">
        <v>0</v>
      </c>
      <c r="N12" s="17">
        <v>9.3800000000000008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</row>
    <row r="13" spans="1:23" ht="24.95" customHeight="1" x14ac:dyDescent="0.25">
      <c r="A13" s="11" t="s">
        <v>38</v>
      </c>
      <c r="B13" s="12">
        <v>1110</v>
      </c>
      <c r="C13" s="13" t="s">
        <v>25</v>
      </c>
      <c r="D13" s="13" t="s">
        <v>26</v>
      </c>
      <c r="E13" s="15">
        <v>41917</v>
      </c>
      <c r="F13" s="15">
        <v>42857</v>
      </c>
      <c r="G13" s="16">
        <f t="shared" si="0"/>
        <v>30</v>
      </c>
      <c r="H13" s="13" t="s">
        <v>27</v>
      </c>
      <c r="I13" s="13" t="s">
        <v>27</v>
      </c>
      <c r="J13" s="13">
        <v>1</v>
      </c>
      <c r="K13" s="13" t="s">
        <v>28</v>
      </c>
      <c r="L13" s="17">
        <v>81.25</v>
      </c>
      <c r="M13" s="17">
        <v>15.63</v>
      </c>
      <c r="N13" s="17">
        <v>3.13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</row>
    <row r="14" spans="1:23" ht="24.95" customHeight="1" x14ac:dyDescent="0.25">
      <c r="A14" s="11" t="s">
        <v>39</v>
      </c>
      <c r="B14" s="12">
        <v>1143</v>
      </c>
      <c r="C14" s="13" t="s">
        <v>25</v>
      </c>
      <c r="D14" s="13" t="s">
        <v>26</v>
      </c>
      <c r="E14" s="15">
        <v>42055</v>
      </c>
      <c r="F14" s="15">
        <v>42857</v>
      </c>
      <c r="G14" s="16">
        <f t="shared" si="0"/>
        <v>26</v>
      </c>
      <c r="H14" s="13" t="s">
        <v>27</v>
      </c>
      <c r="I14" s="13" t="s">
        <v>27</v>
      </c>
      <c r="J14" s="13">
        <v>2</v>
      </c>
      <c r="K14" s="13" t="s">
        <v>28</v>
      </c>
      <c r="L14" s="18">
        <v>78.13</v>
      </c>
      <c r="M14" s="18">
        <v>21.88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</row>
    <row r="15" spans="1:23" ht="24.95" customHeight="1" x14ac:dyDescent="0.25">
      <c r="A15" s="11" t="s">
        <v>40</v>
      </c>
      <c r="B15" s="12">
        <v>1201</v>
      </c>
      <c r="C15" s="13" t="s">
        <v>25</v>
      </c>
      <c r="D15" s="13" t="s">
        <v>26</v>
      </c>
      <c r="E15" s="15">
        <v>42327</v>
      </c>
      <c r="F15" s="15">
        <v>42857</v>
      </c>
      <c r="G15" s="16">
        <f t="shared" si="0"/>
        <v>17</v>
      </c>
      <c r="H15" s="13" t="s">
        <v>27</v>
      </c>
      <c r="I15" s="13" t="s">
        <v>27</v>
      </c>
      <c r="J15" s="13">
        <v>1</v>
      </c>
      <c r="K15" s="13" t="s">
        <v>28</v>
      </c>
      <c r="L15" s="18">
        <v>71.88</v>
      </c>
      <c r="M15" s="18">
        <v>28.13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</row>
    <row r="16" spans="1:23" ht="24.95" customHeight="1" x14ac:dyDescent="0.25">
      <c r="A16" s="11" t="s">
        <v>41</v>
      </c>
      <c r="B16" s="12">
        <v>1128</v>
      </c>
      <c r="C16" s="13" t="s">
        <v>25</v>
      </c>
      <c r="D16" s="13" t="s">
        <v>26</v>
      </c>
      <c r="E16" s="15">
        <v>42030</v>
      </c>
      <c r="F16" s="15">
        <v>42857</v>
      </c>
      <c r="G16" s="16">
        <f t="shared" si="0"/>
        <v>27</v>
      </c>
      <c r="H16" s="13" t="s">
        <v>27</v>
      </c>
      <c r="I16" s="13" t="s">
        <v>27</v>
      </c>
      <c r="J16" s="13">
        <v>2</v>
      </c>
      <c r="K16" s="13" t="s">
        <v>28</v>
      </c>
      <c r="L16" s="18">
        <v>68.75</v>
      </c>
      <c r="M16" s="18">
        <v>31.25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</row>
    <row r="17" spans="1:23" ht="24.95" customHeight="1" x14ac:dyDescent="0.25">
      <c r="A17" s="11" t="s">
        <v>42</v>
      </c>
      <c r="B17" s="12">
        <v>1136</v>
      </c>
      <c r="C17" s="13" t="s">
        <v>25</v>
      </c>
      <c r="D17" s="13" t="s">
        <v>26</v>
      </c>
      <c r="E17" s="15">
        <v>42046</v>
      </c>
      <c r="F17" s="15">
        <v>42857</v>
      </c>
      <c r="G17" s="16">
        <f t="shared" si="0"/>
        <v>26</v>
      </c>
      <c r="H17" s="13" t="s">
        <v>27</v>
      </c>
      <c r="I17" s="13" t="s">
        <v>27</v>
      </c>
      <c r="J17" s="13">
        <v>1</v>
      </c>
      <c r="K17" s="13" t="s">
        <v>28</v>
      </c>
      <c r="L17" s="18">
        <v>75</v>
      </c>
      <c r="M17" s="18">
        <v>21.88</v>
      </c>
      <c r="N17" s="18">
        <v>0</v>
      </c>
      <c r="O17" s="18">
        <v>0</v>
      </c>
      <c r="P17" s="18">
        <v>3.13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</row>
    <row r="18" spans="1:23" ht="24.95" customHeight="1" x14ac:dyDescent="0.25">
      <c r="A18" s="11" t="s">
        <v>43</v>
      </c>
      <c r="B18" s="12">
        <v>1185</v>
      </c>
      <c r="C18" s="13" t="s">
        <v>25</v>
      </c>
      <c r="D18" s="13" t="s">
        <v>26</v>
      </c>
      <c r="E18" s="15">
        <v>42258</v>
      </c>
      <c r="F18" s="15">
        <v>42857</v>
      </c>
      <c r="G18" s="16">
        <f t="shared" si="0"/>
        <v>19</v>
      </c>
      <c r="H18" s="13" t="s">
        <v>27</v>
      </c>
      <c r="I18" s="13" t="s">
        <v>27</v>
      </c>
      <c r="J18" s="13">
        <v>1</v>
      </c>
      <c r="K18" s="13" t="s">
        <v>28</v>
      </c>
      <c r="L18" s="18">
        <v>87.5</v>
      </c>
      <c r="M18" s="18">
        <v>12.5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</row>
    <row r="19" spans="1:23" ht="24.95" customHeight="1" x14ac:dyDescent="0.25">
      <c r="A19" s="11" t="s">
        <v>44</v>
      </c>
      <c r="B19" s="12">
        <v>1202</v>
      </c>
      <c r="C19" s="13" t="s">
        <v>25</v>
      </c>
      <c r="D19" s="13" t="s">
        <v>26</v>
      </c>
      <c r="E19" s="15">
        <v>42328</v>
      </c>
      <c r="F19" s="15">
        <v>42857</v>
      </c>
      <c r="G19" s="16">
        <f t="shared" si="0"/>
        <v>17</v>
      </c>
      <c r="H19" s="13" t="s">
        <v>27</v>
      </c>
      <c r="I19" s="13" t="s">
        <v>27</v>
      </c>
      <c r="J19" s="13">
        <v>1</v>
      </c>
      <c r="K19" s="13" t="s">
        <v>28</v>
      </c>
      <c r="L19" s="18">
        <v>81.25</v>
      </c>
      <c r="M19" s="18">
        <v>18.75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</row>
    <row r="20" spans="1:23" ht="24.95" customHeight="1" x14ac:dyDescent="0.25">
      <c r="A20" s="11" t="s">
        <v>45</v>
      </c>
      <c r="B20" s="12">
        <v>1112</v>
      </c>
      <c r="C20" s="13" t="s">
        <v>25</v>
      </c>
      <c r="D20" s="13" t="s">
        <v>26</v>
      </c>
      <c r="E20" s="15">
        <v>41928</v>
      </c>
      <c r="F20" s="15">
        <v>42857</v>
      </c>
      <c r="G20" s="16">
        <f t="shared" si="0"/>
        <v>30</v>
      </c>
      <c r="H20" s="13" t="s">
        <v>27</v>
      </c>
      <c r="I20" s="13" t="s">
        <v>27</v>
      </c>
      <c r="J20" s="13">
        <v>1</v>
      </c>
      <c r="K20" s="13" t="s">
        <v>28</v>
      </c>
      <c r="L20" s="18">
        <v>78.13</v>
      </c>
      <c r="M20" s="18">
        <v>21.88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</row>
    <row r="21" spans="1:23" ht="24.95" customHeight="1" x14ac:dyDescent="0.25">
      <c r="A21" s="11" t="s">
        <v>46</v>
      </c>
      <c r="B21" s="12">
        <v>1153</v>
      </c>
      <c r="C21" s="13" t="s">
        <v>25</v>
      </c>
      <c r="D21" s="13" t="s">
        <v>26</v>
      </c>
      <c r="E21" s="15">
        <v>42067</v>
      </c>
      <c r="F21" s="15">
        <v>42857</v>
      </c>
      <c r="G21" s="16">
        <f t="shared" si="0"/>
        <v>25</v>
      </c>
      <c r="H21" s="13" t="s">
        <v>27</v>
      </c>
      <c r="I21" s="13" t="s">
        <v>27</v>
      </c>
      <c r="J21" s="13">
        <v>2</v>
      </c>
      <c r="K21" s="13" t="s">
        <v>28</v>
      </c>
      <c r="L21" s="18">
        <v>78.13</v>
      </c>
      <c r="M21" s="18">
        <v>18.75</v>
      </c>
      <c r="N21" s="18">
        <v>3.13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</row>
    <row r="22" spans="1:23" ht="24.95" customHeight="1" x14ac:dyDescent="0.25">
      <c r="A22" s="11" t="s">
        <v>47</v>
      </c>
      <c r="B22" s="12">
        <v>1161</v>
      </c>
      <c r="C22" s="13" t="s">
        <v>25</v>
      </c>
      <c r="D22" s="13" t="s">
        <v>26</v>
      </c>
      <c r="E22" s="15">
        <v>42091</v>
      </c>
      <c r="F22" s="15">
        <v>42857</v>
      </c>
      <c r="G22" s="16">
        <f t="shared" si="0"/>
        <v>25</v>
      </c>
      <c r="H22" s="13" t="s">
        <v>27</v>
      </c>
      <c r="I22" s="13" t="s">
        <v>27</v>
      </c>
      <c r="J22" s="13">
        <v>1</v>
      </c>
      <c r="K22" s="13" t="s">
        <v>28</v>
      </c>
      <c r="L22" s="18">
        <v>75</v>
      </c>
      <c r="M22" s="18">
        <v>25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</row>
    <row r="23" spans="1:23" ht="24.95" customHeight="1" x14ac:dyDescent="0.25">
      <c r="A23" s="11" t="s">
        <v>48</v>
      </c>
      <c r="B23" s="12">
        <v>1186</v>
      </c>
      <c r="C23" s="13" t="s">
        <v>25</v>
      </c>
      <c r="D23" s="13" t="s">
        <v>26</v>
      </c>
      <c r="E23" s="15">
        <v>42260</v>
      </c>
      <c r="F23" s="15">
        <v>42857</v>
      </c>
      <c r="G23" s="16">
        <f t="shared" si="0"/>
        <v>19</v>
      </c>
      <c r="H23" s="13" t="s">
        <v>27</v>
      </c>
      <c r="I23" s="13" t="s">
        <v>27</v>
      </c>
      <c r="J23" s="13">
        <v>1</v>
      </c>
      <c r="K23" s="13" t="s">
        <v>28</v>
      </c>
      <c r="L23" s="18">
        <v>78.13</v>
      </c>
      <c r="M23" s="18">
        <v>21.88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</row>
    <row r="24" spans="1:23" ht="24.95" customHeight="1" x14ac:dyDescent="0.25">
      <c r="A24" s="11" t="s">
        <v>49</v>
      </c>
      <c r="B24" s="12">
        <v>1203</v>
      </c>
      <c r="C24" s="13" t="s">
        <v>25</v>
      </c>
      <c r="D24" s="13" t="s">
        <v>26</v>
      </c>
      <c r="E24" s="15">
        <v>42330</v>
      </c>
      <c r="F24" s="15">
        <v>42857</v>
      </c>
      <c r="G24" s="16">
        <f t="shared" si="0"/>
        <v>17</v>
      </c>
      <c r="H24" s="13" t="s">
        <v>27</v>
      </c>
      <c r="I24" s="13" t="s">
        <v>27</v>
      </c>
      <c r="J24" s="13">
        <v>2</v>
      </c>
      <c r="K24" s="13" t="s">
        <v>28</v>
      </c>
      <c r="L24" s="18">
        <v>90.63</v>
      </c>
      <c r="M24" s="18">
        <v>6.25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3.13</v>
      </c>
      <c r="U24" s="18">
        <v>0</v>
      </c>
      <c r="V24" s="18">
        <v>0</v>
      </c>
      <c r="W24" s="18">
        <v>0</v>
      </c>
    </row>
    <row r="25" spans="1:23" ht="24.95" customHeight="1" x14ac:dyDescent="0.25">
      <c r="A25" s="11" t="s">
        <v>50</v>
      </c>
      <c r="B25" s="12">
        <v>1096</v>
      </c>
      <c r="C25" s="13" t="s">
        <v>25</v>
      </c>
      <c r="D25" s="13" t="s">
        <v>26</v>
      </c>
      <c r="E25" s="15">
        <v>41899</v>
      </c>
      <c r="F25" s="15">
        <v>42857</v>
      </c>
      <c r="G25" s="16">
        <f t="shared" si="0"/>
        <v>31</v>
      </c>
      <c r="H25" s="13" t="s">
        <v>27</v>
      </c>
      <c r="I25" s="13" t="s">
        <v>27</v>
      </c>
      <c r="J25" s="13">
        <v>1</v>
      </c>
      <c r="K25" s="13" t="s">
        <v>28</v>
      </c>
      <c r="L25" s="18">
        <v>68.75</v>
      </c>
      <c r="M25" s="18">
        <v>28.13</v>
      </c>
      <c r="N25" s="18">
        <v>0</v>
      </c>
      <c r="O25" s="18">
        <v>0</v>
      </c>
      <c r="P25" s="18">
        <v>3.13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</row>
    <row r="26" spans="1:23" ht="24.95" customHeight="1" x14ac:dyDescent="0.25">
      <c r="A26" s="11" t="s">
        <v>51</v>
      </c>
      <c r="B26" s="12">
        <v>1163</v>
      </c>
      <c r="C26" s="13" t="s">
        <v>25</v>
      </c>
      <c r="D26" s="13" t="s">
        <v>26</v>
      </c>
      <c r="E26" s="15">
        <v>42093</v>
      </c>
      <c r="F26" s="15">
        <v>42857</v>
      </c>
      <c r="G26" s="16">
        <f t="shared" si="0"/>
        <v>25</v>
      </c>
      <c r="H26" s="13" t="s">
        <v>27</v>
      </c>
      <c r="I26" s="13" t="s">
        <v>27</v>
      </c>
      <c r="J26" s="13">
        <v>1</v>
      </c>
      <c r="K26" s="13" t="s">
        <v>28</v>
      </c>
      <c r="L26" s="18">
        <v>78.13</v>
      </c>
      <c r="M26" s="18">
        <v>15.63</v>
      </c>
      <c r="N26" s="18">
        <v>6.25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</row>
    <row r="27" spans="1:23" ht="24.95" customHeight="1" x14ac:dyDescent="0.25">
      <c r="A27" s="11" t="s">
        <v>52</v>
      </c>
      <c r="B27" s="12">
        <v>1188</v>
      </c>
      <c r="C27" s="13" t="s">
        <v>25</v>
      </c>
      <c r="D27" s="13" t="s">
        <v>26</v>
      </c>
      <c r="E27" s="15">
        <v>42264</v>
      </c>
      <c r="F27" s="15">
        <v>42857</v>
      </c>
      <c r="G27" s="16">
        <f t="shared" si="0"/>
        <v>19</v>
      </c>
      <c r="H27" s="13" t="s">
        <v>27</v>
      </c>
      <c r="I27" s="13" t="s">
        <v>27</v>
      </c>
      <c r="J27" s="13">
        <v>2</v>
      </c>
      <c r="K27" s="13" t="s">
        <v>28</v>
      </c>
      <c r="L27" s="18">
        <v>68.75</v>
      </c>
      <c r="M27" s="18">
        <v>28.13</v>
      </c>
      <c r="N27" s="18">
        <v>0</v>
      </c>
      <c r="O27" s="18">
        <v>0</v>
      </c>
      <c r="P27" s="18">
        <v>3.13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</row>
    <row r="28" spans="1:23" ht="24.95" customHeight="1" x14ac:dyDescent="0.25">
      <c r="A28" s="11" t="s">
        <v>53</v>
      </c>
      <c r="B28" s="12">
        <v>1107</v>
      </c>
      <c r="C28" s="13" t="s">
        <v>25</v>
      </c>
      <c r="D28" s="13" t="s">
        <v>26</v>
      </c>
      <c r="E28" s="15">
        <v>41914</v>
      </c>
      <c r="F28" s="15">
        <v>42857</v>
      </c>
      <c r="G28" s="16">
        <f t="shared" si="0"/>
        <v>31</v>
      </c>
      <c r="H28" s="13" t="s">
        <v>27</v>
      </c>
      <c r="I28" s="13" t="s">
        <v>27</v>
      </c>
      <c r="J28" s="13">
        <v>1</v>
      </c>
      <c r="K28" s="13" t="s">
        <v>28</v>
      </c>
      <c r="L28" s="18">
        <v>78.13</v>
      </c>
      <c r="M28" s="18">
        <v>18.75</v>
      </c>
      <c r="N28" s="18">
        <v>3.13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</row>
    <row r="29" spans="1:23" ht="24.95" customHeight="1" x14ac:dyDescent="0.25">
      <c r="A29" s="11" t="s">
        <v>54</v>
      </c>
      <c r="B29" s="12">
        <v>1180</v>
      </c>
      <c r="C29" s="13" t="s">
        <v>25</v>
      </c>
      <c r="D29" s="13" t="s">
        <v>26</v>
      </c>
      <c r="E29" s="15">
        <v>42251</v>
      </c>
      <c r="F29" s="15">
        <v>42857</v>
      </c>
      <c r="G29" s="16">
        <f t="shared" si="0"/>
        <v>19</v>
      </c>
      <c r="H29" s="13" t="s">
        <v>27</v>
      </c>
      <c r="I29" s="13" t="s">
        <v>27</v>
      </c>
      <c r="J29" s="13">
        <v>1</v>
      </c>
      <c r="K29" s="13" t="s">
        <v>28</v>
      </c>
      <c r="L29" s="18">
        <v>84.38</v>
      </c>
      <c r="M29" s="18">
        <v>15.63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</row>
    <row r="30" spans="1:23" ht="24.95" customHeight="1" x14ac:dyDescent="0.25">
      <c r="A30" s="11" t="s">
        <v>55</v>
      </c>
      <c r="B30" s="19">
        <v>1183</v>
      </c>
      <c r="C30" s="13" t="s">
        <v>25</v>
      </c>
      <c r="D30" s="13" t="s">
        <v>26</v>
      </c>
      <c r="E30" s="20">
        <v>42157</v>
      </c>
      <c r="F30" s="15">
        <v>42857</v>
      </c>
      <c r="G30" s="16">
        <f>AVERAGE(G3:G29,G31:G37)</f>
        <v>23</v>
      </c>
      <c r="H30" s="13" t="s">
        <v>27</v>
      </c>
      <c r="I30" s="13" t="s">
        <v>27</v>
      </c>
      <c r="J30" s="13">
        <v>1</v>
      </c>
      <c r="K30" s="13" t="s">
        <v>56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24.95" customHeight="1" x14ac:dyDescent="0.25">
      <c r="A31" s="11" t="s">
        <v>57</v>
      </c>
      <c r="B31" s="12">
        <v>1132</v>
      </c>
      <c r="C31" s="13" t="s">
        <v>25</v>
      </c>
      <c r="D31" s="13" t="s">
        <v>26</v>
      </c>
      <c r="E31" s="15">
        <v>42039</v>
      </c>
      <c r="F31" s="15">
        <v>42857</v>
      </c>
      <c r="G31" s="16">
        <f t="shared" si="0"/>
        <v>26</v>
      </c>
      <c r="H31" s="13" t="s">
        <v>27</v>
      </c>
      <c r="I31" s="13" t="s">
        <v>27</v>
      </c>
      <c r="J31" s="13">
        <v>2</v>
      </c>
      <c r="K31" s="13" t="s">
        <v>28</v>
      </c>
      <c r="L31" s="18">
        <v>68.75</v>
      </c>
      <c r="M31" s="18">
        <v>28.13</v>
      </c>
      <c r="N31" s="18">
        <v>3.13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</row>
    <row r="32" spans="1:23" ht="24.95" customHeight="1" x14ac:dyDescent="0.25">
      <c r="A32" s="11" t="s">
        <v>58</v>
      </c>
      <c r="B32" s="12">
        <v>1157</v>
      </c>
      <c r="C32" s="13" t="s">
        <v>25</v>
      </c>
      <c r="D32" s="13" t="s">
        <v>26</v>
      </c>
      <c r="E32" s="15">
        <v>42081</v>
      </c>
      <c r="F32" s="15">
        <v>42857</v>
      </c>
      <c r="G32" s="16">
        <f t="shared" si="0"/>
        <v>25</v>
      </c>
      <c r="H32" s="13" t="s">
        <v>27</v>
      </c>
      <c r="I32" s="13" t="s">
        <v>27</v>
      </c>
      <c r="J32" s="13">
        <v>1</v>
      </c>
      <c r="K32" s="13" t="s">
        <v>28</v>
      </c>
      <c r="L32" s="18">
        <v>87.5</v>
      </c>
      <c r="M32" s="18">
        <v>12.5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</row>
    <row r="33" spans="1:23" ht="24.95" customHeight="1" x14ac:dyDescent="0.25">
      <c r="A33" s="11" t="s">
        <v>59</v>
      </c>
      <c r="B33" s="12">
        <v>1173</v>
      </c>
      <c r="C33" s="13" t="s">
        <v>25</v>
      </c>
      <c r="D33" s="13" t="s">
        <v>26</v>
      </c>
      <c r="E33" s="15">
        <v>42119</v>
      </c>
      <c r="F33" s="15">
        <v>42857</v>
      </c>
      <c r="G33" s="16">
        <f t="shared" si="0"/>
        <v>24</v>
      </c>
      <c r="H33" s="13" t="s">
        <v>27</v>
      </c>
      <c r="I33" s="13" t="s">
        <v>27</v>
      </c>
      <c r="J33" s="13">
        <v>2</v>
      </c>
      <c r="K33" s="13" t="s">
        <v>60</v>
      </c>
      <c r="L33" s="18">
        <v>50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50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</row>
    <row r="34" spans="1:23" ht="24.95" customHeight="1" x14ac:dyDescent="0.25">
      <c r="A34" s="11" t="s">
        <v>61</v>
      </c>
      <c r="B34" s="12">
        <v>1182</v>
      </c>
      <c r="C34" s="13" t="s">
        <v>25</v>
      </c>
      <c r="D34" s="13" t="s">
        <v>26</v>
      </c>
      <c r="E34" s="15">
        <v>42256</v>
      </c>
      <c r="F34" s="15">
        <v>42857</v>
      </c>
      <c r="G34" s="16">
        <f t="shared" si="0"/>
        <v>19</v>
      </c>
      <c r="H34" s="13" t="s">
        <v>27</v>
      </c>
      <c r="I34" s="13" t="s">
        <v>27</v>
      </c>
      <c r="J34" s="13">
        <v>2</v>
      </c>
      <c r="K34" s="13" t="s">
        <v>28</v>
      </c>
      <c r="L34" s="18">
        <v>78.13</v>
      </c>
      <c r="M34" s="18">
        <v>21.88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</row>
    <row r="35" spans="1:23" ht="24.95" customHeight="1" x14ac:dyDescent="0.25">
      <c r="A35" s="11" t="s">
        <v>62</v>
      </c>
      <c r="B35" s="12">
        <v>1199</v>
      </c>
      <c r="C35" s="13" t="s">
        <v>25</v>
      </c>
      <c r="D35" s="13" t="s">
        <v>26</v>
      </c>
      <c r="E35" s="15">
        <v>42312</v>
      </c>
      <c r="F35" s="15">
        <v>42857</v>
      </c>
      <c r="G35" s="16">
        <f t="shared" si="0"/>
        <v>17</v>
      </c>
      <c r="H35" s="13" t="s">
        <v>27</v>
      </c>
      <c r="I35" s="13" t="s">
        <v>27</v>
      </c>
      <c r="J35" s="13">
        <v>2</v>
      </c>
      <c r="K35" s="13" t="s">
        <v>28</v>
      </c>
      <c r="L35" s="18">
        <v>93.75</v>
      </c>
      <c r="M35" s="18">
        <v>3.13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3.13</v>
      </c>
      <c r="U35" s="18">
        <v>0</v>
      </c>
      <c r="V35" s="18">
        <v>0</v>
      </c>
      <c r="W35" s="18">
        <v>0</v>
      </c>
    </row>
    <row r="36" spans="1:23" ht="24.95" customHeight="1" x14ac:dyDescent="0.25">
      <c r="A36" s="11" t="s">
        <v>63</v>
      </c>
      <c r="B36" s="12">
        <v>1118</v>
      </c>
      <c r="C36" s="13" t="s">
        <v>25</v>
      </c>
      <c r="D36" s="13" t="s">
        <v>26</v>
      </c>
      <c r="E36" s="15">
        <v>41965</v>
      </c>
      <c r="F36" s="15">
        <v>42857</v>
      </c>
      <c r="G36" s="16">
        <f t="shared" si="0"/>
        <v>29</v>
      </c>
      <c r="H36" s="13" t="s">
        <v>27</v>
      </c>
      <c r="I36" s="13" t="s">
        <v>27</v>
      </c>
      <c r="J36" s="13">
        <v>2</v>
      </c>
      <c r="K36" s="13" t="s">
        <v>28</v>
      </c>
      <c r="L36" s="18">
        <v>75</v>
      </c>
      <c r="M36" s="18">
        <v>25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</row>
    <row r="37" spans="1:23" ht="24.95" customHeight="1" x14ac:dyDescent="0.25">
      <c r="A37" s="11" t="s">
        <v>64</v>
      </c>
      <c r="B37" s="12">
        <v>1200</v>
      </c>
      <c r="C37" s="13" t="s">
        <v>25</v>
      </c>
      <c r="D37" s="13" t="s">
        <v>26</v>
      </c>
      <c r="E37" s="15">
        <v>42319</v>
      </c>
      <c r="F37" s="15">
        <v>42857</v>
      </c>
      <c r="G37" s="16">
        <f t="shared" si="0"/>
        <v>17</v>
      </c>
      <c r="H37" s="13" t="s">
        <v>27</v>
      </c>
      <c r="I37" s="13" t="s">
        <v>27</v>
      </c>
      <c r="J37" s="13">
        <v>2</v>
      </c>
      <c r="K37" s="13" t="s">
        <v>28</v>
      </c>
      <c r="L37" s="18">
        <v>90.63</v>
      </c>
      <c r="M37" s="18">
        <v>3.13</v>
      </c>
      <c r="N37" s="18">
        <v>3.13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3.13</v>
      </c>
      <c r="U37" s="18">
        <v>0</v>
      </c>
      <c r="V37" s="18">
        <v>0</v>
      </c>
      <c r="W37" s="18">
        <v>0</v>
      </c>
    </row>
    <row r="38" spans="1:23" ht="24.95" customHeight="1" x14ac:dyDescent="0.25">
      <c r="A38" s="11" t="s">
        <v>65</v>
      </c>
      <c r="B38" s="12">
        <v>2047</v>
      </c>
      <c r="C38" s="13" t="s">
        <v>25</v>
      </c>
      <c r="D38" s="13" t="s">
        <v>26</v>
      </c>
      <c r="E38" s="21">
        <v>42787</v>
      </c>
      <c r="F38" s="15">
        <v>43761</v>
      </c>
      <c r="G38" s="16">
        <f t="shared" si="0"/>
        <v>32</v>
      </c>
      <c r="H38" s="13" t="s">
        <v>27</v>
      </c>
      <c r="I38" s="13" t="s">
        <v>27</v>
      </c>
      <c r="J38" s="13">
        <v>2</v>
      </c>
      <c r="K38" s="13" t="s">
        <v>60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1:23" ht="24.95" customHeight="1" x14ac:dyDescent="0.25">
      <c r="A39" s="11" t="s">
        <v>66</v>
      </c>
      <c r="B39" s="12">
        <v>2012</v>
      </c>
      <c r="C39" s="13" t="s">
        <v>25</v>
      </c>
      <c r="D39" s="13" t="s">
        <v>26</v>
      </c>
      <c r="E39" s="21">
        <v>42780</v>
      </c>
      <c r="F39" s="15">
        <v>43761</v>
      </c>
      <c r="G39" s="16">
        <f t="shared" si="0"/>
        <v>32</v>
      </c>
      <c r="H39" s="13" t="s">
        <v>27</v>
      </c>
      <c r="I39" s="13" t="s">
        <v>27</v>
      </c>
      <c r="J39" s="13">
        <v>2</v>
      </c>
      <c r="K39" s="13" t="s">
        <v>56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 ht="24.95" customHeight="1" x14ac:dyDescent="0.25">
      <c r="A40" s="11" t="s">
        <v>67</v>
      </c>
      <c r="B40" s="19" t="s">
        <v>68</v>
      </c>
      <c r="C40" s="13" t="s">
        <v>25</v>
      </c>
      <c r="D40" s="13" t="s">
        <v>26</v>
      </c>
      <c r="E40" s="20">
        <v>42826</v>
      </c>
      <c r="F40" s="15">
        <v>43768</v>
      </c>
      <c r="G40" s="16">
        <f t="shared" si="0"/>
        <v>30</v>
      </c>
      <c r="H40" s="13" t="s">
        <v>27</v>
      </c>
      <c r="I40" s="13" t="s">
        <v>27</v>
      </c>
      <c r="J40" s="13">
        <v>2</v>
      </c>
      <c r="K40" s="13" t="s">
        <v>60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24.95" customHeight="1" x14ac:dyDescent="0.25">
      <c r="A41" s="11" t="s">
        <v>69</v>
      </c>
      <c r="B41" s="12">
        <v>2054</v>
      </c>
      <c r="C41" s="13" t="s">
        <v>25</v>
      </c>
      <c r="D41" s="13" t="s">
        <v>26</v>
      </c>
      <c r="E41" s="15">
        <v>42794</v>
      </c>
      <c r="F41" s="15">
        <v>43768</v>
      </c>
      <c r="G41" s="16">
        <f t="shared" si="0"/>
        <v>32</v>
      </c>
      <c r="H41" s="13" t="s">
        <v>27</v>
      </c>
      <c r="I41" s="13" t="s">
        <v>27</v>
      </c>
      <c r="J41" s="13">
        <v>2</v>
      </c>
      <c r="K41" s="13" t="s">
        <v>60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 ht="24.95" customHeight="1" x14ac:dyDescent="0.25">
      <c r="A42" s="11" t="s">
        <v>70</v>
      </c>
      <c r="B42" s="19" t="s">
        <v>68</v>
      </c>
      <c r="C42" s="13" t="s">
        <v>25</v>
      </c>
      <c r="D42" s="13" t="s">
        <v>26</v>
      </c>
      <c r="E42" s="20">
        <v>42826</v>
      </c>
      <c r="F42" s="15">
        <v>43791</v>
      </c>
      <c r="G42" s="16">
        <f>AVERAGE(G38:G41,G43:G45)</f>
        <v>28.428571428571427</v>
      </c>
      <c r="H42" s="13" t="s">
        <v>27</v>
      </c>
      <c r="I42" s="13" t="s">
        <v>27</v>
      </c>
      <c r="J42" s="13">
        <v>2</v>
      </c>
      <c r="K42" s="13" t="s">
        <v>60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 ht="24.95" customHeight="1" x14ac:dyDescent="0.25">
      <c r="A43" s="11" t="s">
        <v>71</v>
      </c>
      <c r="B43" s="12">
        <v>1357</v>
      </c>
      <c r="C43" s="13" t="s">
        <v>25</v>
      </c>
      <c r="D43" s="13" t="s">
        <v>26</v>
      </c>
      <c r="E43" s="15">
        <v>43005</v>
      </c>
      <c r="F43" s="15">
        <v>43791</v>
      </c>
      <c r="G43" s="16">
        <f t="shared" si="0"/>
        <v>25</v>
      </c>
      <c r="H43" s="13" t="s">
        <v>27</v>
      </c>
      <c r="I43" s="13" t="s">
        <v>27</v>
      </c>
      <c r="J43" s="13">
        <v>2</v>
      </c>
      <c r="K43" s="13" t="s">
        <v>56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1:23" ht="24.95" customHeight="1" x14ac:dyDescent="0.25">
      <c r="A44" s="11" t="s">
        <v>72</v>
      </c>
      <c r="B44" s="12">
        <v>1365</v>
      </c>
      <c r="C44" s="13" t="s">
        <v>25</v>
      </c>
      <c r="D44" s="13" t="s">
        <v>26</v>
      </c>
      <c r="E44" s="15">
        <v>43021</v>
      </c>
      <c r="F44" s="15">
        <v>43809</v>
      </c>
      <c r="G44" s="16">
        <f t="shared" si="0"/>
        <v>25</v>
      </c>
      <c r="H44" s="13" t="s">
        <v>27</v>
      </c>
      <c r="I44" s="13" t="s">
        <v>27</v>
      </c>
      <c r="J44" s="13">
        <v>2</v>
      </c>
      <c r="K44" s="13" t="s">
        <v>56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1:23" ht="24.95" customHeight="1" x14ac:dyDescent="0.25">
      <c r="A45" s="11" t="s">
        <v>73</v>
      </c>
      <c r="B45" s="12">
        <v>1375</v>
      </c>
      <c r="C45" s="13" t="s">
        <v>25</v>
      </c>
      <c r="D45" s="13" t="s">
        <v>26</v>
      </c>
      <c r="E45" s="15">
        <v>43096</v>
      </c>
      <c r="F45" s="15">
        <v>43809</v>
      </c>
      <c r="G45" s="16">
        <f t="shared" si="0"/>
        <v>23</v>
      </c>
      <c r="H45" s="13" t="s">
        <v>27</v>
      </c>
      <c r="I45" s="13" t="s">
        <v>27</v>
      </c>
      <c r="J45" s="13">
        <v>2</v>
      </c>
      <c r="K45" s="13" t="s">
        <v>60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1:23" ht="24.95" customHeight="1" x14ac:dyDescent="0.25">
      <c r="A46" s="11" t="s">
        <v>74</v>
      </c>
      <c r="B46" s="12">
        <v>1813</v>
      </c>
      <c r="C46" s="13" t="s">
        <v>25</v>
      </c>
      <c r="D46" s="13" t="s">
        <v>26</v>
      </c>
      <c r="E46" s="15">
        <v>43531</v>
      </c>
      <c r="F46" s="15">
        <v>43843</v>
      </c>
      <c r="G46" s="16">
        <f t="shared" si="0"/>
        <v>10</v>
      </c>
      <c r="H46" s="13" t="s">
        <v>27</v>
      </c>
      <c r="I46" s="13" t="s">
        <v>27</v>
      </c>
      <c r="J46" s="13">
        <v>2</v>
      </c>
      <c r="K46" s="13" t="s">
        <v>60</v>
      </c>
      <c r="L46" s="18">
        <v>28.13</v>
      </c>
      <c r="M46" s="18">
        <v>21.88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50</v>
      </c>
      <c r="W46" s="18">
        <v>0</v>
      </c>
    </row>
    <row r="47" spans="1:23" ht="24.95" customHeight="1" x14ac:dyDescent="0.25">
      <c r="A47" s="11" t="s">
        <v>75</v>
      </c>
      <c r="B47" s="12">
        <v>1308</v>
      </c>
      <c r="C47" s="13" t="s">
        <v>25</v>
      </c>
      <c r="D47" s="13" t="s">
        <v>26</v>
      </c>
      <c r="E47" s="15">
        <v>43504</v>
      </c>
      <c r="F47" s="15">
        <v>43843</v>
      </c>
      <c r="G47" s="16">
        <f t="shared" si="0"/>
        <v>11</v>
      </c>
      <c r="H47" s="13" t="s">
        <v>27</v>
      </c>
      <c r="I47" s="13" t="s">
        <v>27</v>
      </c>
      <c r="J47" s="13">
        <v>2</v>
      </c>
      <c r="K47" s="13" t="s">
        <v>60</v>
      </c>
      <c r="L47" s="18">
        <v>34.380000000000003</v>
      </c>
      <c r="M47" s="18">
        <v>15.63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50</v>
      </c>
      <c r="W47" s="18">
        <v>0</v>
      </c>
    </row>
    <row r="48" spans="1:23" ht="24.95" customHeight="1" x14ac:dyDescent="0.25">
      <c r="A48" s="11" t="s">
        <v>76</v>
      </c>
      <c r="B48" s="12">
        <v>1362</v>
      </c>
      <c r="C48" s="13" t="s">
        <v>25</v>
      </c>
      <c r="D48" s="13" t="s">
        <v>26</v>
      </c>
      <c r="E48" s="15">
        <v>43491</v>
      </c>
      <c r="F48" s="15">
        <v>43843</v>
      </c>
      <c r="G48" s="16">
        <f t="shared" si="0"/>
        <v>11</v>
      </c>
      <c r="H48" s="13" t="s">
        <v>27</v>
      </c>
      <c r="I48" s="13" t="s">
        <v>27</v>
      </c>
      <c r="J48" s="13">
        <v>2</v>
      </c>
      <c r="K48" s="13" t="s">
        <v>60</v>
      </c>
      <c r="L48" s="18">
        <v>46.88</v>
      </c>
      <c r="M48" s="18">
        <v>3.13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50</v>
      </c>
      <c r="W48" s="18">
        <v>0</v>
      </c>
    </row>
    <row r="49" spans="1:23" ht="24.95" customHeight="1" x14ac:dyDescent="0.25">
      <c r="A49" s="11" t="s">
        <v>77</v>
      </c>
      <c r="B49" s="12" t="s">
        <v>78</v>
      </c>
      <c r="C49" s="13" t="s">
        <v>25</v>
      </c>
      <c r="D49" s="13" t="s">
        <v>26</v>
      </c>
      <c r="E49" s="15">
        <v>43524</v>
      </c>
      <c r="F49" s="15">
        <v>43843</v>
      </c>
      <c r="G49" s="16">
        <f t="shared" si="0"/>
        <v>10</v>
      </c>
      <c r="H49" s="13" t="s">
        <v>27</v>
      </c>
      <c r="I49" s="13" t="s">
        <v>27</v>
      </c>
      <c r="J49" s="13">
        <v>2</v>
      </c>
      <c r="K49" s="13" t="s">
        <v>79</v>
      </c>
      <c r="L49" s="18">
        <v>0</v>
      </c>
      <c r="M49" s="18">
        <v>50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50</v>
      </c>
      <c r="W49" s="18">
        <v>0</v>
      </c>
    </row>
    <row r="50" spans="1:23" ht="24.95" customHeight="1" x14ac:dyDescent="0.25">
      <c r="A50" s="11" t="s">
        <v>80</v>
      </c>
      <c r="B50" s="12">
        <v>1275</v>
      </c>
      <c r="C50" s="13" t="s">
        <v>25</v>
      </c>
      <c r="D50" s="13" t="s">
        <v>26</v>
      </c>
      <c r="E50" s="15">
        <v>43538</v>
      </c>
      <c r="F50" s="15">
        <v>43843</v>
      </c>
      <c r="G50" s="16">
        <f t="shared" si="0"/>
        <v>9</v>
      </c>
      <c r="H50" s="13" t="s">
        <v>27</v>
      </c>
      <c r="I50" s="13" t="s">
        <v>27</v>
      </c>
      <c r="J50" s="13">
        <v>2</v>
      </c>
      <c r="K50" s="13" t="s">
        <v>79</v>
      </c>
      <c r="L50" s="18">
        <v>46.88</v>
      </c>
      <c r="M50" s="18">
        <v>0</v>
      </c>
      <c r="N50" s="18">
        <v>3.13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50</v>
      </c>
      <c r="W50" s="18">
        <v>0</v>
      </c>
    </row>
    <row r="51" spans="1:23" ht="24.95" customHeight="1" x14ac:dyDescent="0.25">
      <c r="A51" s="11" t="s">
        <v>81</v>
      </c>
      <c r="B51" s="12">
        <v>3137</v>
      </c>
      <c r="C51" s="13" t="s">
        <v>25</v>
      </c>
      <c r="D51" s="13" t="s">
        <v>26</v>
      </c>
      <c r="E51" s="15">
        <v>43532</v>
      </c>
      <c r="F51" s="15">
        <v>43843</v>
      </c>
      <c r="G51" s="16">
        <f t="shared" si="0"/>
        <v>10</v>
      </c>
      <c r="H51" s="13" t="s">
        <v>27</v>
      </c>
      <c r="I51" s="13" t="s">
        <v>27</v>
      </c>
      <c r="J51" s="13">
        <v>2</v>
      </c>
      <c r="K51" s="13" t="s">
        <v>60</v>
      </c>
      <c r="L51" s="18">
        <v>46.88</v>
      </c>
      <c r="M51" s="18">
        <v>3.13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50</v>
      </c>
      <c r="W51" s="18">
        <v>0</v>
      </c>
    </row>
    <row r="52" spans="1:23" ht="24.95" customHeight="1" x14ac:dyDescent="0.25">
      <c r="A52" s="11" t="s">
        <v>82</v>
      </c>
      <c r="B52" s="12">
        <v>3140</v>
      </c>
      <c r="C52" s="13" t="s">
        <v>25</v>
      </c>
      <c r="D52" s="13" t="s">
        <v>26</v>
      </c>
      <c r="E52" s="15">
        <v>43534</v>
      </c>
      <c r="F52" s="15">
        <v>43843</v>
      </c>
      <c r="G52" s="16">
        <f t="shared" si="0"/>
        <v>10</v>
      </c>
      <c r="H52" s="13" t="s">
        <v>27</v>
      </c>
      <c r="I52" s="13" t="s">
        <v>27</v>
      </c>
      <c r="J52" s="13">
        <v>2</v>
      </c>
      <c r="K52" s="13" t="s">
        <v>60</v>
      </c>
      <c r="L52" s="18">
        <v>34.380000000000003</v>
      </c>
      <c r="M52" s="18">
        <v>15.63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50</v>
      </c>
      <c r="W52" s="18">
        <v>0</v>
      </c>
    </row>
    <row r="53" spans="1:23" ht="24.95" customHeight="1" x14ac:dyDescent="0.25">
      <c r="A53" s="11" t="s">
        <v>83</v>
      </c>
      <c r="B53" s="12" t="s">
        <v>84</v>
      </c>
      <c r="C53" s="13" t="s">
        <v>25</v>
      </c>
      <c r="D53" s="13" t="s">
        <v>26</v>
      </c>
      <c r="E53" s="15">
        <v>43528</v>
      </c>
      <c r="F53" s="15">
        <v>43843</v>
      </c>
      <c r="G53" s="16">
        <f t="shared" si="0"/>
        <v>10</v>
      </c>
      <c r="H53" s="13" t="s">
        <v>27</v>
      </c>
      <c r="I53" s="13" t="s">
        <v>27</v>
      </c>
      <c r="J53" s="13">
        <v>2</v>
      </c>
      <c r="K53" s="13" t="s">
        <v>79</v>
      </c>
      <c r="L53" s="18">
        <v>31.25</v>
      </c>
      <c r="M53" s="18">
        <v>18.75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50</v>
      </c>
      <c r="W53" s="18">
        <v>0</v>
      </c>
    </row>
    <row r="54" spans="1:23" ht="24.95" customHeight="1" x14ac:dyDescent="0.25">
      <c r="A54" s="11" t="s">
        <v>85</v>
      </c>
      <c r="B54" s="12">
        <v>1951</v>
      </c>
      <c r="C54" s="13" t="s">
        <v>25</v>
      </c>
      <c r="D54" s="13" t="s">
        <v>26</v>
      </c>
      <c r="E54" s="15">
        <v>43542</v>
      </c>
      <c r="F54" s="15">
        <v>43843</v>
      </c>
      <c r="G54" s="16">
        <f t="shared" si="0"/>
        <v>9</v>
      </c>
      <c r="H54" s="13" t="s">
        <v>27</v>
      </c>
      <c r="I54" s="13" t="s">
        <v>27</v>
      </c>
      <c r="J54" s="13">
        <v>2</v>
      </c>
      <c r="K54" s="13" t="s">
        <v>60</v>
      </c>
      <c r="L54" s="18">
        <v>40.630000000000003</v>
      </c>
      <c r="M54" s="18">
        <v>9.3800000000000008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50</v>
      </c>
      <c r="W54" s="18">
        <v>0</v>
      </c>
    </row>
    <row r="55" spans="1:23" ht="24.95" customHeight="1" x14ac:dyDescent="0.25">
      <c r="A55" s="11" t="s">
        <v>86</v>
      </c>
      <c r="B55" s="12">
        <v>2495</v>
      </c>
      <c r="C55" s="13" t="s">
        <v>25</v>
      </c>
      <c r="D55" s="13" t="s">
        <v>26</v>
      </c>
      <c r="E55" s="15">
        <v>43526</v>
      </c>
      <c r="F55" s="15">
        <v>43845</v>
      </c>
      <c r="G55" s="16">
        <f t="shared" si="0"/>
        <v>10</v>
      </c>
      <c r="H55" s="13" t="s">
        <v>27</v>
      </c>
      <c r="I55" s="13" t="s">
        <v>27</v>
      </c>
      <c r="J55" s="13">
        <v>2</v>
      </c>
      <c r="K55" s="13" t="s">
        <v>79</v>
      </c>
      <c r="L55" s="18">
        <v>46.88</v>
      </c>
      <c r="M55" s="18">
        <v>3.13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50</v>
      </c>
      <c r="W55" s="18">
        <v>0</v>
      </c>
    </row>
    <row r="56" spans="1:23" ht="24.95" customHeight="1" x14ac:dyDescent="0.25">
      <c r="A56" s="11" t="s">
        <v>87</v>
      </c>
      <c r="B56" s="12">
        <v>1828</v>
      </c>
      <c r="C56" s="13" t="s">
        <v>25</v>
      </c>
      <c r="D56" s="13" t="s">
        <v>26</v>
      </c>
      <c r="E56" s="15">
        <v>43521</v>
      </c>
      <c r="F56" s="15">
        <v>43845</v>
      </c>
      <c r="G56" s="16">
        <f t="shared" si="0"/>
        <v>10</v>
      </c>
      <c r="H56" s="13" t="s">
        <v>27</v>
      </c>
      <c r="I56" s="13" t="s">
        <v>27</v>
      </c>
      <c r="J56" s="13">
        <v>2</v>
      </c>
      <c r="K56" s="13" t="s">
        <v>79</v>
      </c>
      <c r="L56" s="18">
        <v>40.630000000000003</v>
      </c>
      <c r="M56" s="18">
        <v>9.3800000000000008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50</v>
      </c>
      <c r="W56" s="18">
        <v>0</v>
      </c>
    </row>
    <row r="57" spans="1:23" ht="24.95" customHeight="1" x14ac:dyDescent="0.25">
      <c r="A57" s="11" t="s">
        <v>88</v>
      </c>
      <c r="B57" s="12">
        <v>817</v>
      </c>
      <c r="C57" s="13" t="s">
        <v>25</v>
      </c>
      <c r="D57" s="13" t="s">
        <v>26</v>
      </c>
      <c r="E57" s="15">
        <v>43532</v>
      </c>
      <c r="F57" s="15">
        <v>43845</v>
      </c>
      <c r="G57" s="16">
        <f t="shared" si="0"/>
        <v>10</v>
      </c>
      <c r="H57" s="13" t="s">
        <v>27</v>
      </c>
      <c r="I57" s="13" t="s">
        <v>27</v>
      </c>
      <c r="J57" s="13">
        <v>2</v>
      </c>
      <c r="K57" s="13" t="s">
        <v>79</v>
      </c>
      <c r="L57" s="18">
        <v>40.630000000000003</v>
      </c>
      <c r="M57" s="18">
        <v>9.3800000000000008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50</v>
      </c>
      <c r="W57" s="18">
        <v>0</v>
      </c>
    </row>
    <row r="58" spans="1:23" ht="24.95" customHeight="1" x14ac:dyDescent="0.25">
      <c r="A58" s="11" t="s">
        <v>89</v>
      </c>
      <c r="B58" s="12">
        <v>1514</v>
      </c>
      <c r="C58" s="13" t="s">
        <v>25</v>
      </c>
      <c r="D58" s="13" t="s">
        <v>26</v>
      </c>
      <c r="E58" s="15">
        <v>43531</v>
      </c>
      <c r="F58" s="15">
        <v>43845</v>
      </c>
      <c r="G58" s="16">
        <f t="shared" si="0"/>
        <v>10</v>
      </c>
      <c r="H58" s="13" t="s">
        <v>27</v>
      </c>
      <c r="I58" s="13" t="s">
        <v>27</v>
      </c>
      <c r="J58" s="13">
        <v>2</v>
      </c>
      <c r="K58" s="13" t="s">
        <v>60</v>
      </c>
      <c r="L58" s="18">
        <v>50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50</v>
      </c>
      <c r="W58" s="18">
        <v>0</v>
      </c>
    </row>
    <row r="59" spans="1:23" ht="24.95" customHeight="1" x14ac:dyDescent="0.25">
      <c r="A59" s="11" t="s">
        <v>90</v>
      </c>
      <c r="B59" s="12">
        <v>1907</v>
      </c>
      <c r="C59" s="13" t="s">
        <v>25</v>
      </c>
      <c r="D59" s="13" t="s">
        <v>26</v>
      </c>
      <c r="E59" s="15">
        <v>43537</v>
      </c>
      <c r="F59" s="15">
        <v>43845</v>
      </c>
      <c r="G59" s="16">
        <f t="shared" si="0"/>
        <v>10</v>
      </c>
      <c r="H59" s="13" t="s">
        <v>27</v>
      </c>
      <c r="I59" s="13" t="s">
        <v>27</v>
      </c>
      <c r="J59" s="13">
        <v>2</v>
      </c>
      <c r="K59" s="13" t="s">
        <v>60</v>
      </c>
      <c r="L59" s="18">
        <v>43.75</v>
      </c>
      <c r="M59" s="18">
        <v>6.25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50</v>
      </c>
      <c r="W59" s="18">
        <v>0</v>
      </c>
    </row>
    <row r="60" spans="1:23" ht="24.95" customHeight="1" x14ac:dyDescent="0.25">
      <c r="A60" s="11" t="s">
        <v>91</v>
      </c>
      <c r="B60" s="12">
        <v>1556</v>
      </c>
      <c r="C60" s="13" t="s">
        <v>25</v>
      </c>
      <c r="D60" s="13" t="s">
        <v>26</v>
      </c>
      <c r="E60" s="15">
        <v>43527</v>
      </c>
      <c r="F60" s="15">
        <v>43845</v>
      </c>
      <c r="G60" s="16">
        <f t="shared" si="0"/>
        <v>10</v>
      </c>
      <c r="H60" s="13" t="s">
        <v>27</v>
      </c>
      <c r="I60" s="13" t="s">
        <v>27</v>
      </c>
      <c r="J60" s="13">
        <v>2</v>
      </c>
      <c r="K60" s="13" t="s">
        <v>60</v>
      </c>
      <c r="L60" s="18">
        <v>43.75</v>
      </c>
      <c r="M60" s="18">
        <v>6.25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50</v>
      </c>
      <c r="W60" s="18">
        <v>0</v>
      </c>
    </row>
    <row r="61" spans="1:23" ht="24.95" customHeight="1" x14ac:dyDescent="0.25">
      <c r="A61" s="11" t="s">
        <v>92</v>
      </c>
      <c r="B61" s="12">
        <v>3455</v>
      </c>
      <c r="C61" s="13" t="s">
        <v>25</v>
      </c>
      <c r="D61" s="13" t="s">
        <v>26</v>
      </c>
      <c r="E61" s="15">
        <v>43540</v>
      </c>
      <c r="F61" s="15">
        <v>43845</v>
      </c>
      <c r="G61" s="16">
        <f t="shared" si="0"/>
        <v>9</v>
      </c>
      <c r="H61" s="13" t="s">
        <v>27</v>
      </c>
      <c r="I61" s="13" t="s">
        <v>27</v>
      </c>
      <c r="J61" s="13">
        <v>2</v>
      </c>
      <c r="K61" s="13" t="s">
        <v>79</v>
      </c>
      <c r="L61" s="18">
        <v>46.88</v>
      </c>
      <c r="M61" s="18">
        <v>3.13</v>
      </c>
      <c r="N61" s="18">
        <v>3.13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50</v>
      </c>
      <c r="W61" s="18">
        <v>0</v>
      </c>
    </row>
    <row r="62" spans="1:23" ht="24.95" customHeight="1" x14ac:dyDescent="0.25">
      <c r="A62" s="11" t="s">
        <v>93</v>
      </c>
      <c r="B62" s="12" t="s">
        <v>94</v>
      </c>
      <c r="C62" s="13" t="s">
        <v>25</v>
      </c>
      <c r="D62" s="13" t="s">
        <v>26</v>
      </c>
      <c r="E62" s="15">
        <v>43530</v>
      </c>
      <c r="F62" s="15">
        <v>43845</v>
      </c>
      <c r="G62" s="16">
        <f t="shared" si="0"/>
        <v>10</v>
      </c>
      <c r="H62" s="13" t="s">
        <v>27</v>
      </c>
      <c r="I62" s="13" t="s">
        <v>27</v>
      </c>
      <c r="J62" s="13">
        <v>2</v>
      </c>
      <c r="K62" s="13" t="s">
        <v>60</v>
      </c>
      <c r="L62" s="18">
        <v>46.88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50</v>
      </c>
      <c r="W62" s="18">
        <v>0</v>
      </c>
    </row>
    <row r="63" spans="1:23" ht="24.95" customHeight="1" x14ac:dyDescent="0.25">
      <c r="A63" s="11" t="s">
        <v>95</v>
      </c>
      <c r="B63" s="12" t="s">
        <v>96</v>
      </c>
      <c r="C63" s="13" t="s">
        <v>25</v>
      </c>
      <c r="D63" s="13" t="s">
        <v>26</v>
      </c>
      <c r="E63" s="15">
        <v>43537</v>
      </c>
      <c r="F63" s="15">
        <v>43845</v>
      </c>
      <c r="G63" s="16">
        <f t="shared" si="0"/>
        <v>10</v>
      </c>
      <c r="H63" s="13" t="s">
        <v>27</v>
      </c>
      <c r="I63" s="13" t="s">
        <v>27</v>
      </c>
      <c r="J63" s="13">
        <v>2</v>
      </c>
      <c r="K63" s="13" t="s">
        <v>28</v>
      </c>
      <c r="L63" s="18">
        <v>15.63</v>
      </c>
      <c r="M63" s="18">
        <v>34.380000000000003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50</v>
      </c>
      <c r="W63" s="18">
        <v>0</v>
      </c>
    </row>
    <row r="64" spans="1:23" ht="24.95" customHeight="1" x14ac:dyDescent="0.25">
      <c r="A64" s="11" t="s">
        <v>97</v>
      </c>
      <c r="B64" s="12">
        <v>1421</v>
      </c>
      <c r="C64" s="13" t="s">
        <v>25</v>
      </c>
      <c r="D64" s="13" t="s">
        <v>26</v>
      </c>
      <c r="E64" s="15">
        <v>43209</v>
      </c>
      <c r="F64" s="15">
        <v>43846</v>
      </c>
      <c r="G64" s="16">
        <f t="shared" si="0"/>
        <v>20</v>
      </c>
      <c r="H64" s="13" t="s">
        <v>27</v>
      </c>
      <c r="I64" s="13" t="s">
        <v>27</v>
      </c>
      <c r="J64" s="13">
        <v>2</v>
      </c>
      <c r="K64" s="13" t="s">
        <v>60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spans="1:23" ht="24.95" customHeight="1" x14ac:dyDescent="0.25">
      <c r="A65" s="11" t="s">
        <v>98</v>
      </c>
      <c r="B65" s="12">
        <v>2128</v>
      </c>
      <c r="C65" s="13" t="s">
        <v>25</v>
      </c>
      <c r="D65" s="13" t="s">
        <v>26</v>
      </c>
      <c r="E65" s="15">
        <v>43143</v>
      </c>
      <c r="F65" s="15">
        <v>43846</v>
      </c>
      <c r="G65" s="16">
        <f t="shared" si="0"/>
        <v>23</v>
      </c>
      <c r="H65" s="13" t="s">
        <v>27</v>
      </c>
      <c r="I65" s="13" t="s">
        <v>27</v>
      </c>
      <c r="J65" s="13">
        <v>2</v>
      </c>
      <c r="K65" s="13" t="s">
        <v>60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1:23" ht="24.95" customHeight="1" x14ac:dyDescent="0.25">
      <c r="A66" s="11" t="s">
        <v>99</v>
      </c>
      <c r="B66" s="12">
        <v>1841</v>
      </c>
      <c r="C66" s="13" t="s">
        <v>100</v>
      </c>
      <c r="D66" s="13" t="s">
        <v>26</v>
      </c>
      <c r="E66" s="15">
        <v>42040</v>
      </c>
      <c r="F66" s="15">
        <v>42822</v>
      </c>
      <c r="G66" s="11">
        <f>DATEDIF(E66,F66,"M")</f>
        <v>25</v>
      </c>
      <c r="H66" s="13" t="s">
        <v>27</v>
      </c>
      <c r="I66" s="13" t="s">
        <v>27</v>
      </c>
      <c r="J66" s="13">
        <v>1</v>
      </c>
      <c r="K66" s="13" t="s">
        <v>60</v>
      </c>
      <c r="L66" s="18">
        <v>21.88</v>
      </c>
      <c r="M66" s="18">
        <v>75</v>
      </c>
      <c r="N66" s="18">
        <v>3.13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</row>
    <row r="67" spans="1:23" ht="24.95" customHeight="1" x14ac:dyDescent="0.25">
      <c r="A67" s="11" t="s">
        <v>101</v>
      </c>
      <c r="B67" s="12">
        <v>1840</v>
      </c>
      <c r="C67" s="13" t="s">
        <v>100</v>
      </c>
      <c r="D67" s="13" t="s">
        <v>26</v>
      </c>
      <c r="E67" s="15">
        <v>42040</v>
      </c>
      <c r="F67" s="15">
        <v>42822</v>
      </c>
      <c r="G67" s="11">
        <f t="shared" ref="G67:G125" si="1">DATEDIF(E67,F67,"M")</f>
        <v>25</v>
      </c>
      <c r="H67" s="13" t="s">
        <v>27</v>
      </c>
      <c r="I67" s="13" t="s">
        <v>27</v>
      </c>
      <c r="J67" s="13">
        <v>1</v>
      </c>
      <c r="K67" s="13" t="s">
        <v>60</v>
      </c>
      <c r="L67" s="18">
        <v>25</v>
      </c>
      <c r="M67" s="18">
        <v>71.88</v>
      </c>
      <c r="N67" s="18">
        <v>3.13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</row>
    <row r="68" spans="1:23" ht="24.95" customHeight="1" x14ac:dyDescent="0.25">
      <c r="A68" s="11" t="s">
        <v>102</v>
      </c>
      <c r="B68" s="12">
        <v>1863</v>
      </c>
      <c r="C68" s="13" t="s">
        <v>100</v>
      </c>
      <c r="D68" s="13" t="s">
        <v>26</v>
      </c>
      <c r="E68" s="15">
        <v>42056</v>
      </c>
      <c r="F68" s="15">
        <v>42822</v>
      </c>
      <c r="G68" s="11">
        <f t="shared" si="1"/>
        <v>25</v>
      </c>
      <c r="H68" s="13" t="s">
        <v>27</v>
      </c>
      <c r="I68" s="13" t="s">
        <v>27</v>
      </c>
      <c r="J68" s="13">
        <v>1</v>
      </c>
      <c r="K68" s="13" t="s">
        <v>60</v>
      </c>
      <c r="L68" s="18">
        <v>43.75</v>
      </c>
      <c r="M68" s="18">
        <v>46.88</v>
      </c>
      <c r="N68" s="18">
        <v>9.3800000000000008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</row>
    <row r="69" spans="1:23" ht="24.95" customHeight="1" x14ac:dyDescent="0.25">
      <c r="A69" s="11" t="s">
        <v>103</v>
      </c>
      <c r="B69" s="12">
        <v>1891</v>
      </c>
      <c r="C69" s="13" t="s">
        <v>100</v>
      </c>
      <c r="D69" s="13" t="s">
        <v>26</v>
      </c>
      <c r="E69" s="15">
        <v>42094</v>
      </c>
      <c r="F69" s="15">
        <v>42822</v>
      </c>
      <c r="G69" s="11">
        <f t="shared" si="1"/>
        <v>23</v>
      </c>
      <c r="H69" s="13" t="s">
        <v>27</v>
      </c>
      <c r="I69" s="13" t="s">
        <v>27</v>
      </c>
      <c r="J69" s="13">
        <v>2</v>
      </c>
      <c r="K69" s="13" t="s">
        <v>60</v>
      </c>
      <c r="L69" s="18">
        <v>34.380000000000003</v>
      </c>
      <c r="M69" s="18">
        <v>56.25</v>
      </c>
      <c r="N69" s="18">
        <v>3.13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</row>
    <row r="70" spans="1:23" ht="24.95" customHeight="1" x14ac:dyDescent="0.25">
      <c r="A70" s="11" t="s">
        <v>104</v>
      </c>
      <c r="B70" s="12">
        <v>1826</v>
      </c>
      <c r="C70" s="13" t="s">
        <v>100</v>
      </c>
      <c r="D70" s="13" t="s">
        <v>26</v>
      </c>
      <c r="E70" s="15">
        <v>42032</v>
      </c>
      <c r="F70" s="15">
        <v>42822</v>
      </c>
      <c r="G70" s="11">
        <f t="shared" si="1"/>
        <v>26</v>
      </c>
      <c r="H70" s="13" t="s">
        <v>27</v>
      </c>
      <c r="I70" s="13" t="s">
        <v>27</v>
      </c>
      <c r="J70" s="13">
        <v>2</v>
      </c>
      <c r="K70" s="13" t="s">
        <v>60</v>
      </c>
      <c r="L70" s="18">
        <v>28.13</v>
      </c>
      <c r="M70" s="18">
        <v>46.88</v>
      </c>
      <c r="N70" s="18">
        <v>9.3800000000000008</v>
      </c>
      <c r="O70" s="18">
        <v>15.63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</row>
    <row r="71" spans="1:23" ht="24.95" customHeight="1" x14ac:dyDescent="0.25">
      <c r="A71" s="11" t="s">
        <v>105</v>
      </c>
      <c r="B71" s="12">
        <v>1854</v>
      </c>
      <c r="C71" s="13" t="s">
        <v>100</v>
      </c>
      <c r="D71" s="13" t="s">
        <v>26</v>
      </c>
      <c r="E71" s="15">
        <v>42052</v>
      </c>
      <c r="F71" s="15">
        <v>42822</v>
      </c>
      <c r="G71" s="11">
        <f t="shared" si="1"/>
        <v>25</v>
      </c>
      <c r="H71" s="13" t="s">
        <v>27</v>
      </c>
      <c r="I71" s="13" t="s">
        <v>27</v>
      </c>
      <c r="J71" s="13">
        <v>2</v>
      </c>
      <c r="K71" s="13" t="s">
        <v>60</v>
      </c>
      <c r="L71" s="18">
        <v>50</v>
      </c>
      <c r="M71" s="18">
        <v>46.88</v>
      </c>
      <c r="N71" s="18">
        <v>3.13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</row>
    <row r="72" spans="1:23" ht="24.95" customHeight="1" x14ac:dyDescent="0.25">
      <c r="A72" s="11" t="s">
        <v>106</v>
      </c>
      <c r="B72" s="12">
        <v>1988</v>
      </c>
      <c r="C72" s="13" t="s">
        <v>100</v>
      </c>
      <c r="D72" s="13" t="s">
        <v>26</v>
      </c>
      <c r="E72" s="15">
        <v>41688</v>
      </c>
      <c r="F72" s="15">
        <v>42822</v>
      </c>
      <c r="G72" s="11">
        <f t="shared" si="1"/>
        <v>37</v>
      </c>
      <c r="H72" s="13" t="s">
        <v>27</v>
      </c>
      <c r="I72" s="13" t="s">
        <v>27</v>
      </c>
      <c r="J72" s="13">
        <v>1</v>
      </c>
      <c r="K72" s="13" t="s">
        <v>28</v>
      </c>
      <c r="L72" s="18">
        <v>56.25</v>
      </c>
      <c r="M72" s="18">
        <v>18.75</v>
      </c>
      <c r="N72" s="18">
        <v>0</v>
      </c>
      <c r="O72" s="18">
        <v>0</v>
      </c>
      <c r="P72" s="18">
        <v>25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</row>
    <row r="73" spans="1:23" ht="24.95" customHeight="1" x14ac:dyDescent="0.25">
      <c r="A73" s="11" t="s">
        <v>107</v>
      </c>
      <c r="B73" s="12">
        <v>1359</v>
      </c>
      <c r="C73" s="13" t="s">
        <v>100</v>
      </c>
      <c r="D73" s="13" t="s">
        <v>26</v>
      </c>
      <c r="E73" s="15">
        <v>41696</v>
      </c>
      <c r="F73" s="15">
        <v>42822</v>
      </c>
      <c r="G73" s="11">
        <f t="shared" si="1"/>
        <v>37</v>
      </c>
      <c r="H73" s="13" t="s">
        <v>27</v>
      </c>
      <c r="I73" s="13" t="s">
        <v>27</v>
      </c>
      <c r="J73" s="13">
        <v>1</v>
      </c>
      <c r="K73" s="13" t="s">
        <v>60</v>
      </c>
      <c r="L73" s="18">
        <v>34.380000000000003</v>
      </c>
      <c r="M73" s="18">
        <v>12.5</v>
      </c>
      <c r="N73" s="18">
        <v>3.13</v>
      </c>
      <c r="O73" s="18">
        <v>0</v>
      </c>
      <c r="P73" s="18">
        <v>50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</row>
    <row r="74" spans="1:23" ht="24.95" customHeight="1" x14ac:dyDescent="0.25">
      <c r="A74" s="11" t="s">
        <v>108</v>
      </c>
      <c r="B74" s="12">
        <v>2199</v>
      </c>
      <c r="C74" s="13" t="s">
        <v>100</v>
      </c>
      <c r="D74" s="13" t="s">
        <v>26</v>
      </c>
      <c r="E74" s="15">
        <v>41683</v>
      </c>
      <c r="F74" s="15">
        <v>42822</v>
      </c>
      <c r="G74" s="11">
        <f t="shared" si="1"/>
        <v>37</v>
      </c>
      <c r="H74" s="13" t="s">
        <v>27</v>
      </c>
      <c r="I74" s="13" t="s">
        <v>27</v>
      </c>
      <c r="J74" s="13">
        <v>1</v>
      </c>
      <c r="K74" s="13" t="s">
        <v>60</v>
      </c>
      <c r="L74" s="18">
        <v>28.13</v>
      </c>
      <c r="M74" s="18">
        <v>21.88</v>
      </c>
      <c r="N74" s="18">
        <v>0</v>
      </c>
      <c r="O74" s="18">
        <v>0</v>
      </c>
      <c r="P74" s="18">
        <v>50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</row>
    <row r="75" spans="1:23" ht="24.95" customHeight="1" x14ac:dyDescent="0.25">
      <c r="A75" s="11" t="s">
        <v>109</v>
      </c>
      <c r="B75" s="12">
        <v>2424</v>
      </c>
      <c r="C75" s="13" t="s">
        <v>100</v>
      </c>
      <c r="D75" s="13" t="s">
        <v>26</v>
      </c>
      <c r="E75" s="15">
        <v>41694</v>
      </c>
      <c r="F75" s="15">
        <v>42822</v>
      </c>
      <c r="G75" s="11">
        <f t="shared" si="1"/>
        <v>37</v>
      </c>
      <c r="H75" s="13" t="s">
        <v>27</v>
      </c>
      <c r="I75" s="13" t="s">
        <v>27</v>
      </c>
      <c r="J75" s="13">
        <v>1</v>
      </c>
      <c r="K75" s="13" t="s">
        <v>28</v>
      </c>
      <c r="L75" s="18">
        <v>65.63</v>
      </c>
      <c r="M75" s="18">
        <v>21.88</v>
      </c>
      <c r="N75" s="18">
        <v>0</v>
      </c>
      <c r="O75" s="18">
        <v>0</v>
      </c>
      <c r="P75" s="18">
        <v>12.5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</row>
    <row r="76" spans="1:23" ht="24.95" customHeight="1" x14ac:dyDescent="0.25">
      <c r="A76" s="11" t="s">
        <v>110</v>
      </c>
      <c r="B76" s="12">
        <v>1596</v>
      </c>
      <c r="C76" s="13" t="s">
        <v>100</v>
      </c>
      <c r="D76" s="13" t="s">
        <v>26</v>
      </c>
      <c r="E76" s="15">
        <v>42467</v>
      </c>
      <c r="F76" s="15">
        <v>42968</v>
      </c>
      <c r="G76" s="11">
        <f t="shared" si="1"/>
        <v>16</v>
      </c>
      <c r="H76" s="13" t="s">
        <v>27</v>
      </c>
      <c r="I76" s="13" t="s">
        <v>27</v>
      </c>
      <c r="J76" s="13">
        <v>2</v>
      </c>
      <c r="K76" s="13" t="s">
        <v>60</v>
      </c>
      <c r="L76" s="18">
        <v>25</v>
      </c>
      <c r="M76" s="18">
        <v>0</v>
      </c>
      <c r="N76" s="18">
        <v>0</v>
      </c>
      <c r="O76" s="18">
        <v>25</v>
      </c>
      <c r="P76" s="18">
        <v>0</v>
      </c>
      <c r="Q76" s="18">
        <v>50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</row>
    <row r="77" spans="1:23" ht="24.95" customHeight="1" x14ac:dyDescent="0.25">
      <c r="A77" s="11" t="s">
        <v>111</v>
      </c>
      <c r="B77" s="12">
        <v>1604</v>
      </c>
      <c r="C77" s="13" t="s">
        <v>100</v>
      </c>
      <c r="D77" s="13" t="s">
        <v>26</v>
      </c>
      <c r="E77" s="15">
        <v>42426</v>
      </c>
      <c r="F77" s="15">
        <v>42968</v>
      </c>
      <c r="G77" s="11">
        <f t="shared" si="1"/>
        <v>17</v>
      </c>
      <c r="H77" s="13" t="s">
        <v>27</v>
      </c>
      <c r="I77" s="13" t="s">
        <v>27</v>
      </c>
      <c r="J77" s="13">
        <v>1</v>
      </c>
      <c r="K77" s="13" t="s">
        <v>28</v>
      </c>
      <c r="L77" s="18">
        <v>71.88</v>
      </c>
      <c r="M77" s="18">
        <v>25</v>
      </c>
      <c r="N77" s="18">
        <v>3.13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</row>
    <row r="78" spans="1:23" ht="24.95" customHeight="1" x14ac:dyDescent="0.25">
      <c r="A78" s="11" t="s">
        <v>112</v>
      </c>
      <c r="B78" s="12">
        <v>1601</v>
      </c>
      <c r="C78" s="13" t="s">
        <v>100</v>
      </c>
      <c r="D78" s="13" t="s">
        <v>26</v>
      </c>
      <c r="E78" s="15">
        <v>42426</v>
      </c>
      <c r="F78" s="15">
        <v>42968</v>
      </c>
      <c r="G78" s="11">
        <f t="shared" si="1"/>
        <v>17</v>
      </c>
      <c r="H78" s="13" t="s">
        <v>27</v>
      </c>
      <c r="I78" s="13" t="s">
        <v>27</v>
      </c>
      <c r="J78" s="13">
        <v>2</v>
      </c>
      <c r="K78" s="13" t="s">
        <v>28</v>
      </c>
      <c r="L78" s="18">
        <v>68.75</v>
      </c>
      <c r="M78" s="18">
        <v>21.88</v>
      </c>
      <c r="N78" s="18">
        <v>9.3800000000000008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</row>
    <row r="79" spans="1:23" ht="24.95" customHeight="1" x14ac:dyDescent="0.25">
      <c r="A79" s="11" t="s">
        <v>113</v>
      </c>
      <c r="B79" s="12">
        <v>1637</v>
      </c>
      <c r="C79" s="13" t="s">
        <v>100</v>
      </c>
      <c r="D79" s="13" t="s">
        <v>26</v>
      </c>
      <c r="E79" s="15">
        <v>42435</v>
      </c>
      <c r="F79" s="15">
        <v>42968</v>
      </c>
      <c r="G79" s="11">
        <f t="shared" si="1"/>
        <v>17</v>
      </c>
      <c r="H79" s="13" t="s">
        <v>27</v>
      </c>
      <c r="I79" s="13" t="s">
        <v>27</v>
      </c>
      <c r="J79" s="13">
        <v>1</v>
      </c>
      <c r="K79" s="13" t="s">
        <v>28</v>
      </c>
      <c r="L79" s="18">
        <v>84.38</v>
      </c>
      <c r="M79" s="18">
        <v>15.63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</row>
    <row r="80" spans="1:23" ht="24.95" customHeight="1" x14ac:dyDescent="0.25">
      <c r="A80" s="11" t="s">
        <v>114</v>
      </c>
      <c r="B80" s="12">
        <v>1571</v>
      </c>
      <c r="C80" s="13" t="s">
        <v>100</v>
      </c>
      <c r="D80" s="13" t="s">
        <v>26</v>
      </c>
      <c r="E80" s="15">
        <v>42420</v>
      </c>
      <c r="F80" s="15">
        <v>42968</v>
      </c>
      <c r="G80" s="11">
        <f t="shared" si="1"/>
        <v>18</v>
      </c>
      <c r="H80" s="13" t="s">
        <v>27</v>
      </c>
      <c r="I80" s="13" t="s">
        <v>27</v>
      </c>
      <c r="J80" s="13">
        <v>1</v>
      </c>
      <c r="K80" s="13" t="s">
        <v>60</v>
      </c>
      <c r="L80" s="18">
        <v>50</v>
      </c>
      <c r="M80" s="18">
        <v>25</v>
      </c>
      <c r="N80" s="18">
        <v>0</v>
      </c>
      <c r="O80" s="18">
        <v>0</v>
      </c>
      <c r="P80" s="18">
        <v>25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</row>
    <row r="81" spans="1:23" ht="24.95" customHeight="1" x14ac:dyDescent="0.25">
      <c r="A81" s="11" t="s">
        <v>115</v>
      </c>
      <c r="B81" s="12">
        <v>1607</v>
      </c>
      <c r="C81" s="13" t="s">
        <v>100</v>
      </c>
      <c r="D81" s="13" t="s">
        <v>26</v>
      </c>
      <c r="E81" s="15">
        <v>42472</v>
      </c>
      <c r="F81" s="15">
        <v>42968</v>
      </c>
      <c r="G81" s="11">
        <f t="shared" si="1"/>
        <v>16</v>
      </c>
      <c r="H81" s="13" t="s">
        <v>27</v>
      </c>
      <c r="I81" s="13" t="s">
        <v>27</v>
      </c>
      <c r="J81" s="13">
        <v>1</v>
      </c>
      <c r="K81" s="13" t="s">
        <v>60</v>
      </c>
      <c r="L81" s="18">
        <v>43.75</v>
      </c>
      <c r="M81" s="18">
        <v>0</v>
      </c>
      <c r="N81" s="18">
        <v>6.25</v>
      </c>
      <c r="O81" s="18">
        <v>0</v>
      </c>
      <c r="P81" s="18">
        <v>0</v>
      </c>
      <c r="Q81" s="18">
        <v>0</v>
      </c>
      <c r="R81" s="18">
        <v>50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</row>
    <row r="82" spans="1:23" ht="24.95" customHeight="1" x14ac:dyDescent="0.25">
      <c r="A82" s="11" t="s">
        <v>116</v>
      </c>
      <c r="B82" s="12">
        <v>1595</v>
      </c>
      <c r="C82" s="13" t="s">
        <v>100</v>
      </c>
      <c r="D82" s="13" t="s">
        <v>26</v>
      </c>
      <c r="E82" s="15">
        <v>42467</v>
      </c>
      <c r="F82" s="15">
        <v>42968</v>
      </c>
      <c r="G82" s="11">
        <f t="shared" si="1"/>
        <v>16</v>
      </c>
      <c r="H82" s="13" t="s">
        <v>27</v>
      </c>
      <c r="I82" s="13" t="s">
        <v>27</v>
      </c>
      <c r="J82" s="13">
        <v>1</v>
      </c>
      <c r="K82" s="13" t="s">
        <v>60</v>
      </c>
      <c r="L82" s="18">
        <v>21.88</v>
      </c>
      <c r="M82" s="18">
        <v>25</v>
      </c>
      <c r="N82" s="18">
        <v>3.13</v>
      </c>
      <c r="O82" s="18">
        <v>0</v>
      </c>
      <c r="P82" s="18">
        <v>0</v>
      </c>
      <c r="Q82" s="18">
        <v>0</v>
      </c>
      <c r="R82" s="18">
        <v>50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</row>
    <row r="83" spans="1:23" ht="24.95" customHeight="1" x14ac:dyDescent="0.25">
      <c r="A83" s="11" t="s">
        <v>117</v>
      </c>
      <c r="B83" s="12">
        <v>1603</v>
      </c>
      <c r="C83" s="13" t="s">
        <v>100</v>
      </c>
      <c r="D83" s="13" t="s">
        <v>26</v>
      </c>
      <c r="E83" s="15">
        <v>42470</v>
      </c>
      <c r="F83" s="15">
        <v>42968</v>
      </c>
      <c r="G83" s="11">
        <f t="shared" si="1"/>
        <v>16</v>
      </c>
      <c r="H83" s="13" t="s">
        <v>27</v>
      </c>
      <c r="I83" s="13" t="s">
        <v>27</v>
      </c>
      <c r="J83" s="13">
        <v>2</v>
      </c>
      <c r="K83" s="13" t="s">
        <v>60</v>
      </c>
      <c r="L83" s="18">
        <v>21.88</v>
      </c>
      <c r="M83" s="18">
        <v>0</v>
      </c>
      <c r="N83" s="18">
        <v>3.13</v>
      </c>
      <c r="O83" s="18">
        <v>25</v>
      </c>
      <c r="P83" s="18">
        <v>0</v>
      </c>
      <c r="Q83" s="18">
        <v>0</v>
      </c>
      <c r="R83" s="18">
        <v>50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</row>
    <row r="84" spans="1:23" ht="24.95" customHeight="1" x14ac:dyDescent="0.25">
      <c r="A84" s="11" t="s">
        <v>118</v>
      </c>
      <c r="B84" s="12">
        <v>1589</v>
      </c>
      <c r="C84" s="13" t="s">
        <v>100</v>
      </c>
      <c r="D84" s="13" t="s">
        <v>26</v>
      </c>
      <c r="E84" s="15">
        <v>42450</v>
      </c>
      <c r="F84" s="15">
        <v>42968</v>
      </c>
      <c r="G84" s="11">
        <f t="shared" si="1"/>
        <v>17</v>
      </c>
      <c r="H84" s="13" t="s">
        <v>27</v>
      </c>
      <c r="I84" s="13" t="s">
        <v>27</v>
      </c>
      <c r="J84" s="13">
        <v>2</v>
      </c>
      <c r="K84" s="13" t="s">
        <v>60</v>
      </c>
      <c r="L84" s="18">
        <v>25</v>
      </c>
      <c r="M84" s="18">
        <v>3.13</v>
      </c>
      <c r="N84" s="18">
        <v>0</v>
      </c>
      <c r="O84" s="18">
        <v>21.88</v>
      </c>
      <c r="P84" s="18">
        <v>0</v>
      </c>
      <c r="Q84" s="18">
        <v>50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</row>
    <row r="85" spans="1:23" ht="24.95" customHeight="1" x14ac:dyDescent="0.25">
      <c r="A85" s="11" t="s">
        <v>119</v>
      </c>
      <c r="B85" s="12">
        <v>1543</v>
      </c>
      <c r="C85" s="13" t="s">
        <v>100</v>
      </c>
      <c r="D85" s="13" t="s">
        <v>26</v>
      </c>
      <c r="E85" s="15">
        <v>42386</v>
      </c>
      <c r="F85" s="15">
        <v>42968</v>
      </c>
      <c r="G85" s="11">
        <f t="shared" si="1"/>
        <v>19</v>
      </c>
      <c r="H85" s="13" t="s">
        <v>27</v>
      </c>
      <c r="I85" s="13" t="s">
        <v>27</v>
      </c>
      <c r="J85" s="13">
        <v>1</v>
      </c>
      <c r="K85" s="13" t="s">
        <v>60</v>
      </c>
      <c r="L85" s="18">
        <v>21.88</v>
      </c>
      <c r="M85" s="18">
        <v>0</v>
      </c>
      <c r="N85" s="18">
        <v>3.13</v>
      </c>
      <c r="O85" s="18">
        <v>25</v>
      </c>
      <c r="P85" s="18">
        <v>0</v>
      </c>
      <c r="Q85" s="18">
        <v>0</v>
      </c>
      <c r="R85" s="18">
        <v>50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</row>
    <row r="86" spans="1:23" ht="24.95" customHeight="1" x14ac:dyDescent="0.25">
      <c r="A86" s="11" t="s">
        <v>120</v>
      </c>
      <c r="B86" s="12">
        <v>1572</v>
      </c>
      <c r="C86" s="13" t="s">
        <v>100</v>
      </c>
      <c r="D86" s="13" t="s">
        <v>26</v>
      </c>
      <c r="E86" s="15">
        <v>42426</v>
      </c>
      <c r="F86" s="15">
        <v>42968</v>
      </c>
      <c r="G86" s="11">
        <f t="shared" si="1"/>
        <v>17</v>
      </c>
      <c r="H86" s="13" t="s">
        <v>27</v>
      </c>
      <c r="I86" s="13" t="s">
        <v>27</v>
      </c>
      <c r="J86" s="13">
        <v>1</v>
      </c>
      <c r="K86" s="13" t="s">
        <v>60</v>
      </c>
      <c r="L86" s="18">
        <v>21.88</v>
      </c>
      <c r="M86" s="18">
        <v>25</v>
      </c>
      <c r="N86" s="18">
        <v>3.13</v>
      </c>
      <c r="O86" s="18">
        <v>0</v>
      </c>
      <c r="P86" s="18">
        <v>0</v>
      </c>
      <c r="Q86" s="18">
        <v>0</v>
      </c>
      <c r="R86" s="18">
        <v>50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</row>
    <row r="87" spans="1:23" ht="24.95" customHeight="1" x14ac:dyDescent="0.25">
      <c r="A87" s="11" t="s">
        <v>121</v>
      </c>
      <c r="B87" s="12">
        <v>2748</v>
      </c>
      <c r="C87" s="13" t="s">
        <v>100</v>
      </c>
      <c r="D87" s="13" t="s">
        <v>26</v>
      </c>
      <c r="E87" s="15">
        <v>42107</v>
      </c>
      <c r="F87" s="15">
        <v>42968</v>
      </c>
      <c r="G87" s="11">
        <f t="shared" si="1"/>
        <v>28</v>
      </c>
      <c r="H87" s="13" t="s">
        <v>27</v>
      </c>
      <c r="I87" s="13" t="s">
        <v>27</v>
      </c>
      <c r="J87" s="13">
        <v>2</v>
      </c>
      <c r="K87" s="13" t="s">
        <v>60</v>
      </c>
      <c r="L87" s="18">
        <v>46.88</v>
      </c>
      <c r="M87" s="18">
        <v>3.13</v>
      </c>
      <c r="N87" s="18">
        <v>6.25</v>
      </c>
      <c r="O87" s="18">
        <v>0</v>
      </c>
      <c r="P87" s="18">
        <v>0</v>
      </c>
      <c r="Q87" s="18">
        <v>0</v>
      </c>
      <c r="R87" s="18">
        <v>0</v>
      </c>
      <c r="S87" s="18">
        <v>43.75</v>
      </c>
      <c r="T87" s="18">
        <v>0</v>
      </c>
      <c r="U87" s="18">
        <v>0</v>
      </c>
      <c r="V87" s="18">
        <v>0</v>
      </c>
      <c r="W87" s="18">
        <v>0</v>
      </c>
    </row>
    <row r="88" spans="1:23" ht="24.95" customHeight="1" x14ac:dyDescent="0.25">
      <c r="A88" s="11" t="s">
        <v>122</v>
      </c>
      <c r="B88" s="22">
        <v>2707</v>
      </c>
      <c r="C88" s="13" t="s">
        <v>100</v>
      </c>
      <c r="D88" s="13" t="s">
        <v>26</v>
      </c>
      <c r="E88" s="15">
        <v>42049</v>
      </c>
      <c r="F88" s="15">
        <v>42968</v>
      </c>
      <c r="G88" s="11">
        <f t="shared" si="1"/>
        <v>30</v>
      </c>
      <c r="H88" s="13" t="s">
        <v>27</v>
      </c>
      <c r="I88" s="13" t="s">
        <v>27</v>
      </c>
      <c r="J88" s="13">
        <v>2</v>
      </c>
      <c r="K88" s="13" t="s">
        <v>60</v>
      </c>
      <c r="L88" s="18">
        <v>46.88</v>
      </c>
      <c r="M88" s="18">
        <v>3.13</v>
      </c>
      <c r="N88" s="18">
        <v>6.25</v>
      </c>
      <c r="O88" s="18">
        <v>0</v>
      </c>
      <c r="P88" s="18">
        <v>0</v>
      </c>
      <c r="Q88" s="18">
        <v>0</v>
      </c>
      <c r="R88" s="18">
        <v>0</v>
      </c>
      <c r="S88" s="18">
        <v>43.75</v>
      </c>
      <c r="T88" s="18">
        <v>0</v>
      </c>
      <c r="U88" s="18">
        <v>0</v>
      </c>
      <c r="V88" s="18">
        <v>0</v>
      </c>
      <c r="W88" s="18">
        <v>0</v>
      </c>
    </row>
    <row r="89" spans="1:23" ht="24.95" customHeight="1" x14ac:dyDescent="0.25">
      <c r="A89" s="11" t="s">
        <v>123</v>
      </c>
      <c r="B89" s="13">
        <v>2705</v>
      </c>
      <c r="C89" s="16" t="s">
        <v>100</v>
      </c>
      <c r="D89" s="11" t="s">
        <v>26</v>
      </c>
      <c r="E89" s="15">
        <v>42049</v>
      </c>
      <c r="F89" s="15">
        <v>42968</v>
      </c>
      <c r="G89" s="11">
        <f t="shared" si="1"/>
        <v>30</v>
      </c>
      <c r="H89" s="15" t="s">
        <v>27</v>
      </c>
      <c r="I89" s="11" t="s">
        <v>27</v>
      </c>
      <c r="J89" s="11">
        <v>1</v>
      </c>
      <c r="K89" s="13" t="s">
        <v>60</v>
      </c>
      <c r="L89" s="18">
        <v>43.75</v>
      </c>
      <c r="M89" s="18">
        <v>6.25</v>
      </c>
      <c r="N89" s="18">
        <v>6.25</v>
      </c>
      <c r="O89" s="18">
        <v>0</v>
      </c>
      <c r="P89" s="18">
        <v>0</v>
      </c>
      <c r="Q89" s="18">
        <v>0</v>
      </c>
      <c r="R89" s="18">
        <v>0</v>
      </c>
      <c r="S89" s="18">
        <v>43.75</v>
      </c>
      <c r="T89" s="18">
        <v>0</v>
      </c>
      <c r="U89" s="18">
        <v>0</v>
      </c>
      <c r="V89" s="18">
        <v>0</v>
      </c>
      <c r="W89" s="18">
        <v>0</v>
      </c>
    </row>
    <row r="90" spans="1:23" ht="24.95" customHeight="1" x14ac:dyDescent="0.25">
      <c r="A90" s="11" t="s">
        <v>124</v>
      </c>
      <c r="B90" s="22">
        <v>2769</v>
      </c>
      <c r="C90" s="13" t="s">
        <v>100</v>
      </c>
      <c r="D90" s="13" t="s">
        <v>26</v>
      </c>
      <c r="E90" s="15">
        <v>42154</v>
      </c>
      <c r="F90" s="15">
        <v>42968</v>
      </c>
      <c r="G90" s="11">
        <f t="shared" si="1"/>
        <v>26</v>
      </c>
      <c r="H90" s="13" t="s">
        <v>27</v>
      </c>
      <c r="I90" s="13" t="s">
        <v>27</v>
      </c>
      <c r="J90" s="13">
        <v>1</v>
      </c>
      <c r="K90" s="13" t="s">
        <v>60</v>
      </c>
      <c r="L90" s="18">
        <v>43.75</v>
      </c>
      <c r="M90" s="18">
        <v>6.25</v>
      </c>
      <c r="N90" s="18">
        <v>6.25</v>
      </c>
      <c r="O90" s="18">
        <v>0</v>
      </c>
      <c r="P90" s="18">
        <v>0</v>
      </c>
      <c r="Q90" s="18">
        <v>0</v>
      </c>
      <c r="R90" s="18">
        <v>0</v>
      </c>
      <c r="S90" s="18">
        <v>43.75</v>
      </c>
      <c r="T90" s="18">
        <v>0</v>
      </c>
      <c r="U90" s="18">
        <v>0</v>
      </c>
      <c r="V90" s="18">
        <v>0</v>
      </c>
      <c r="W90" s="18">
        <v>0</v>
      </c>
    </row>
    <row r="91" spans="1:23" ht="24.95" customHeight="1" x14ac:dyDescent="0.25">
      <c r="A91" s="11" t="s">
        <v>125</v>
      </c>
      <c r="B91" s="22">
        <v>2726</v>
      </c>
      <c r="C91" s="13" t="s">
        <v>100</v>
      </c>
      <c r="D91" s="13" t="s">
        <v>26</v>
      </c>
      <c r="E91" s="15">
        <v>42071</v>
      </c>
      <c r="F91" s="15">
        <v>42968</v>
      </c>
      <c r="G91" s="11">
        <f t="shared" si="1"/>
        <v>29</v>
      </c>
      <c r="H91" s="13" t="s">
        <v>27</v>
      </c>
      <c r="I91" s="13" t="s">
        <v>27</v>
      </c>
      <c r="J91" s="13">
        <v>1</v>
      </c>
      <c r="K91" s="13" t="s">
        <v>60</v>
      </c>
      <c r="L91" s="18">
        <v>43.75</v>
      </c>
      <c r="M91" s="18">
        <v>3.13</v>
      </c>
      <c r="N91" s="18">
        <v>9.3800000000000008</v>
      </c>
      <c r="O91" s="18">
        <v>0</v>
      </c>
      <c r="P91" s="18">
        <v>0</v>
      </c>
      <c r="Q91" s="18">
        <v>0</v>
      </c>
      <c r="R91" s="18">
        <v>0</v>
      </c>
      <c r="S91" s="18">
        <v>43.75</v>
      </c>
      <c r="T91" s="18">
        <v>0</v>
      </c>
      <c r="U91" s="18">
        <v>0</v>
      </c>
      <c r="V91" s="18">
        <v>0</v>
      </c>
      <c r="W91" s="18">
        <v>0</v>
      </c>
    </row>
    <row r="92" spans="1:23" ht="24.95" customHeight="1" x14ac:dyDescent="0.25">
      <c r="A92" s="11" t="s">
        <v>126</v>
      </c>
      <c r="B92" s="22">
        <v>2652</v>
      </c>
      <c r="C92" s="13" t="s">
        <v>100</v>
      </c>
      <c r="D92" s="13" t="s">
        <v>26</v>
      </c>
      <c r="E92" s="15">
        <v>41939</v>
      </c>
      <c r="F92" s="15">
        <v>42968</v>
      </c>
      <c r="G92" s="11">
        <f t="shared" si="1"/>
        <v>33</v>
      </c>
      <c r="H92" s="13" t="s">
        <v>27</v>
      </c>
      <c r="I92" s="13" t="s">
        <v>27</v>
      </c>
      <c r="J92" s="13">
        <v>2</v>
      </c>
      <c r="K92" s="13" t="s">
        <v>127</v>
      </c>
      <c r="L92" s="18">
        <v>34.380000000000003</v>
      </c>
      <c r="M92" s="18">
        <v>12.5</v>
      </c>
      <c r="N92" s="18">
        <v>6.25</v>
      </c>
      <c r="O92" s="18">
        <v>0</v>
      </c>
      <c r="P92" s="18">
        <v>3.13</v>
      </c>
      <c r="Q92" s="18">
        <v>0</v>
      </c>
      <c r="R92" s="18">
        <v>0</v>
      </c>
      <c r="S92" s="18">
        <v>43.75</v>
      </c>
      <c r="T92" s="18">
        <v>0</v>
      </c>
      <c r="U92" s="18">
        <v>0</v>
      </c>
      <c r="V92" s="18">
        <v>0</v>
      </c>
      <c r="W92" s="18">
        <v>0</v>
      </c>
    </row>
    <row r="93" spans="1:23" ht="24.95" customHeight="1" x14ac:dyDescent="0.25">
      <c r="A93" s="11" t="s">
        <v>128</v>
      </c>
      <c r="B93" s="22">
        <v>2745</v>
      </c>
      <c r="C93" s="13" t="s">
        <v>100</v>
      </c>
      <c r="D93" s="13" t="s">
        <v>26</v>
      </c>
      <c r="E93" s="15">
        <v>42104</v>
      </c>
      <c r="F93" s="15">
        <v>42968</v>
      </c>
      <c r="G93" s="11">
        <f t="shared" si="1"/>
        <v>28</v>
      </c>
      <c r="H93" s="13" t="s">
        <v>27</v>
      </c>
      <c r="I93" s="13" t="s">
        <v>27</v>
      </c>
      <c r="J93" s="13">
        <v>2</v>
      </c>
      <c r="K93" s="13" t="s">
        <v>127</v>
      </c>
      <c r="L93" s="18">
        <v>46.88</v>
      </c>
      <c r="M93" s="18">
        <v>3.13</v>
      </c>
      <c r="N93" s="18">
        <v>6.25</v>
      </c>
      <c r="O93" s="18">
        <v>0</v>
      </c>
      <c r="P93" s="18">
        <v>0</v>
      </c>
      <c r="Q93" s="18">
        <v>0</v>
      </c>
      <c r="R93" s="18">
        <v>0</v>
      </c>
      <c r="S93" s="18">
        <v>43.75</v>
      </c>
      <c r="T93" s="18">
        <v>0</v>
      </c>
      <c r="U93" s="18">
        <v>0</v>
      </c>
      <c r="V93" s="18">
        <v>0</v>
      </c>
      <c r="W93" s="18">
        <v>0</v>
      </c>
    </row>
    <row r="94" spans="1:23" ht="24.95" customHeight="1" x14ac:dyDescent="0.25">
      <c r="A94" s="11" t="s">
        <v>129</v>
      </c>
      <c r="B94" s="22">
        <v>2728</v>
      </c>
      <c r="C94" s="13" t="s">
        <v>100</v>
      </c>
      <c r="D94" s="13" t="s">
        <v>26</v>
      </c>
      <c r="E94" s="15">
        <v>42072</v>
      </c>
      <c r="F94" s="15">
        <v>42968</v>
      </c>
      <c r="G94" s="11">
        <f t="shared" si="1"/>
        <v>29</v>
      </c>
      <c r="H94" s="13" t="s">
        <v>27</v>
      </c>
      <c r="I94" s="13" t="s">
        <v>27</v>
      </c>
      <c r="J94" s="13">
        <v>2</v>
      </c>
      <c r="K94" s="13" t="s">
        <v>127</v>
      </c>
      <c r="L94" s="18">
        <v>46.88</v>
      </c>
      <c r="M94" s="18">
        <v>3.13</v>
      </c>
      <c r="N94" s="18">
        <v>6.25</v>
      </c>
      <c r="O94" s="18">
        <v>0</v>
      </c>
      <c r="P94" s="18">
        <v>0</v>
      </c>
      <c r="Q94" s="18">
        <v>0</v>
      </c>
      <c r="R94" s="18">
        <v>0</v>
      </c>
      <c r="S94" s="18">
        <v>43.75</v>
      </c>
      <c r="T94" s="18">
        <v>0</v>
      </c>
      <c r="U94" s="18">
        <v>0</v>
      </c>
      <c r="V94" s="18">
        <v>0</v>
      </c>
      <c r="W94" s="18">
        <v>0</v>
      </c>
    </row>
    <row r="95" spans="1:23" ht="24.95" customHeight="1" x14ac:dyDescent="0.25">
      <c r="A95" s="11" t="s">
        <v>130</v>
      </c>
      <c r="B95" s="22">
        <v>1391</v>
      </c>
      <c r="C95" s="13" t="s">
        <v>100</v>
      </c>
      <c r="D95" s="13" t="s">
        <v>26</v>
      </c>
      <c r="E95" s="15">
        <v>41714</v>
      </c>
      <c r="F95" s="15">
        <v>42968</v>
      </c>
      <c r="G95" s="11">
        <f t="shared" si="1"/>
        <v>41</v>
      </c>
      <c r="H95" s="13" t="s">
        <v>27</v>
      </c>
      <c r="I95" s="13" t="s">
        <v>27</v>
      </c>
      <c r="J95" s="13">
        <v>2</v>
      </c>
      <c r="K95" s="13" t="s">
        <v>60</v>
      </c>
      <c r="L95" s="18">
        <v>46.88</v>
      </c>
      <c r="M95" s="18">
        <v>25</v>
      </c>
      <c r="N95" s="18">
        <v>0</v>
      </c>
      <c r="O95" s="18">
        <v>0</v>
      </c>
      <c r="P95" s="18">
        <v>28.13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</row>
    <row r="96" spans="1:23" ht="24.95" customHeight="1" x14ac:dyDescent="0.25">
      <c r="A96" s="11" t="s">
        <v>131</v>
      </c>
      <c r="B96" s="22">
        <v>2426</v>
      </c>
      <c r="C96" s="13" t="s">
        <v>100</v>
      </c>
      <c r="D96" s="13" t="s">
        <v>26</v>
      </c>
      <c r="E96" s="15">
        <v>41694</v>
      </c>
      <c r="F96" s="15">
        <v>42968</v>
      </c>
      <c r="G96" s="11">
        <f t="shared" si="1"/>
        <v>41</v>
      </c>
      <c r="H96" s="13" t="s">
        <v>27</v>
      </c>
      <c r="I96" s="13" t="s">
        <v>27</v>
      </c>
      <c r="J96" s="13">
        <v>2</v>
      </c>
      <c r="K96" s="13" t="s">
        <v>60</v>
      </c>
      <c r="L96" s="18">
        <v>37.5</v>
      </c>
      <c r="M96" s="18">
        <v>28.13</v>
      </c>
      <c r="N96" s="18">
        <v>0</v>
      </c>
      <c r="O96" s="18">
        <v>0</v>
      </c>
      <c r="P96" s="18">
        <v>34.380000000000003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</row>
    <row r="97" spans="1:23" ht="24.95" customHeight="1" x14ac:dyDescent="0.25">
      <c r="A97" s="11" t="s">
        <v>132</v>
      </c>
      <c r="B97" s="22" t="s">
        <v>133</v>
      </c>
      <c r="C97" s="13" t="s">
        <v>100</v>
      </c>
      <c r="D97" s="13" t="s">
        <v>26</v>
      </c>
      <c r="E97" s="15">
        <v>41678</v>
      </c>
      <c r="F97" s="15">
        <v>42968</v>
      </c>
      <c r="G97" s="11">
        <f t="shared" si="1"/>
        <v>42</v>
      </c>
      <c r="H97" s="13" t="s">
        <v>27</v>
      </c>
      <c r="I97" s="13" t="s">
        <v>27</v>
      </c>
      <c r="J97" s="13">
        <v>2</v>
      </c>
      <c r="K97" s="13" t="s">
        <v>56</v>
      </c>
      <c r="L97" s="18">
        <v>0</v>
      </c>
      <c r="M97" s="18">
        <v>0</v>
      </c>
      <c r="N97" s="18">
        <v>6.25</v>
      </c>
      <c r="O97" s="18">
        <v>0</v>
      </c>
      <c r="P97" s="18">
        <v>25</v>
      </c>
      <c r="Q97" s="18">
        <v>0</v>
      </c>
      <c r="R97" s="18">
        <v>0</v>
      </c>
      <c r="S97" s="18">
        <v>0</v>
      </c>
      <c r="T97" s="18">
        <v>0</v>
      </c>
      <c r="U97" s="18">
        <v>68.75</v>
      </c>
      <c r="V97" s="18">
        <v>0</v>
      </c>
      <c r="W97" s="18">
        <v>0</v>
      </c>
    </row>
    <row r="98" spans="1:23" ht="24.95" customHeight="1" x14ac:dyDescent="0.25">
      <c r="A98" s="11" t="s">
        <v>134</v>
      </c>
      <c r="B98" s="22">
        <v>1989</v>
      </c>
      <c r="C98" s="13" t="s">
        <v>100</v>
      </c>
      <c r="D98" s="13" t="s">
        <v>26</v>
      </c>
      <c r="E98" s="15">
        <v>41688</v>
      </c>
      <c r="F98" s="15">
        <v>42968</v>
      </c>
      <c r="G98" s="11">
        <f t="shared" si="1"/>
        <v>42</v>
      </c>
      <c r="H98" s="13" t="s">
        <v>27</v>
      </c>
      <c r="I98" s="13" t="s">
        <v>27</v>
      </c>
      <c r="J98" s="13">
        <v>2</v>
      </c>
      <c r="K98" s="13" t="s">
        <v>60</v>
      </c>
      <c r="L98" s="18">
        <v>50</v>
      </c>
      <c r="M98" s="18">
        <v>28.13</v>
      </c>
      <c r="N98" s="18">
        <v>0</v>
      </c>
      <c r="O98" s="18">
        <v>0</v>
      </c>
      <c r="P98" s="18">
        <v>21.88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</row>
    <row r="99" spans="1:23" ht="24.95" customHeight="1" x14ac:dyDescent="0.25">
      <c r="A99" s="11" t="s">
        <v>135</v>
      </c>
      <c r="B99" s="22" t="s">
        <v>136</v>
      </c>
      <c r="C99" s="13" t="s">
        <v>100</v>
      </c>
      <c r="D99" s="13" t="s">
        <v>26</v>
      </c>
      <c r="E99" s="15">
        <v>41684</v>
      </c>
      <c r="F99" s="15">
        <v>42968</v>
      </c>
      <c r="G99" s="11">
        <f t="shared" si="1"/>
        <v>42</v>
      </c>
      <c r="H99" s="13" t="s">
        <v>27</v>
      </c>
      <c r="I99" s="13" t="s">
        <v>27</v>
      </c>
      <c r="J99" s="13">
        <v>2</v>
      </c>
      <c r="K99" s="13" t="s">
        <v>28</v>
      </c>
      <c r="L99" s="18">
        <v>71.88</v>
      </c>
      <c r="M99" s="18">
        <v>3.13</v>
      </c>
      <c r="N99" s="18">
        <v>25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</row>
    <row r="100" spans="1:23" ht="24.95" customHeight="1" x14ac:dyDescent="0.25">
      <c r="A100" s="11" t="s">
        <v>137</v>
      </c>
      <c r="B100" s="22">
        <v>1853</v>
      </c>
      <c r="C100" s="13" t="s">
        <v>100</v>
      </c>
      <c r="D100" s="13" t="s">
        <v>26</v>
      </c>
      <c r="E100" s="15">
        <v>42050</v>
      </c>
      <c r="F100" s="15">
        <v>42968</v>
      </c>
      <c r="G100" s="11">
        <f t="shared" si="1"/>
        <v>30</v>
      </c>
      <c r="H100" s="13" t="s">
        <v>27</v>
      </c>
      <c r="I100" s="13" t="s">
        <v>27</v>
      </c>
      <c r="J100" s="13">
        <v>2</v>
      </c>
      <c r="K100" s="13" t="s">
        <v>28</v>
      </c>
      <c r="L100" s="18">
        <v>53.13</v>
      </c>
      <c r="M100" s="18">
        <v>43.75</v>
      </c>
      <c r="N100" s="18">
        <v>3.13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</row>
    <row r="101" spans="1:23" ht="24.95" customHeight="1" x14ac:dyDescent="0.25">
      <c r="A101" s="11" t="s">
        <v>138</v>
      </c>
      <c r="B101" s="22">
        <v>1879</v>
      </c>
      <c r="C101" s="13" t="s">
        <v>100</v>
      </c>
      <c r="D101" s="13" t="s">
        <v>26</v>
      </c>
      <c r="E101" s="15">
        <v>42078</v>
      </c>
      <c r="F101" s="15">
        <v>42968</v>
      </c>
      <c r="G101" s="11">
        <f t="shared" si="1"/>
        <v>29</v>
      </c>
      <c r="H101" s="13" t="s">
        <v>27</v>
      </c>
      <c r="I101" s="13" t="s">
        <v>27</v>
      </c>
      <c r="J101" s="13">
        <v>2</v>
      </c>
      <c r="K101" s="13" t="s">
        <v>28</v>
      </c>
      <c r="L101" s="18">
        <v>53.13</v>
      </c>
      <c r="M101" s="18">
        <v>43.75</v>
      </c>
      <c r="N101" s="18">
        <v>3.13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</row>
    <row r="102" spans="1:23" ht="24.95" customHeight="1" x14ac:dyDescent="0.25">
      <c r="A102" s="11" t="s">
        <v>139</v>
      </c>
      <c r="B102" s="22">
        <v>1829</v>
      </c>
      <c r="C102" s="13" t="s">
        <v>100</v>
      </c>
      <c r="D102" s="13" t="s">
        <v>26</v>
      </c>
      <c r="E102" s="15">
        <v>42033</v>
      </c>
      <c r="F102" s="15">
        <v>42968</v>
      </c>
      <c r="G102" s="11">
        <f t="shared" si="1"/>
        <v>30</v>
      </c>
      <c r="H102" s="13" t="s">
        <v>27</v>
      </c>
      <c r="I102" s="13" t="s">
        <v>27</v>
      </c>
      <c r="J102" s="13">
        <v>2</v>
      </c>
      <c r="K102" s="13" t="s">
        <v>28</v>
      </c>
      <c r="L102" s="18">
        <v>12.5</v>
      </c>
      <c r="M102" s="18">
        <v>46.88</v>
      </c>
      <c r="N102" s="18">
        <v>9.3800000000000008</v>
      </c>
      <c r="O102" s="18">
        <v>31.25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</row>
    <row r="103" spans="1:23" ht="24.95" customHeight="1" x14ac:dyDescent="0.25">
      <c r="A103" s="11" t="s">
        <v>140</v>
      </c>
      <c r="B103" s="22">
        <v>1640</v>
      </c>
      <c r="C103" s="13" t="s">
        <v>100</v>
      </c>
      <c r="D103" s="13" t="s">
        <v>26</v>
      </c>
      <c r="E103" s="15">
        <v>42404</v>
      </c>
      <c r="F103" s="15">
        <v>43143</v>
      </c>
      <c r="G103" s="11">
        <f t="shared" si="1"/>
        <v>24</v>
      </c>
      <c r="H103" s="13" t="s">
        <v>27</v>
      </c>
      <c r="I103" s="13" t="s">
        <v>27</v>
      </c>
      <c r="J103" s="13">
        <v>2</v>
      </c>
      <c r="K103" s="13" t="s">
        <v>28</v>
      </c>
      <c r="L103" s="18">
        <v>78.13</v>
      </c>
      <c r="M103" s="18">
        <v>21.88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</row>
    <row r="104" spans="1:23" ht="24.95" customHeight="1" x14ac:dyDescent="0.25">
      <c r="A104" s="11" t="s">
        <v>141</v>
      </c>
      <c r="B104" s="22">
        <v>1179</v>
      </c>
      <c r="C104" s="13" t="s">
        <v>100</v>
      </c>
      <c r="D104" s="13" t="s">
        <v>26</v>
      </c>
      <c r="E104" s="15">
        <v>42465</v>
      </c>
      <c r="F104" s="15">
        <v>43143</v>
      </c>
      <c r="G104" s="11">
        <f t="shared" si="1"/>
        <v>22</v>
      </c>
      <c r="H104" s="13" t="s">
        <v>27</v>
      </c>
      <c r="I104" s="13" t="s">
        <v>27</v>
      </c>
      <c r="J104" s="13">
        <v>2</v>
      </c>
      <c r="K104" s="13" t="s">
        <v>60</v>
      </c>
      <c r="L104" s="18">
        <v>43.75</v>
      </c>
      <c r="M104" s="18">
        <v>3.13</v>
      </c>
      <c r="N104" s="18">
        <v>3.13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6.25</v>
      </c>
      <c r="U104" s="18">
        <v>0</v>
      </c>
      <c r="V104" s="18">
        <v>43.75</v>
      </c>
      <c r="W104" s="18">
        <v>0</v>
      </c>
    </row>
    <row r="105" spans="1:23" ht="24.95" customHeight="1" x14ac:dyDescent="0.25">
      <c r="A105" s="11" t="s">
        <v>142</v>
      </c>
      <c r="B105" s="22">
        <v>1178</v>
      </c>
      <c r="C105" s="13" t="s">
        <v>100</v>
      </c>
      <c r="D105" s="13" t="s">
        <v>26</v>
      </c>
      <c r="E105" s="15">
        <v>42465</v>
      </c>
      <c r="F105" s="15">
        <v>43143</v>
      </c>
      <c r="G105" s="11">
        <f t="shared" si="1"/>
        <v>22</v>
      </c>
      <c r="H105" s="13" t="s">
        <v>27</v>
      </c>
      <c r="I105" s="13" t="s">
        <v>27</v>
      </c>
      <c r="J105" s="13">
        <v>2</v>
      </c>
      <c r="K105" s="13" t="s">
        <v>60</v>
      </c>
      <c r="L105" s="18">
        <v>46.88</v>
      </c>
      <c r="M105" s="18">
        <v>0</v>
      </c>
      <c r="N105" s="18">
        <v>9.3800000000000008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43.75</v>
      </c>
      <c r="W105" s="18">
        <v>0</v>
      </c>
    </row>
    <row r="106" spans="1:23" ht="24.95" customHeight="1" x14ac:dyDescent="0.25">
      <c r="A106" s="11" t="s">
        <v>143</v>
      </c>
      <c r="B106" s="22">
        <v>1551</v>
      </c>
      <c r="C106" s="13" t="s">
        <v>100</v>
      </c>
      <c r="D106" s="13" t="s">
        <v>26</v>
      </c>
      <c r="E106" s="15">
        <v>42481</v>
      </c>
      <c r="F106" s="15">
        <v>43143</v>
      </c>
      <c r="G106" s="11">
        <f t="shared" si="1"/>
        <v>21</v>
      </c>
      <c r="H106" s="13" t="s">
        <v>27</v>
      </c>
      <c r="I106" s="13" t="s">
        <v>27</v>
      </c>
      <c r="J106" s="13">
        <v>2</v>
      </c>
      <c r="K106" s="13" t="s">
        <v>60</v>
      </c>
      <c r="L106" s="18">
        <v>46.88</v>
      </c>
      <c r="M106" s="18">
        <v>0</v>
      </c>
      <c r="N106" s="18">
        <v>9.3800000000000008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43.75</v>
      </c>
      <c r="W106" s="18">
        <v>0</v>
      </c>
    </row>
    <row r="107" spans="1:23" ht="24.95" customHeight="1" x14ac:dyDescent="0.25">
      <c r="A107" s="11" t="s">
        <v>144</v>
      </c>
      <c r="B107" s="22">
        <v>1543</v>
      </c>
      <c r="C107" s="13" t="s">
        <v>100</v>
      </c>
      <c r="D107" s="13" t="s">
        <v>26</v>
      </c>
      <c r="E107" s="15">
        <v>42475</v>
      </c>
      <c r="F107" s="15">
        <v>43143</v>
      </c>
      <c r="G107" s="11">
        <f t="shared" si="1"/>
        <v>21</v>
      </c>
      <c r="H107" s="13" t="s">
        <v>27</v>
      </c>
      <c r="I107" s="13" t="s">
        <v>27</v>
      </c>
      <c r="J107" s="13">
        <v>2</v>
      </c>
      <c r="K107" s="13" t="s">
        <v>79</v>
      </c>
      <c r="L107" s="18">
        <v>43.75</v>
      </c>
      <c r="M107" s="18">
        <v>0</v>
      </c>
      <c r="N107" s="18">
        <v>12.5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43.75</v>
      </c>
      <c r="W107" s="18">
        <v>0</v>
      </c>
    </row>
    <row r="108" spans="1:23" ht="24.95" customHeight="1" x14ac:dyDescent="0.25">
      <c r="A108" s="11" t="s">
        <v>145</v>
      </c>
      <c r="B108" s="22">
        <v>1549</v>
      </c>
      <c r="C108" s="13" t="s">
        <v>100</v>
      </c>
      <c r="D108" s="13" t="s">
        <v>26</v>
      </c>
      <c r="E108" s="15">
        <v>42480</v>
      </c>
      <c r="F108" s="15">
        <v>43143</v>
      </c>
      <c r="G108" s="11">
        <f t="shared" si="1"/>
        <v>21</v>
      </c>
      <c r="H108" s="13" t="s">
        <v>27</v>
      </c>
      <c r="I108" s="13" t="s">
        <v>27</v>
      </c>
      <c r="J108" s="13">
        <v>2</v>
      </c>
      <c r="K108" s="13" t="s">
        <v>60</v>
      </c>
      <c r="L108" s="18">
        <v>43.75</v>
      </c>
      <c r="M108" s="18">
        <v>0</v>
      </c>
      <c r="N108" s="18">
        <v>12.5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43.75</v>
      </c>
      <c r="W108" s="18">
        <v>0</v>
      </c>
    </row>
    <row r="109" spans="1:23" ht="24.95" customHeight="1" x14ac:dyDescent="0.25">
      <c r="A109" s="11" t="s">
        <v>146</v>
      </c>
      <c r="B109" s="22" t="s">
        <v>147</v>
      </c>
      <c r="C109" s="13" t="s">
        <v>100</v>
      </c>
      <c r="D109" s="13" t="s">
        <v>26</v>
      </c>
      <c r="E109" s="15">
        <v>42471</v>
      </c>
      <c r="F109" s="15">
        <v>43143</v>
      </c>
      <c r="G109" s="11">
        <f t="shared" si="1"/>
        <v>22</v>
      </c>
      <c r="H109" s="13" t="s">
        <v>27</v>
      </c>
      <c r="I109" s="13" t="s">
        <v>27</v>
      </c>
      <c r="J109" s="13">
        <v>2</v>
      </c>
      <c r="K109" s="13" t="s">
        <v>148</v>
      </c>
      <c r="L109" s="18">
        <v>34.380000000000003</v>
      </c>
      <c r="M109" s="18">
        <v>12.5</v>
      </c>
      <c r="N109" s="18">
        <v>9.3800000000000008</v>
      </c>
      <c r="O109" s="18">
        <v>0</v>
      </c>
      <c r="P109" s="18">
        <v>0</v>
      </c>
      <c r="Q109" s="18">
        <v>0</v>
      </c>
      <c r="R109" s="18">
        <v>43.75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</row>
    <row r="110" spans="1:23" ht="24.95" customHeight="1" x14ac:dyDescent="0.25">
      <c r="A110" s="11" t="s">
        <v>149</v>
      </c>
      <c r="B110" s="22">
        <v>1074</v>
      </c>
      <c r="C110" s="13" t="s">
        <v>100</v>
      </c>
      <c r="D110" s="13" t="s">
        <v>26</v>
      </c>
      <c r="E110" s="15">
        <v>42819</v>
      </c>
      <c r="F110" s="15">
        <v>43143</v>
      </c>
      <c r="G110" s="11">
        <f t="shared" si="1"/>
        <v>10</v>
      </c>
      <c r="H110" s="13" t="s">
        <v>27</v>
      </c>
      <c r="I110" s="13" t="s">
        <v>27</v>
      </c>
      <c r="J110" s="13">
        <v>2</v>
      </c>
      <c r="K110" s="13" t="s">
        <v>148</v>
      </c>
      <c r="L110" s="18">
        <v>43.75</v>
      </c>
      <c r="M110" s="18">
        <v>3.13</v>
      </c>
      <c r="N110" s="18">
        <v>9.3800000000000008</v>
      </c>
      <c r="O110" s="18">
        <v>0</v>
      </c>
      <c r="P110" s="18">
        <v>0</v>
      </c>
      <c r="Q110" s="18">
        <v>0</v>
      </c>
      <c r="R110" s="18">
        <v>43.75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</row>
    <row r="111" spans="1:23" ht="24.95" customHeight="1" x14ac:dyDescent="0.25">
      <c r="A111" s="11" t="s">
        <v>150</v>
      </c>
      <c r="B111" s="22">
        <v>1071</v>
      </c>
      <c r="C111" s="13" t="s">
        <v>100</v>
      </c>
      <c r="D111" s="13" t="s">
        <v>26</v>
      </c>
      <c r="E111" s="15">
        <v>42815</v>
      </c>
      <c r="F111" s="15">
        <v>43143</v>
      </c>
      <c r="G111" s="11">
        <f t="shared" si="1"/>
        <v>10</v>
      </c>
      <c r="H111" s="13" t="s">
        <v>27</v>
      </c>
      <c r="I111" s="13" t="s">
        <v>27</v>
      </c>
      <c r="J111" s="13">
        <v>2</v>
      </c>
      <c r="K111" s="13" t="s">
        <v>60</v>
      </c>
      <c r="L111" s="18">
        <v>46.88</v>
      </c>
      <c r="M111" s="18">
        <v>3.13</v>
      </c>
      <c r="N111" s="18">
        <v>6.25</v>
      </c>
      <c r="O111" s="18">
        <v>0</v>
      </c>
      <c r="P111" s="18">
        <v>0</v>
      </c>
      <c r="Q111" s="18">
        <v>0</v>
      </c>
      <c r="R111" s="18">
        <v>43.75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</row>
    <row r="112" spans="1:23" ht="24.95" customHeight="1" x14ac:dyDescent="0.25">
      <c r="A112" s="11" t="s">
        <v>151</v>
      </c>
      <c r="B112" s="22">
        <v>1140</v>
      </c>
      <c r="C112" s="13" t="s">
        <v>100</v>
      </c>
      <c r="D112" s="13" t="s">
        <v>26</v>
      </c>
      <c r="E112" s="15">
        <v>42814</v>
      </c>
      <c r="F112" s="15">
        <v>43143</v>
      </c>
      <c r="G112" s="11">
        <f t="shared" si="1"/>
        <v>10</v>
      </c>
      <c r="H112" s="13" t="s">
        <v>27</v>
      </c>
      <c r="I112" s="13" t="s">
        <v>27</v>
      </c>
      <c r="J112" s="13">
        <v>2</v>
      </c>
      <c r="K112" s="13" t="s">
        <v>148</v>
      </c>
      <c r="L112" s="18">
        <v>43.75</v>
      </c>
      <c r="M112" s="18">
        <v>0</v>
      </c>
      <c r="N112" s="18">
        <v>12.5</v>
      </c>
      <c r="O112" s="18">
        <v>0</v>
      </c>
      <c r="P112" s="18">
        <v>0</v>
      </c>
      <c r="Q112" s="18">
        <v>0</v>
      </c>
      <c r="R112" s="18">
        <v>43.75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</row>
    <row r="113" spans="1:23" ht="24.95" customHeight="1" x14ac:dyDescent="0.25">
      <c r="A113" s="11" t="s">
        <v>152</v>
      </c>
      <c r="B113" s="22">
        <v>1076</v>
      </c>
      <c r="C113" s="13" t="s">
        <v>100</v>
      </c>
      <c r="D113" s="13" t="s">
        <v>26</v>
      </c>
      <c r="E113" s="15">
        <v>42826</v>
      </c>
      <c r="F113" s="15">
        <v>43143</v>
      </c>
      <c r="G113" s="11">
        <f t="shared" si="1"/>
        <v>10</v>
      </c>
      <c r="H113" s="13" t="s">
        <v>27</v>
      </c>
      <c r="I113" s="13" t="s">
        <v>27</v>
      </c>
      <c r="J113" s="13">
        <v>2</v>
      </c>
      <c r="K113" s="13" t="s">
        <v>60</v>
      </c>
      <c r="L113" s="18">
        <v>46.88</v>
      </c>
      <c r="M113" s="18">
        <v>3.13</v>
      </c>
      <c r="N113" s="18">
        <v>6.25</v>
      </c>
      <c r="O113" s="18">
        <v>0</v>
      </c>
      <c r="P113" s="18">
        <v>0</v>
      </c>
      <c r="Q113" s="18">
        <v>0</v>
      </c>
      <c r="R113" s="18">
        <v>43.75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</row>
    <row r="114" spans="1:23" ht="24.95" customHeight="1" x14ac:dyDescent="0.25">
      <c r="A114" s="11" t="s">
        <v>153</v>
      </c>
      <c r="B114" s="22">
        <v>1070</v>
      </c>
      <c r="C114" s="13" t="s">
        <v>100</v>
      </c>
      <c r="D114" s="13" t="s">
        <v>26</v>
      </c>
      <c r="E114" s="15">
        <v>42815</v>
      </c>
      <c r="F114" s="15">
        <v>43143</v>
      </c>
      <c r="G114" s="11">
        <f t="shared" si="1"/>
        <v>10</v>
      </c>
      <c r="H114" s="13" t="s">
        <v>27</v>
      </c>
      <c r="I114" s="13" t="s">
        <v>27</v>
      </c>
      <c r="J114" s="13">
        <v>2</v>
      </c>
      <c r="K114" s="13" t="s">
        <v>148</v>
      </c>
      <c r="L114" s="18">
        <v>43.75</v>
      </c>
      <c r="M114" s="18">
        <v>0</v>
      </c>
      <c r="N114" s="18">
        <v>12.5</v>
      </c>
      <c r="O114" s="18">
        <v>0</v>
      </c>
      <c r="P114" s="18">
        <v>0</v>
      </c>
      <c r="Q114" s="18">
        <v>0</v>
      </c>
      <c r="R114" s="18">
        <v>43.75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</row>
    <row r="115" spans="1:23" ht="24.95" customHeight="1" x14ac:dyDescent="0.25">
      <c r="A115" s="11" t="s">
        <v>154</v>
      </c>
      <c r="B115" s="22">
        <v>2233</v>
      </c>
      <c r="C115" s="13" t="s">
        <v>100</v>
      </c>
      <c r="D115" s="13" t="s">
        <v>26</v>
      </c>
      <c r="E115" s="15">
        <v>42845</v>
      </c>
      <c r="F115" s="15">
        <v>43143</v>
      </c>
      <c r="G115" s="11">
        <f t="shared" si="1"/>
        <v>9</v>
      </c>
      <c r="H115" s="13" t="s">
        <v>27</v>
      </c>
      <c r="I115" s="13" t="s">
        <v>27</v>
      </c>
      <c r="J115" s="13">
        <v>2</v>
      </c>
      <c r="K115" s="13" t="s">
        <v>28</v>
      </c>
      <c r="L115" s="18">
        <v>50</v>
      </c>
      <c r="M115" s="18">
        <v>0</v>
      </c>
      <c r="N115" s="18">
        <v>6.25</v>
      </c>
      <c r="O115" s="18">
        <v>0</v>
      </c>
      <c r="P115" s="18">
        <v>0</v>
      </c>
      <c r="Q115" s="18">
        <v>0</v>
      </c>
      <c r="R115" s="18">
        <v>43.75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</row>
    <row r="116" spans="1:23" ht="24.95" customHeight="1" x14ac:dyDescent="0.25">
      <c r="A116" s="11" t="s">
        <v>155</v>
      </c>
      <c r="B116" s="22" t="s">
        <v>156</v>
      </c>
      <c r="C116" s="13" t="s">
        <v>100</v>
      </c>
      <c r="D116" s="13" t="s">
        <v>26</v>
      </c>
      <c r="E116" s="15">
        <v>42492</v>
      </c>
      <c r="F116" s="15">
        <v>43143</v>
      </c>
      <c r="G116" s="11">
        <f t="shared" si="1"/>
        <v>21</v>
      </c>
      <c r="H116" s="13" t="s">
        <v>27</v>
      </c>
      <c r="I116" s="13" t="s">
        <v>27</v>
      </c>
      <c r="J116" s="13">
        <v>2</v>
      </c>
      <c r="K116" s="13" t="s">
        <v>60</v>
      </c>
      <c r="L116" s="18">
        <v>9.3800000000000008</v>
      </c>
      <c r="M116" s="18">
        <v>40.630000000000003</v>
      </c>
      <c r="N116" s="18">
        <v>0</v>
      </c>
      <c r="O116" s="18">
        <v>0</v>
      </c>
      <c r="P116" s="18">
        <v>0</v>
      </c>
      <c r="Q116" s="18">
        <v>0</v>
      </c>
      <c r="R116" s="18">
        <v>50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</row>
    <row r="117" spans="1:23" ht="24.95" customHeight="1" x14ac:dyDescent="0.25">
      <c r="A117" s="11" t="s">
        <v>157</v>
      </c>
      <c r="B117" s="22">
        <v>1657</v>
      </c>
      <c r="C117" s="13" t="s">
        <v>100</v>
      </c>
      <c r="D117" s="13" t="s">
        <v>26</v>
      </c>
      <c r="E117" s="15">
        <v>42411</v>
      </c>
      <c r="F117" s="15">
        <v>43143</v>
      </c>
      <c r="G117" s="11">
        <f t="shared" si="1"/>
        <v>24</v>
      </c>
      <c r="H117" s="13" t="s">
        <v>27</v>
      </c>
      <c r="I117" s="13" t="s">
        <v>27</v>
      </c>
      <c r="J117" s="13">
        <v>2</v>
      </c>
      <c r="K117" s="13" t="s">
        <v>28</v>
      </c>
      <c r="L117" s="18">
        <v>87.5</v>
      </c>
      <c r="M117" s="18">
        <v>12.5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</row>
    <row r="118" spans="1:23" ht="24.95" customHeight="1" x14ac:dyDescent="0.25">
      <c r="A118" s="11" t="s">
        <v>158</v>
      </c>
      <c r="B118" s="22" t="s">
        <v>159</v>
      </c>
      <c r="C118" s="13" t="s">
        <v>100</v>
      </c>
      <c r="D118" s="13" t="s">
        <v>26</v>
      </c>
      <c r="E118" s="15">
        <v>42410</v>
      </c>
      <c r="F118" s="15">
        <v>43143</v>
      </c>
      <c r="G118" s="11">
        <f t="shared" si="1"/>
        <v>24</v>
      </c>
      <c r="H118" s="13" t="s">
        <v>27</v>
      </c>
      <c r="I118" s="13" t="s">
        <v>27</v>
      </c>
      <c r="J118" s="13">
        <v>2</v>
      </c>
      <c r="K118" s="13" t="s">
        <v>28</v>
      </c>
      <c r="L118" s="18">
        <v>81.25</v>
      </c>
      <c r="M118" s="18">
        <v>18.75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</row>
    <row r="119" spans="1:23" ht="24.95" customHeight="1" x14ac:dyDescent="0.25">
      <c r="A119" s="11" t="s">
        <v>160</v>
      </c>
      <c r="B119" s="22" t="s">
        <v>161</v>
      </c>
      <c r="C119" s="13" t="s">
        <v>100</v>
      </c>
      <c r="D119" s="13" t="s">
        <v>26</v>
      </c>
      <c r="E119" s="15">
        <v>42381</v>
      </c>
      <c r="F119" s="15">
        <v>43143</v>
      </c>
      <c r="G119" s="11">
        <f t="shared" si="1"/>
        <v>25</v>
      </c>
      <c r="H119" s="13" t="s">
        <v>27</v>
      </c>
      <c r="I119" s="13" t="s">
        <v>27</v>
      </c>
      <c r="J119" s="13">
        <v>2</v>
      </c>
      <c r="K119" s="13" t="s">
        <v>148</v>
      </c>
      <c r="L119" s="18">
        <v>43.75</v>
      </c>
      <c r="M119" s="18">
        <v>0</v>
      </c>
      <c r="N119" s="18">
        <v>6.25</v>
      </c>
      <c r="O119" s="18">
        <v>0</v>
      </c>
      <c r="P119" s="18">
        <v>0</v>
      </c>
      <c r="Q119" s="18">
        <v>0</v>
      </c>
      <c r="R119" s="18">
        <v>50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</row>
    <row r="120" spans="1:23" ht="24.95" customHeight="1" x14ac:dyDescent="0.25">
      <c r="A120" s="11" t="s">
        <v>162</v>
      </c>
      <c r="B120" s="22" t="s">
        <v>163</v>
      </c>
      <c r="C120" s="13" t="s">
        <v>100</v>
      </c>
      <c r="D120" s="13" t="s">
        <v>26</v>
      </c>
      <c r="E120" s="15">
        <v>42399</v>
      </c>
      <c r="F120" s="15">
        <v>43143</v>
      </c>
      <c r="G120" s="11">
        <f t="shared" si="1"/>
        <v>24</v>
      </c>
      <c r="H120" s="13" t="s">
        <v>27</v>
      </c>
      <c r="I120" s="13" t="s">
        <v>27</v>
      </c>
      <c r="J120" s="13">
        <v>2</v>
      </c>
      <c r="K120" s="13" t="s">
        <v>60</v>
      </c>
      <c r="L120" s="18">
        <v>43.75</v>
      </c>
      <c r="M120" s="18">
        <v>3.13</v>
      </c>
      <c r="N120" s="18">
        <v>3.13</v>
      </c>
      <c r="O120" s="18">
        <v>0</v>
      </c>
      <c r="P120" s="18">
        <v>0</v>
      </c>
      <c r="Q120" s="18">
        <v>0</v>
      </c>
      <c r="R120" s="18">
        <v>50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</row>
    <row r="121" spans="1:23" ht="24.95" customHeight="1" x14ac:dyDescent="0.25">
      <c r="A121" s="11" t="s">
        <v>164</v>
      </c>
      <c r="B121" s="22" t="s">
        <v>165</v>
      </c>
      <c r="C121" s="13" t="s">
        <v>100</v>
      </c>
      <c r="D121" s="13" t="s">
        <v>26</v>
      </c>
      <c r="E121" s="15">
        <v>42483</v>
      </c>
      <c r="F121" s="15">
        <v>43143</v>
      </c>
      <c r="G121" s="11">
        <f t="shared" si="1"/>
        <v>21</v>
      </c>
      <c r="H121" s="13" t="s">
        <v>27</v>
      </c>
      <c r="I121" s="13" t="s">
        <v>27</v>
      </c>
      <c r="J121" s="13">
        <v>2</v>
      </c>
      <c r="K121" s="13" t="s">
        <v>56</v>
      </c>
      <c r="L121" s="18">
        <v>0</v>
      </c>
      <c r="M121" s="18">
        <v>0</v>
      </c>
      <c r="N121" s="18">
        <v>40.630000000000003</v>
      </c>
      <c r="O121" s="18">
        <v>0</v>
      </c>
      <c r="P121" s="18">
        <v>0</v>
      </c>
      <c r="Q121" s="18">
        <v>37.5</v>
      </c>
      <c r="R121" s="18">
        <v>0</v>
      </c>
      <c r="S121" s="18">
        <v>18.75</v>
      </c>
      <c r="T121" s="18">
        <v>0</v>
      </c>
      <c r="U121" s="18">
        <v>3.13</v>
      </c>
      <c r="V121" s="18">
        <v>0</v>
      </c>
      <c r="W121" s="18">
        <v>0</v>
      </c>
    </row>
    <row r="122" spans="1:23" ht="24.95" customHeight="1" x14ac:dyDescent="0.25">
      <c r="A122" s="11" t="s">
        <v>166</v>
      </c>
      <c r="B122" s="22">
        <v>1325</v>
      </c>
      <c r="C122" s="13" t="s">
        <v>100</v>
      </c>
      <c r="D122" s="13" t="s">
        <v>26</v>
      </c>
      <c r="E122" s="15">
        <v>42474</v>
      </c>
      <c r="F122" s="15">
        <v>43143</v>
      </c>
      <c r="G122" s="11">
        <f t="shared" si="1"/>
        <v>21</v>
      </c>
      <c r="H122" s="13" t="s">
        <v>27</v>
      </c>
      <c r="I122" s="13" t="s">
        <v>27</v>
      </c>
      <c r="J122" s="13">
        <v>2</v>
      </c>
      <c r="K122" s="13" t="s">
        <v>127</v>
      </c>
      <c r="L122" s="18">
        <v>0</v>
      </c>
      <c r="M122" s="18">
        <v>0</v>
      </c>
      <c r="N122" s="18">
        <v>12.5</v>
      </c>
      <c r="O122" s="18">
        <v>0</v>
      </c>
      <c r="P122" s="18">
        <v>0</v>
      </c>
      <c r="Q122" s="18">
        <v>0</v>
      </c>
      <c r="R122" s="18">
        <v>0</v>
      </c>
      <c r="S122" s="18">
        <v>81.25</v>
      </c>
      <c r="T122" s="18">
        <v>0</v>
      </c>
      <c r="U122" s="18">
        <v>0</v>
      </c>
      <c r="V122" s="18">
        <v>6.25</v>
      </c>
      <c r="W122" s="18">
        <v>0</v>
      </c>
    </row>
    <row r="123" spans="1:23" ht="24.95" customHeight="1" x14ac:dyDescent="0.25">
      <c r="A123" s="11" t="s">
        <v>167</v>
      </c>
      <c r="B123" s="22" t="s">
        <v>168</v>
      </c>
      <c r="C123" s="13" t="s">
        <v>100</v>
      </c>
      <c r="D123" s="13" t="s">
        <v>26</v>
      </c>
      <c r="E123" s="15">
        <v>42485</v>
      </c>
      <c r="F123" s="15">
        <v>43143</v>
      </c>
      <c r="G123" s="11">
        <f t="shared" si="1"/>
        <v>21</v>
      </c>
      <c r="H123" s="13" t="s">
        <v>27</v>
      </c>
      <c r="I123" s="13" t="s">
        <v>27</v>
      </c>
      <c r="J123" s="13">
        <v>2</v>
      </c>
      <c r="K123" s="13" t="s">
        <v>56</v>
      </c>
      <c r="L123" s="18">
        <v>0</v>
      </c>
      <c r="M123" s="18">
        <v>0</v>
      </c>
      <c r="N123" s="18">
        <v>37.5</v>
      </c>
      <c r="O123" s="18">
        <v>0</v>
      </c>
      <c r="P123" s="18">
        <v>0</v>
      </c>
      <c r="Q123" s="18">
        <v>37.5</v>
      </c>
      <c r="R123" s="18">
        <v>0</v>
      </c>
      <c r="S123" s="18">
        <v>18.75</v>
      </c>
      <c r="T123" s="18">
        <v>0</v>
      </c>
      <c r="U123" s="18">
        <v>6.25</v>
      </c>
      <c r="V123" s="18">
        <v>0</v>
      </c>
      <c r="W123" s="18">
        <v>0</v>
      </c>
    </row>
    <row r="124" spans="1:23" ht="24.95" customHeight="1" x14ac:dyDescent="0.25">
      <c r="A124" s="11" t="s">
        <v>169</v>
      </c>
      <c r="B124" s="22" t="s">
        <v>170</v>
      </c>
      <c r="C124" s="13" t="s">
        <v>100</v>
      </c>
      <c r="D124" s="13" t="s">
        <v>26</v>
      </c>
      <c r="E124" s="15">
        <v>42485</v>
      </c>
      <c r="F124" s="15">
        <v>43143</v>
      </c>
      <c r="G124" s="11">
        <f t="shared" si="1"/>
        <v>21</v>
      </c>
      <c r="H124" s="13" t="s">
        <v>27</v>
      </c>
      <c r="I124" s="13" t="s">
        <v>27</v>
      </c>
      <c r="J124" s="13">
        <v>2</v>
      </c>
      <c r="K124" s="13" t="s">
        <v>60</v>
      </c>
      <c r="L124" s="18">
        <v>9.3800000000000008</v>
      </c>
      <c r="M124" s="18">
        <v>0</v>
      </c>
      <c r="N124" s="18">
        <v>9.3800000000000008</v>
      </c>
      <c r="O124" s="18">
        <v>0</v>
      </c>
      <c r="P124" s="18">
        <v>0</v>
      </c>
      <c r="Q124" s="18">
        <v>0</v>
      </c>
      <c r="R124" s="18">
        <v>0</v>
      </c>
      <c r="S124" s="18">
        <v>43.75</v>
      </c>
      <c r="T124" s="18">
        <v>0</v>
      </c>
      <c r="U124" s="18">
        <v>0</v>
      </c>
      <c r="V124" s="18">
        <v>12.5</v>
      </c>
      <c r="W124" s="18">
        <v>25</v>
      </c>
    </row>
    <row r="125" spans="1:23" ht="24.95" customHeight="1" x14ac:dyDescent="0.25">
      <c r="A125" s="11" t="s">
        <v>171</v>
      </c>
      <c r="B125" s="22" t="s">
        <v>172</v>
      </c>
      <c r="C125" s="13" t="s">
        <v>100</v>
      </c>
      <c r="D125" s="13" t="s">
        <v>26</v>
      </c>
      <c r="E125" s="15">
        <v>42597</v>
      </c>
      <c r="F125" s="15">
        <v>43143</v>
      </c>
      <c r="G125" s="11">
        <f t="shared" si="1"/>
        <v>17</v>
      </c>
      <c r="H125" s="13" t="s">
        <v>27</v>
      </c>
      <c r="I125" s="13" t="s">
        <v>27</v>
      </c>
      <c r="J125" s="13">
        <v>2</v>
      </c>
      <c r="K125" s="13" t="s">
        <v>56</v>
      </c>
      <c r="L125" s="18">
        <v>0</v>
      </c>
      <c r="M125" s="18">
        <v>0</v>
      </c>
      <c r="N125" s="18">
        <v>12.5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0</v>
      </c>
      <c r="V125" s="18">
        <v>9.3800000000000008</v>
      </c>
      <c r="W125" s="18">
        <v>78.13</v>
      </c>
    </row>
    <row r="126" spans="1:23" ht="24.95" customHeight="1" x14ac:dyDescent="0.25">
      <c r="A126" s="23"/>
      <c r="B126" s="24"/>
      <c r="C126" s="25"/>
      <c r="D126" s="25"/>
      <c r="E126" s="26"/>
      <c r="F126" s="26"/>
      <c r="G126" s="23">
        <f>AVERAGE(Table1[Age at 
sampling (months)])</f>
        <v>21.938443670150988</v>
      </c>
      <c r="H126" s="25"/>
      <c r="I126" s="25"/>
      <c r="J126" s="27"/>
      <c r="K126" s="25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9"/>
    </row>
    <row r="127" spans="1:23" x14ac:dyDescent="0.25">
      <c r="G127">
        <f>_xlfn.STDEV.S(Table1[Age at 
sampling (months)])</f>
        <v>8.3109943286961858</v>
      </c>
    </row>
  </sheetData>
  <mergeCells count="1">
    <mergeCell ref="A1:K1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Chapter_2_Table_S2.1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O'Grady</dc:creator>
  <cp:lastModifiedBy>John O'Grady</cp:lastModifiedBy>
  <dcterms:created xsi:type="dcterms:W3CDTF">2025-08-20T12:10:54Z</dcterms:created>
  <dcterms:modified xsi:type="dcterms:W3CDTF">2025-08-20T12:10:54Z</dcterms:modified>
</cp:coreProperties>
</file>