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E40C2FC4-2BF1-4CC7-818A-B38D6EF1498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DIN!$A$9:$H$2645</definedName>
    <definedName name="_xlnm._FilterDatabase" localSheetId="1" hidden="1">LRM!$A$10:$AD$1312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48" i="2" l="1"/>
  <c r="H2648" i="2"/>
  <c r="D2647" i="2"/>
  <c r="H2647" i="2"/>
  <c r="D2646" i="2"/>
  <c r="H2646" i="2"/>
  <c r="H2643" i="2"/>
  <c r="D2643" i="2"/>
  <c r="D2645" i="2"/>
  <c r="D2644" i="2"/>
  <c r="Z1312" i="1"/>
  <c r="Y1312" i="1"/>
  <c r="X1312" i="1"/>
  <c r="W1312" i="1"/>
  <c r="S1312" i="1"/>
  <c r="Q1312" i="1"/>
  <c r="L1312" i="1"/>
  <c r="J1312" i="1"/>
  <c r="D2641" i="2" l="1"/>
  <c r="D2642" i="2"/>
  <c r="D2640" i="2"/>
  <c r="Z1311" i="1" l="1"/>
  <c r="X1311" i="1"/>
  <c r="S1311" i="1"/>
  <c r="Q1311" i="1"/>
  <c r="L1311" i="1"/>
  <c r="J1311" i="1"/>
  <c r="F324" i="8" l="1"/>
  <c r="F323" i="8"/>
  <c r="F322" i="8"/>
  <c r="D2639" i="2"/>
  <c r="D2638" i="2"/>
  <c r="D2637" i="2"/>
  <c r="V356" i="5"/>
  <c r="N356" i="5"/>
  <c r="D2636" i="2"/>
  <c r="D2635" i="2"/>
  <c r="D2634" i="2"/>
  <c r="K356" i="5"/>
  <c r="J356" i="5"/>
  <c r="Z1310" i="1"/>
  <c r="X1310" i="1"/>
  <c r="S1310" i="1"/>
  <c r="Q1310" i="1"/>
  <c r="L1310" i="1"/>
  <c r="J1310" i="1"/>
  <c r="D2633" i="2"/>
  <c r="D2632" i="2"/>
  <c r="Z1309" i="1"/>
  <c r="X1309" i="1"/>
  <c r="S1309" i="1"/>
  <c r="Q1309" i="1"/>
  <c r="L1309" i="1"/>
  <c r="J1309" i="1"/>
  <c r="D2631" i="2"/>
  <c r="F321" i="8"/>
  <c r="F320" i="8"/>
  <c r="F319" i="8"/>
  <c r="F318" i="8"/>
  <c r="F317" i="8"/>
  <c r="F316" i="8"/>
  <c r="F315" i="8"/>
  <c r="Z1308" i="1"/>
  <c r="X1308" i="1"/>
  <c r="S1308" i="1"/>
  <c r="Q1308" i="1"/>
  <c r="L1308" i="1"/>
  <c r="J1308" i="1"/>
  <c r="D2630" i="2" l="1"/>
  <c r="D2629" i="2"/>
  <c r="D2628" i="2"/>
  <c r="D2627" i="2"/>
  <c r="D2626" i="2"/>
  <c r="V355" i="5"/>
  <c r="N355" i="5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169" i="2" s="1"/>
  <c r="T191" i="5"/>
  <c r="V225" i="5"/>
  <c r="H2645" i="2" l="1"/>
  <c r="H2644" i="2"/>
  <c r="H2642" i="2"/>
  <c r="H2641" i="2"/>
  <c r="H2640" i="2"/>
  <c r="H2637" i="2"/>
  <c r="H2634" i="2"/>
  <c r="H2633" i="2"/>
  <c r="H2636" i="2"/>
  <c r="H2632" i="2"/>
  <c r="H2639" i="2"/>
  <c r="H2631" i="2"/>
  <c r="H2635" i="2"/>
  <c r="H2638" i="2"/>
  <c r="H2626" i="2"/>
  <c r="H2630" i="2"/>
  <c r="H2629" i="2"/>
  <c r="H2628" i="2"/>
  <c r="H2622" i="2"/>
  <c r="H2627" i="2"/>
  <c r="H288" i="2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<sst xmlns="http://schemas.openxmlformats.org/spreadsheetml/2006/main" count="7345" uniqueCount="1575">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</sst>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3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16" fontId="0" fillId="3" borderId="7" xfId="0" applyNumberForma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48"/>
  <sheetViews>
    <sheetView tabSelected="1" zoomScale="90" zoomScaleNormal="90" workbookViewId="0">
      <pane ySplit="9" topLeftCell="A2633" activePane="bottomLeft" state="frozen"/>
      <selection pane="bottomLeft" activeCell="A2648" sqref="A2648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78" t="s">
        <v>299</v>
      </c>
      <c r="F2" s="78"/>
      <c r="G2" s="78"/>
      <c r="H2" s="1"/>
    </row>
    <row r="3" spans="1:8" x14ac:dyDescent="0.25">
      <c r="E3" s="78"/>
      <c r="F3" s="78"/>
      <c r="G3" s="78"/>
      <c r="H3" s="1"/>
    </row>
    <row r="4" spans="1:8" x14ac:dyDescent="0.25">
      <c r="E4" s="78"/>
      <c r="F4" s="78"/>
      <c r="G4" s="78"/>
      <c r="H4" s="1"/>
    </row>
    <row r="5" spans="1:8" x14ac:dyDescent="0.25">
      <c r="E5" s="78"/>
      <c r="F5" s="78"/>
      <c r="G5" s="78"/>
      <c r="H5" s="1"/>
    </row>
    <row r="6" spans="1:8" x14ac:dyDescent="0.25">
      <c r="E6" s="78"/>
      <c r="F6" s="78"/>
      <c r="G6" s="78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+SUMIFS($E$10:$E$4508,$A$10:$A$4508,"&lt;="&amp;A10,$D$10:$D$4508,"&gt;"&amp;A10)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+SUMIFS($E$10:$E$4508,$A$10:$A$4508,"&lt;="&amp;A74,$D$10:$D$4508,"&gt;"&amp;A74)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+SUMIFS($E$10:$E$4508,$A$10:$A$4508,"&lt;="&amp;A138,$D$10:$D$4508,"&gt;"&amp;A138)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+SUMIFS($E$10:$E$4508,$A$10:$A$4508,"&lt;="&amp;A202,$D$10:$D$4508,"&gt;"&amp;A202)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+SUMIFS($E$10:$E$4508,$A$10:$A$4508,"&lt;="&amp;A266,$D$10:$D$4508,"&gt;"&amp;A266)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+SUMIFS($E$10:$E$4508,$A$10:$A$4508,"&lt;="&amp;A330,$D$10:$D$4508,"&gt;"&amp;A330)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+SUMIFS($E$10:$E$4508,$A$10:$A$4508,"&lt;="&amp;A394,$D$10:$D$4508,"&gt;"&amp;A394)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+SUMIFS($E$10:$E$4508,$A$10:$A$4508,"&lt;="&amp;A458,$D$10:$D$4508,"&gt;"&amp;A458)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+SUMIFS($E$10:$E$4508,$A$10:$A$4508,"&lt;="&amp;A522,$D$10:$D$4508,"&gt;"&amp;A522)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+SUMIFS($E$10:$E$4508,$A$10:$A$4508,"&lt;="&amp;A586,$D$10:$D$4508,"&gt;"&amp;A586)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+SUMIFS($E$10:$E$4508,$A$10:$A$4508,"&lt;="&amp;A650,$D$10:$D$4508,"&gt;"&amp;A650)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+SUMIFS($E$10:$E$4508,$A$10:$A$4508,"&lt;="&amp;A714,$D$10:$D$4508,"&gt;"&amp;A714)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+SUMIFS($E$10:$E$4508,$A$10:$A$4508,"&lt;="&amp;A778,$D$10:$D$4508,"&gt;"&amp;A778)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+SUMIFS($E$10:$E$4508,$A$10:$A$4508,"&lt;="&amp;A842,$D$10:$D$4508,"&gt;"&amp;A842)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+SUMIFS($E$10:$E$4508,$A$10:$A$4508,"&lt;="&amp;A906,$D$10:$D$4508,"&gt;"&amp;A906)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+SUMIFS($E$10:$E$4508,$A$10:$A$4508,"&lt;="&amp;A970,$D$10:$D$4508,"&gt;"&amp;A970)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+SUMIFS($E$10:$E$4508,$A$10:$A$4508,"&lt;="&amp;A1034,$D$10:$D$4508,"&gt;"&amp;A1034)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+SUMIFS($E$10:$E$4508,$A$10:$A$4508,"&lt;="&amp;A1098,$D$10:$D$4508,"&gt;"&amp;A1098)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+SUMIFS($E$10:$E$4508,$A$10:$A$4508,"&lt;="&amp;A1162,$D$10:$D$4508,"&gt;"&amp;A1162)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+SUMIFS($E$10:$E$4508,$A$10:$A$4508,"&lt;="&amp;A1226,$D$10:$D$4508,"&gt;"&amp;A1226)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+SUMIFS($E$10:$E$4508,$A$10:$A$4508,"&lt;="&amp;A1290,$D$10:$D$4508,"&gt;"&amp;A1290)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+SUMIFS($E$10:$E$4508,$A$10:$A$4508,"&lt;="&amp;A1354,$D$10:$D$4508,"&gt;"&amp;A1354)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+SUMIFS($E$10:$E$4508,$A$10:$A$4508,"&lt;="&amp;A1418,$D$10:$D$4508,"&gt;"&amp;A1418)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+SUMIFS($E$10:$E$4508,$A$10:$A$4508,"&lt;="&amp;A1482,$D$10:$D$4508,"&gt;"&amp;A1482)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+SUMIFS($E$10:$E$4508,$A$10:$A$4508,"&lt;="&amp;A1546,$D$10:$D$4508,"&gt;"&amp;A1546)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+SUMIFS($E$10:$E$4508,$A$10:$A$4508,"&lt;="&amp;A1610,$D$10:$D$4508,"&gt;"&amp;A1610)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+SUMIFS($E$10:$E$4508,$A$10:$A$4508,"&lt;="&amp;A1674,$D$10:$D$4508,"&gt;"&amp;A1674)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+SUMIFS($E$10:$E$4508,$A$10:$A$4508,"&lt;="&amp;A1738,$D$10:$D$4508,"&gt;"&amp;A1738)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+SUMIFS($E$10:$E$4508,$A$10:$A$4508,"&lt;="&amp;A1802,$D$10:$D$4508,"&gt;"&amp;A1802)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+SUMIFS($E$10:$E$4508,$A$10:$A$4508,"&lt;="&amp;A1866,$D$10:$D$4508,"&gt;"&amp;A1866)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+SUMIFS($E$10:$E$4508,$A$10:$A$4508,"&lt;="&amp;A1930,$D$10:$D$4508,"&gt;"&amp;A1930)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+SUMIFS($E$10:$E$4508,$A$10:$A$4508,"&lt;="&amp;A1994,$D$10:$D$4508,"&gt;"&amp;A1994)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+SUMIFS($E$10:$E$4508,$A$10:$A$4508,"&lt;="&amp;A2058,$D$10:$D$4508,"&gt;"&amp;A2058)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+SUMIFS($E$10:$E$4508,$A$10:$A$4508,"&lt;="&amp;A2122,$D$10:$D$4508,"&gt;"&amp;A2122)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+SUMIFS($E$10:$E$4508,$A$10:$A$4508,"&lt;="&amp;A2186,$D$10:$D$4508,"&gt;"&amp;A2186)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+SUMIFS($E$10:$E$4508,$A$10:$A$4508,"&lt;="&amp;A2250,$D$10:$D$4508,"&gt;"&amp;A2250)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+SUMIFS($E$10:$E$4508,$A$10:$A$4508,"&lt;="&amp;A2314,$D$10:$D$4508,"&gt;"&amp;A2314)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8">+SUMIFS($E$10:$E$4508,$A$10:$A$4508,"&lt;="&amp;A2378,$D$10:$D$4508,"&gt;"&amp;A2378)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8"/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8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04" si="80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8"/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80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8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80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8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ref="D2405:D2409" si="81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8"/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81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8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81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8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81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8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81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8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ref="D2410" si="82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8"/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83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8"/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83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8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83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8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83"/>
        <v>45982</v>
      </c>
      <c r="E2414" s="15">
        <v>3900</v>
      </c>
      <c r="F2414" s="9">
        <v>0.08</v>
      </c>
      <c r="G2414" s="9">
        <v>0.08</v>
      </c>
      <c r="H2414" s="15">
        <f t="shared" si="78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83"/>
        <v>45985</v>
      </c>
      <c r="E2415" s="15">
        <v>500</v>
      </c>
      <c r="F2415" s="9">
        <v>0.08</v>
      </c>
      <c r="G2415" s="9">
        <v>0.08</v>
      </c>
      <c r="H2415" s="15">
        <f t="shared" si="78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83"/>
        <v>45985</v>
      </c>
      <c r="E2416" s="15">
        <v>8300</v>
      </c>
      <c r="F2416" s="9">
        <v>0.08</v>
      </c>
      <c r="G2416" s="9">
        <v>0.08</v>
      </c>
      <c r="H2416" s="15">
        <f t="shared" si="78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83"/>
        <v>45982</v>
      </c>
      <c r="E2417" s="15">
        <v>1000</v>
      </c>
      <c r="F2417" s="9">
        <v>0.08</v>
      </c>
      <c r="G2417" s="9">
        <v>0.08</v>
      </c>
      <c r="H2417" s="15">
        <f t="shared" si="78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83"/>
        <v>45985</v>
      </c>
      <c r="E2418" s="15">
        <v>1000</v>
      </c>
      <c r="F2418" s="9">
        <v>0.08</v>
      </c>
      <c r="G2418" s="9">
        <v>0.08</v>
      </c>
      <c r="H2418" s="15">
        <f t="shared" si="78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83"/>
        <v>45986</v>
      </c>
      <c r="E2419" s="15">
        <v>3900</v>
      </c>
      <c r="F2419" s="9">
        <v>0.08</v>
      </c>
      <c r="G2419" s="9">
        <v>0.08</v>
      </c>
      <c r="H2419" s="15">
        <f t="shared" si="78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83"/>
        <v>45987</v>
      </c>
      <c r="E2420" s="15">
        <v>3500</v>
      </c>
      <c r="F2420" s="9">
        <v>0.08</v>
      </c>
      <c r="G2420" s="9">
        <v>0.08</v>
      </c>
      <c r="H2420" s="15">
        <f t="shared" si="78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83"/>
        <v>45988</v>
      </c>
      <c r="E2421" s="15">
        <v>500</v>
      </c>
      <c r="F2421" s="9">
        <v>0.08</v>
      </c>
      <c r="G2421" s="9">
        <v>0.08</v>
      </c>
      <c r="H2421" s="15">
        <f t="shared" si="78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83"/>
        <v>45992</v>
      </c>
      <c r="E2422" s="15">
        <v>2000</v>
      </c>
      <c r="F2422" s="9">
        <v>0.08</v>
      </c>
      <c r="G2422" s="9">
        <v>0.08</v>
      </c>
      <c r="H2422" s="15">
        <f t="shared" si="78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83"/>
        <v>45986</v>
      </c>
      <c r="E2423" s="15">
        <v>500</v>
      </c>
      <c r="F2423" s="9">
        <v>7.8E-2</v>
      </c>
      <c r="G2423" s="9">
        <v>7.8E-2</v>
      </c>
      <c r="H2423" s="15">
        <f t="shared" si="78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83"/>
        <v>45987</v>
      </c>
      <c r="E2424" s="15">
        <v>5000</v>
      </c>
      <c r="F2424" s="9">
        <v>0.08</v>
      </c>
      <c r="G2424" s="9">
        <v>0.08</v>
      </c>
      <c r="H2424" s="15">
        <f t="shared" si="78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83"/>
        <v>45988</v>
      </c>
      <c r="E2425" s="15">
        <v>2500</v>
      </c>
      <c r="F2425" s="9">
        <v>0.08</v>
      </c>
      <c r="G2425" s="9">
        <v>0.08</v>
      </c>
      <c r="H2425" s="15">
        <f t="shared" si="78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83"/>
        <v>45989</v>
      </c>
      <c r="E2426" s="15">
        <v>500</v>
      </c>
      <c r="F2426" s="9">
        <v>0.08</v>
      </c>
      <c r="G2426" s="9">
        <v>0.08</v>
      </c>
      <c r="H2426" s="15">
        <f t="shared" si="78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83"/>
        <v>45992</v>
      </c>
      <c r="E2427" s="15">
        <v>1000</v>
      </c>
      <c r="F2427" s="9">
        <v>0.08</v>
      </c>
      <c r="G2427" s="9">
        <v>0.08</v>
      </c>
      <c r="H2427" s="15">
        <f t="shared" si="78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83"/>
        <v>45987</v>
      </c>
      <c r="E2428" s="15">
        <v>900</v>
      </c>
      <c r="F2428" s="9">
        <v>7.5999999999999998E-2</v>
      </c>
      <c r="G2428" s="9">
        <v>0.08</v>
      </c>
      <c r="H2428" s="15">
        <f t="shared" si="78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83"/>
        <v>45988</v>
      </c>
      <c r="E2429" s="15">
        <v>2000</v>
      </c>
      <c r="F2429" s="9">
        <v>0.08</v>
      </c>
      <c r="G2429" s="9">
        <v>0.08</v>
      </c>
      <c r="H2429" s="15">
        <f t="shared" si="78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83"/>
        <v>45989</v>
      </c>
      <c r="E2430" s="15">
        <v>3200</v>
      </c>
      <c r="F2430" s="9">
        <v>0.08</v>
      </c>
      <c r="G2430" s="9">
        <v>0.08</v>
      </c>
      <c r="H2430" s="15">
        <f t="shared" si="78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83"/>
        <v>45992</v>
      </c>
      <c r="E2431" s="15">
        <v>4000</v>
      </c>
      <c r="F2431" s="9">
        <v>0.08</v>
      </c>
      <c r="G2431" s="9">
        <v>0.08</v>
      </c>
      <c r="H2431" s="15">
        <f t="shared" si="78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83"/>
        <v>45989</v>
      </c>
      <c r="E2432" s="15">
        <v>400</v>
      </c>
      <c r="F2432" s="9">
        <v>0.08</v>
      </c>
      <c r="G2432" s="9">
        <v>0.08</v>
      </c>
      <c r="H2432" s="15">
        <f t="shared" si="78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84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8"/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84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8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84"/>
        <v>46001</v>
      </c>
      <c r="E2435" s="15">
        <v>500</v>
      </c>
      <c r="F2435" s="9">
        <v>0.08</v>
      </c>
      <c r="G2435" s="9">
        <v>0.08</v>
      </c>
      <c r="H2435" s="15">
        <f t="shared" si="78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84"/>
        <v>46002</v>
      </c>
      <c r="E2436" s="15">
        <v>1000</v>
      </c>
      <c r="F2436" s="9">
        <v>0.08</v>
      </c>
      <c r="G2436" s="9">
        <v>0.08</v>
      </c>
      <c r="H2436" s="15">
        <f t="shared" si="78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84"/>
        <v>46003</v>
      </c>
      <c r="E2437" s="15">
        <v>2500</v>
      </c>
      <c r="F2437" s="9">
        <v>0.08</v>
      </c>
      <c r="G2437" s="9">
        <v>0.08</v>
      </c>
      <c r="H2437" s="15">
        <f t="shared" si="78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84"/>
        <v>46006</v>
      </c>
      <c r="E2438" s="15">
        <v>1300</v>
      </c>
      <c r="F2438" s="9">
        <v>0.08</v>
      </c>
      <c r="G2438" s="9">
        <v>0.08</v>
      </c>
      <c r="H2438" s="15">
        <f t="shared" si="78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84"/>
        <v>46003</v>
      </c>
      <c r="E2439" s="15">
        <v>1400</v>
      </c>
      <c r="F2439" s="9">
        <v>0.08</v>
      </c>
      <c r="G2439" s="9">
        <v>0.08</v>
      </c>
      <c r="H2439" s="15">
        <f t="shared" si="78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84"/>
        <v>46006</v>
      </c>
      <c r="E2440" s="15">
        <v>700</v>
      </c>
      <c r="F2440" s="9">
        <v>0.08</v>
      </c>
      <c r="G2440" s="9">
        <v>0.08</v>
      </c>
      <c r="H2440" s="15">
        <f t="shared" si="78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84"/>
        <v>46007</v>
      </c>
      <c r="E2441" s="15">
        <v>1000</v>
      </c>
      <c r="F2441" s="9">
        <v>0.08</v>
      </c>
      <c r="G2441" s="9">
        <v>0.08</v>
      </c>
      <c r="H2441" s="15">
        <f t="shared" si="78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84"/>
        <v>46006</v>
      </c>
      <c r="E2442" s="15">
        <v>1000</v>
      </c>
      <c r="F2442" s="9">
        <v>0.08</v>
      </c>
      <c r="G2442" s="9">
        <v>0.08</v>
      </c>
      <c r="H2442" s="15">
        <f t="shared" ref="H2442:H2505" si="85">+SUMIFS($E$10:$E$4508,$A$10:$A$4508,"&lt;="&amp;A2442,$D$10:$D$4508,"&gt;"&amp;A2442)</f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84"/>
        <v>46007</v>
      </c>
      <c r="E2443" s="15">
        <v>1000</v>
      </c>
      <c r="F2443" s="9">
        <v>0.08</v>
      </c>
      <c r="G2443" s="9">
        <v>0.08</v>
      </c>
      <c r="H2443" s="15">
        <f t="shared" si="85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84"/>
        <v>46008</v>
      </c>
      <c r="E2444" s="15">
        <v>3000</v>
      </c>
      <c r="F2444" s="9">
        <v>0.08</v>
      </c>
      <c r="G2444" s="9">
        <v>0.08</v>
      </c>
      <c r="H2444" s="15">
        <f t="shared" si="85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84"/>
        <v>46009</v>
      </c>
      <c r="E2445" s="15">
        <v>500</v>
      </c>
      <c r="F2445" s="9">
        <v>0.08</v>
      </c>
      <c r="G2445" s="9">
        <v>0.08</v>
      </c>
      <c r="H2445" s="15">
        <f t="shared" si="85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84"/>
        <v>46010</v>
      </c>
      <c r="E2446" s="15">
        <v>500</v>
      </c>
      <c r="F2446" s="9">
        <v>0.08</v>
      </c>
      <c r="G2446" s="9">
        <v>0.08</v>
      </c>
      <c r="H2446" s="15">
        <f t="shared" si="85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84"/>
        <v>46013</v>
      </c>
      <c r="E2447" s="15">
        <v>3800</v>
      </c>
      <c r="F2447" s="9">
        <v>0.08</v>
      </c>
      <c r="G2447" s="9">
        <v>0.08</v>
      </c>
      <c r="H2447" s="15">
        <f t="shared" si="85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84"/>
        <v>46014</v>
      </c>
      <c r="E2448" s="15">
        <v>1600</v>
      </c>
      <c r="F2448" s="9">
        <v>0.08</v>
      </c>
      <c r="G2448" s="9">
        <v>0.08</v>
      </c>
      <c r="H2448" s="15">
        <f t="shared" si="85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84"/>
        <v>46014</v>
      </c>
      <c r="E2449" s="15">
        <v>2000</v>
      </c>
      <c r="F2449" s="9">
        <v>0.08</v>
      </c>
      <c r="G2449" s="9">
        <v>0.08</v>
      </c>
      <c r="H2449" s="15">
        <f t="shared" si="85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84"/>
        <v>46013</v>
      </c>
      <c r="E2450" s="15">
        <v>300</v>
      </c>
      <c r="F2450" s="9">
        <v>0.08</v>
      </c>
      <c r="G2450" s="9">
        <v>0.08</v>
      </c>
      <c r="H2450" s="15">
        <f t="shared" si="85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84"/>
        <v>46014</v>
      </c>
      <c r="E2451" s="15">
        <v>6200</v>
      </c>
      <c r="F2451" s="9">
        <v>0.08</v>
      </c>
      <c r="G2451" s="9">
        <v>0.08</v>
      </c>
      <c r="H2451" s="15">
        <f t="shared" si="85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84"/>
        <v>46015</v>
      </c>
      <c r="E2452" s="15">
        <v>1400</v>
      </c>
      <c r="F2452" s="9">
        <v>0.08</v>
      </c>
      <c r="G2452" s="9">
        <v>0.08</v>
      </c>
      <c r="H2452" s="15">
        <f t="shared" si="85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84"/>
        <v>46014</v>
      </c>
      <c r="E2453" s="15">
        <v>500</v>
      </c>
      <c r="F2453" s="9">
        <v>0.08</v>
      </c>
      <c r="G2453" s="9">
        <v>0.08</v>
      </c>
      <c r="H2453" s="15">
        <f t="shared" si="85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84"/>
        <v>46015</v>
      </c>
      <c r="E2454" s="15">
        <v>11800</v>
      </c>
      <c r="F2454" s="9">
        <v>0.08</v>
      </c>
      <c r="G2454" s="9">
        <v>0.08</v>
      </c>
      <c r="H2454" s="15">
        <f t="shared" si="85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84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85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84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85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84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85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84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85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84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85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84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85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84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85"/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84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85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84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85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84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85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84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85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84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85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84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85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84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85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84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85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84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85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84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85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84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85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84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85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84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85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84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85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84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85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84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85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84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85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84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85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84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85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84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85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84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85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84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85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84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85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84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85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84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85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84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85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 t="shared" ref="D2488" si="86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85"/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87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85"/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87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85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87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85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87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85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87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85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87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85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87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85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87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85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87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85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87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85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87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85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87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85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87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85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87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85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87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85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87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85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87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85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87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88">+SUMIFS($E$10:$E$4508,$A$10:$A$4508,"&lt;="&amp;A2506,$D$10:$D$4508,"&gt;"&amp;A2506)</f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87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88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87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88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87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88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87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88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648" si="89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88"/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89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88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89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88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89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88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89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88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89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88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89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88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89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88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89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88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89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88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89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88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89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88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89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88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89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88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89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88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89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88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89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88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89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88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89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88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89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88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89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88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89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88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89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88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89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88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89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88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89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88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89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88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89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88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89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88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89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88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89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88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89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88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89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88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89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88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89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88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89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88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89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88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89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88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89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88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89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88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89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88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89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88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89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88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89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88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89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88"/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89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88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89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88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89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88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89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88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89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88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89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88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89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88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89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88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89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88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89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88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89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88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89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88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89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88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89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88"/>
        <v>22300</v>
      </c>
    </row>
    <row r="2570" spans="1:8" x14ac:dyDescent="0.25">
      <c r="A2570" s="13">
        <v>46092</v>
      </c>
      <c r="B2570" s="15" t="s">
        <v>21</v>
      </c>
      <c r="C2570" s="3">
        <v>2</v>
      </c>
      <c r="D2570" s="13">
        <f t="shared" si="89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40" si="90">+SUMIFS($E$10:$E$4508,$A$10:$A$4508,"&lt;="&amp;A2570,$D$10:$D$4508,"&gt;"&amp;A2570)</f>
        <v>24900</v>
      </c>
    </row>
    <row r="2571" spans="1:8" x14ac:dyDescent="0.25">
      <c r="A2571" s="13">
        <v>46092</v>
      </c>
      <c r="B2571" s="15" t="s">
        <v>21</v>
      </c>
      <c r="C2571" s="3">
        <v>5</v>
      </c>
      <c r="D2571" s="13">
        <f t="shared" si="89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0"/>
        <v>24900</v>
      </c>
    </row>
    <row r="2572" spans="1:8" x14ac:dyDescent="0.25">
      <c r="A2572" s="13">
        <v>46092</v>
      </c>
      <c r="B2572" s="15" t="s">
        <v>21</v>
      </c>
      <c r="C2572" s="3">
        <v>6</v>
      </c>
      <c r="D2572" s="13">
        <f t="shared" si="89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0"/>
        <v>24900</v>
      </c>
    </row>
    <row r="2573" spans="1:8" x14ac:dyDescent="0.25">
      <c r="A2573" s="13">
        <v>46092</v>
      </c>
      <c r="B2573" s="15" t="s">
        <v>21</v>
      </c>
      <c r="C2573" s="3">
        <v>7</v>
      </c>
      <c r="D2573" s="13">
        <f t="shared" si="89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0"/>
        <v>24900</v>
      </c>
    </row>
    <row r="2574" spans="1:8" x14ac:dyDescent="0.25">
      <c r="A2574" s="13">
        <v>46093</v>
      </c>
      <c r="B2574" s="15" t="s">
        <v>21</v>
      </c>
      <c r="C2574" s="3">
        <v>4</v>
      </c>
      <c r="D2574" s="13">
        <f t="shared" si="89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0"/>
        <v>26900</v>
      </c>
    </row>
    <row r="2575" spans="1:8" x14ac:dyDescent="0.25">
      <c r="A2575" s="13">
        <v>46093</v>
      </c>
      <c r="B2575" s="15" t="s">
        <v>21</v>
      </c>
      <c r="C2575" s="3">
        <v>5</v>
      </c>
      <c r="D2575" s="13">
        <f t="shared" si="89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0"/>
        <v>26900</v>
      </c>
    </row>
    <row r="2576" spans="1:8" x14ac:dyDescent="0.25">
      <c r="A2576" s="13">
        <v>46093</v>
      </c>
      <c r="B2576" s="15" t="s">
        <v>21</v>
      </c>
      <c r="C2576" s="3">
        <v>6</v>
      </c>
      <c r="D2576" s="13">
        <f t="shared" si="89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0"/>
        <v>26900</v>
      </c>
    </row>
    <row r="2577" spans="1:8" x14ac:dyDescent="0.25">
      <c r="A2577" s="13">
        <v>46094</v>
      </c>
      <c r="B2577" s="15" t="s">
        <v>21</v>
      </c>
      <c r="C2577" s="3">
        <v>4</v>
      </c>
      <c r="D2577" s="13">
        <f t="shared" si="89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0"/>
        <v>21700</v>
      </c>
    </row>
    <row r="2578" spans="1:8" x14ac:dyDescent="0.25">
      <c r="A2578" s="13">
        <v>46094</v>
      </c>
      <c r="B2578" s="15" t="s">
        <v>21</v>
      </c>
      <c r="C2578" s="3">
        <v>5</v>
      </c>
      <c r="D2578" s="13">
        <f t="shared" si="89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0"/>
        <v>21700</v>
      </c>
    </row>
    <row r="2579" spans="1:8" x14ac:dyDescent="0.25">
      <c r="A2579" s="13">
        <v>46094</v>
      </c>
      <c r="B2579" s="15" t="s">
        <v>21</v>
      </c>
      <c r="C2579" s="3">
        <v>6</v>
      </c>
      <c r="D2579" s="13">
        <f t="shared" si="89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0"/>
        <v>21700</v>
      </c>
    </row>
    <row r="2580" spans="1:8" x14ac:dyDescent="0.25">
      <c r="A2580" s="13">
        <v>46097</v>
      </c>
      <c r="B2580" s="15" t="s">
        <v>21</v>
      </c>
      <c r="C2580" s="3">
        <v>2</v>
      </c>
      <c r="D2580" s="13">
        <f t="shared" si="89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0"/>
        <v>23400</v>
      </c>
    </row>
    <row r="2581" spans="1:8" x14ac:dyDescent="0.25">
      <c r="A2581" s="13">
        <v>46097</v>
      </c>
      <c r="B2581" s="15" t="s">
        <v>21</v>
      </c>
      <c r="C2581" s="3">
        <v>3</v>
      </c>
      <c r="D2581" s="13">
        <f t="shared" si="89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0"/>
        <v>23400</v>
      </c>
    </row>
    <row r="2582" spans="1:8" x14ac:dyDescent="0.25">
      <c r="A2582" s="13">
        <v>46097</v>
      </c>
      <c r="B2582" s="15" t="s">
        <v>21</v>
      </c>
      <c r="C2582" s="3">
        <v>4</v>
      </c>
      <c r="D2582" s="13">
        <f t="shared" si="89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0"/>
        <v>23400</v>
      </c>
    </row>
    <row r="2583" spans="1:8" x14ac:dyDescent="0.25">
      <c r="A2583" s="13">
        <v>46097</v>
      </c>
      <c r="B2583" s="15" t="s">
        <v>21</v>
      </c>
      <c r="C2583" s="3">
        <v>10</v>
      </c>
      <c r="D2583" s="13">
        <f t="shared" si="89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0"/>
        <v>23400</v>
      </c>
    </row>
    <row r="2584" spans="1:8" x14ac:dyDescent="0.25">
      <c r="A2584" s="13">
        <v>46098</v>
      </c>
      <c r="B2584" s="15" t="s">
        <v>21</v>
      </c>
      <c r="C2584" s="3">
        <v>2</v>
      </c>
      <c r="D2584" s="13">
        <f t="shared" si="89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0"/>
        <v>27600</v>
      </c>
    </row>
    <row r="2585" spans="1:8" x14ac:dyDescent="0.25">
      <c r="A2585" s="13">
        <v>46098</v>
      </c>
      <c r="B2585" s="15" t="s">
        <v>21</v>
      </c>
      <c r="C2585" s="3">
        <v>3</v>
      </c>
      <c r="D2585" s="13">
        <f t="shared" si="89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0"/>
        <v>27600</v>
      </c>
    </row>
    <row r="2586" spans="1:8" x14ac:dyDescent="0.25">
      <c r="A2586" s="13">
        <v>46098</v>
      </c>
      <c r="B2586" s="15" t="s">
        <v>21</v>
      </c>
      <c r="C2586" s="3">
        <v>6</v>
      </c>
      <c r="D2586" s="13">
        <f t="shared" si="89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0"/>
        <v>27600</v>
      </c>
    </row>
    <row r="2587" spans="1:8" x14ac:dyDescent="0.25">
      <c r="A2587" s="13">
        <v>46098</v>
      </c>
      <c r="B2587" s="15" t="s">
        <v>21</v>
      </c>
      <c r="C2587" s="3">
        <v>7</v>
      </c>
      <c r="D2587" s="13">
        <f t="shared" si="89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0"/>
        <v>27600</v>
      </c>
    </row>
    <row r="2588" spans="1:8" x14ac:dyDescent="0.25">
      <c r="A2588" s="13">
        <v>46098</v>
      </c>
      <c r="B2588" s="15" t="s">
        <v>21</v>
      </c>
      <c r="C2588" s="3">
        <v>9</v>
      </c>
      <c r="D2588" s="13">
        <f t="shared" si="89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0"/>
        <v>27600</v>
      </c>
    </row>
    <row r="2589" spans="1:8" x14ac:dyDescent="0.25">
      <c r="A2589" s="13">
        <v>46099</v>
      </c>
      <c r="B2589" s="15" t="s">
        <v>21</v>
      </c>
      <c r="C2589" s="3">
        <v>2</v>
      </c>
      <c r="D2589" s="13">
        <f t="shared" si="89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0"/>
        <v>31400</v>
      </c>
    </row>
    <row r="2590" spans="1:8" x14ac:dyDescent="0.25">
      <c r="A2590" s="13">
        <v>46099</v>
      </c>
      <c r="B2590" s="15" t="s">
        <v>21</v>
      </c>
      <c r="C2590" s="3">
        <v>5</v>
      </c>
      <c r="D2590" s="13">
        <f t="shared" si="89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0"/>
        <v>31400</v>
      </c>
    </row>
    <row r="2591" spans="1:8" x14ac:dyDescent="0.25">
      <c r="A2591" s="13">
        <v>46099</v>
      </c>
      <c r="B2591" s="15" t="s">
        <v>21</v>
      </c>
      <c r="C2591" s="3">
        <v>7</v>
      </c>
      <c r="D2591" s="13">
        <f t="shared" si="89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0"/>
        <v>31400</v>
      </c>
    </row>
    <row r="2592" spans="1:8" x14ac:dyDescent="0.25">
      <c r="A2592" s="13">
        <v>46099</v>
      </c>
      <c r="B2592" s="15" t="s">
        <v>21</v>
      </c>
      <c r="C2592" s="3">
        <v>9</v>
      </c>
      <c r="D2592" s="13">
        <f t="shared" si="89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0"/>
        <v>31400</v>
      </c>
    </row>
    <row r="2593" spans="1:8" x14ac:dyDescent="0.25">
      <c r="A2593" s="13">
        <v>46100</v>
      </c>
      <c r="B2593" s="15" t="s">
        <v>21</v>
      </c>
      <c r="C2593" s="3">
        <v>1</v>
      </c>
      <c r="D2593" s="13">
        <f t="shared" si="89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0"/>
        <v>36500</v>
      </c>
    </row>
    <row r="2594" spans="1:8" x14ac:dyDescent="0.25">
      <c r="A2594" s="13">
        <v>46100</v>
      </c>
      <c r="B2594" s="15" t="s">
        <v>21</v>
      </c>
      <c r="C2594" s="3">
        <v>4</v>
      </c>
      <c r="D2594" s="13">
        <f t="shared" si="89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0"/>
        <v>36500</v>
      </c>
    </row>
    <row r="2595" spans="1:8" x14ac:dyDescent="0.25">
      <c r="A2595" s="13">
        <v>46100</v>
      </c>
      <c r="B2595" s="15" t="s">
        <v>21</v>
      </c>
      <c r="C2595" s="3">
        <v>5</v>
      </c>
      <c r="D2595" s="13">
        <f t="shared" si="89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0"/>
        <v>36500</v>
      </c>
    </row>
    <row r="2596" spans="1:8" x14ac:dyDescent="0.25">
      <c r="A2596" s="13">
        <v>46100</v>
      </c>
      <c r="B2596" s="15" t="s">
        <v>21</v>
      </c>
      <c r="C2596" s="3">
        <v>7</v>
      </c>
      <c r="D2596" s="13">
        <f t="shared" si="89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0"/>
        <v>36500</v>
      </c>
    </row>
    <row r="2597" spans="1:8" x14ac:dyDescent="0.25">
      <c r="A2597" s="13">
        <v>46100</v>
      </c>
      <c r="B2597" s="15" t="s">
        <v>21</v>
      </c>
      <c r="C2597" s="3">
        <v>8</v>
      </c>
      <c r="D2597" s="13">
        <f t="shared" si="89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0"/>
        <v>36500</v>
      </c>
    </row>
    <row r="2598" spans="1:8" x14ac:dyDescent="0.25">
      <c r="A2598" s="13">
        <v>46101</v>
      </c>
      <c r="B2598" s="15" t="s">
        <v>21</v>
      </c>
      <c r="C2598" s="3">
        <v>3</v>
      </c>
      <c r="D2598" s="13">
        <f t="shared" si="89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0"/>
        <v>35200</v>
      </c>
    </row>
    <row r="2599" spans="1:8" x14ac:dyDescent="0.25">
      <c r="A2599" s="13">
        <v>46101</v>
      </c>
      <c r="B2599" s="15" t="s">
        <v>21</v>
      </c>
      <c r="C2599" s="3">
        <v>4</v>
      </c>
      <c r="D2599" s="13">
        <f t="shared" si="89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0"/>
        <v>35200</v>
      </c>
    </row>
    <row r="2600" spans="1:8" x14ac:dyDescent="0.25">
      <c r="A2600" s="13">
        <v>46101</v>
      </c>
      <c r="B2600" s="15" t="s">
        <v>21</v>
      </c>
      <c r="C2600" s="3">
        <v>5</v>
      </c>
      <c r="D2600" s="13">
        <f t="shared" si="89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0"/>
        <v>35200</v>
      </c>
    </row>
    <row r="2601" spans="1:8" x14ac:dyDescent="0.25">
      <c r="A2601" s="13">
        <v>46101</v>
      </c>
      <c r="B2601" s="15" t="s">
        <v>21</v>
      </c>
      <c r="C2601" s="3">
        <v>6</v>
      </c>
      <c r="D2601" s="13">
        <f t="shared" si="89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0"/>
        <v>35200</v>
      </c>
    </row>
    <row r="2602" spans="1:8" x14ac:dyDescent="0.25">
      <c r="A2602" s="13">
        <v>46104</v>
      </c>
      <c r="B2602" s="15" t="s">
        <v>21</v>
      </c>
      <c r="C2602" s="3">
        <v>1</v>
      </c>
      <c r="D2602" s="13">
        <f t="shared" si="89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0"/>
        <v>29900</v>
      </c>
    </row>
    <row r="2603" spans="1:8" x14ac:dyDescent="0.25">
      <c r="A2603" s="13">
        <v>46104</v>
      </c>
      <c r="B2603" s="15" t="s">
        <v>21</v>
      </c>
      <c r="C2603" s="3">
        <v>2</v>
      </c>
      <c r="D2603" s="13">
        <f t="shared" si="89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0"/>
        <v>29900</v>
      </c>
    </row>
    <row r="2604" spans="1:8" x14ac:dyDescent="0.25">
      <c r="A2604" s="13">
        <v>46104</v>
      </c>
      <c r="B2604" s="15" t="s">
        <v>21</v>
      </c>
      <c r="C2604" s="3">
        <v>3</v>
      </c>
      <c r="D2604" s="13">
        <f t="shared" si="89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0"/>
        <v>29900</v>
      </c>
    </row>
    <row r="2605" spans="1:8" x14ac:dyDescent="0.25">
      <c r="A2605" s="13">
        <v>46105</v>
      </c>
      <c r="B2605" s="15" t="s">
        <v>21</v>
      </c>
      <c r="C2605" s="3">
        <v>2</v>
      </c>
      <c r="D2605" s="13">
        <f t="shared" si="89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0"/>
        <v>21100</v>
      </c>
    </row>
    <row r="2606" spans="1:8" x14ac:dyDescent="0.25">
      <c r="A2606" s="13">
        <v>46105</v>
      </c>
      <c r="B2606" s="15" t="s">
        <v>21</v>
      </c>
      <c r="C2606" s="3">
        <v>3</v>
      </c>
      <c r="D2606" s="13">
        <f t="shared" si="89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0"/>
        <v>21100</v>
      </c>
    </row>
    <row r="2607" spans="1:8" x14ac:dyDescent="0.25">
      <c r="A2607" s="13">
        <v>46106</v>
      </c>
      <c r="B2607" s="15" t="s">
        <v>21</v>
      </c>
      <c r="C2607" s="3">
        <v>1</v>
      </c>
      <c r="D2607" s="13">
        <f t="shared" ref="D2607" si="91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0"/>
        <v>19100</v>
      </c>
    </row>
    <row r="2608" spans="1:8" x14ac:dyDescent="0.25">
      <c r="A2608" s="13">
        <v>46106</v>
      </c>
      <c r="B2608" s="15" t="s">
        <v>21</v>
      </c>
      <c r="C2608" s="3">
        <v>2</v>
      </c>
      <c r="D2608" s="13">
        <f t="shared" si="89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0"/>
        <v>19100</v>
      </c>
    </row>
    <row r="2609" spans="1:8" x14ac:dyDescent="0.25">
      <c r="A2609" s="13">
        <v>46106</v>
      </c>
      <c r="B2609" s="15" t="s">
        <v>21</v>
      </c>
      <c r="C2609" s="3">
        <v>5</v>
      </c>
      <c r="D2609" s="13">
        <f t="shared" si="89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0"/>
        <v>19100</v>
      </c>
    </row>
    <row r="2610" spans="1:8" x14ac:dyDescent="0.25">
      <c r="A2610" s="13">
        <v>46106</v>
      </c>
      <c r="B2610" s="15" t="s">
        <v>21</v>
      </c>
      <c r="C2610" s="3">
        <v>6</v>
      </c>
      <c r="D2610" s="13">
        <f t="shared" si="89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0"/>
        <v>19100</v>
      </c>
    </row>
    <row r="2611" spans="1:8" x14ac:dyDescent="0.25">
      <c r="A2611" s="13">
        <v>46107</v>
      </c>
      <c r="B2611" s="15" t="s">
        <v>21</v>
      </c>
      <c r="C2611" s="3">
        <v>4</v>
      </c>
      <c r="D2611" s="13">
        <f t="shared" si="89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0"/>
        <v>16000</v>
      </c>
    </row>
    <row r="2612" spans="1:8" x14ac:dyDescent="0.25">
      <c r="A2612" s="13">
        <v>46107</v>
      </c>
      <c r="B2612" s="15" t="s">
        <v>21</v>
      </c>
      <c r="C2612" s="3">
        <v>5</v>
      </c>
      <c r="D2612" s="13">
        <f t="shared" si="89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0"/>
        <v>16000</v>
      </c>
    </row>
    <row r="2613" spans="1:8" x14ac:dyDescent="0.25">
      <c r="A2613" s="13">
        <v>46108</v>
      </c>
      <c r="B2613" s="15" t="s">
        <v>21</v>
      </c>
      <c r="C2613" s="3">
        <v>4</v>
      </c>
      <c r="D2613" s="13">
        <f t="shared" si="89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0"/>
        <v>26200</v>
      </c>
    </row>
    <row r="2614" spans="1:8" x14ac:dyDescent="0.25">
      <c r="A2614" s="13">
        <v>46108</v>
      </c>
      <c r="B2614" s="15" t="s">
        <v>21</v>
      </c>
      <c r="C2614" s="3">
        <v>5</v>
      </c>
      <c r="D2614" s="13">
        <f t="shared" si="89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0"/>
        <v>26200</v>
      </c>
    </row>
    <row r="2615" spans="1:8" x14ac:dyDescent="0.25">
      <c r="A2615" s="13">
        <v>46111</v>
      </c>
      <c r="B2615" s="15" t="s">
        <v>21</v>
      </c>
      <c r="C2615" s="3">
        <v>1</v>
      </c>
      <c r="D2615" s="13">
        <f t="shared" si="89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0"/>
        <v>34750</v>
      </c>
    </row>
    <row r="2616" spans="1:8" x14ac:dyDescent="0.25">
      <c r="A2616" s="13">
        <v>46111</v>
      </c>
      <c r="B2616" s="15" t="s">
        <v>21</v>
      </c>
      <c r="C2616" s="3">
        <v>2</v>
      </c>
      <c r="D2616" s="13">
        <f t="shared" si="89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0"/>
        <v>34750</v>
      </c>
    </row>
    <row r="2617" spans="1:8" x14ac:dyDescent="0.25">
      <c r="A2617" s="13">
        <v>46111</v>
      </c>
      <c r="B2617" s="15" t="s">
        <v>21</v>
      </c>
      <c r="C2617" s="3">
        <v>7</v>
      </c>
      <c r="D2617" s="13">
        <f t="shared" si="89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0"/>
        <v>34750</v>
      </c>
    </row>
    <row r="2618" spans="1:8" x14ac:dyDescent="0.25">
      <c r="A2618" s="13">
        <v>46111</v>
      </c>
      <c r="B2618" s="15" t="s">
        <v>21</v>
      </c>
      <c r="C2618" s="3">
        <v>10</v>
      </c>
      <c r="D2618" s="13">
        <f t="shared" si="89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0"/>
        <v>34750</v>
      </c>
    </row>
    <row r="2619" spans="1:8" x14ac:dyDescent="0.25">
      <c r="A2619" s="13">
        <v>46112</v>
      </c>
      <c r="B2619" s="15" t="s">
        <v>21</v>
      </c>
      <c r="C2619" s="3">
        <v>1</v>
      </c>
      <c r="D2619" s="13">
        <f t="shared" si="89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90"/>
        <v>37600</v>
      </c>
    </row>
    <row r="2620" spans="1:8" x14ac:dyDescent="0.25">
      <c r="A2620" s="13">
        <v>46112</v>
      </c>
      <c r="B2620" s="15" t="s">
        <v>21</v>
      </c>
      <c r="C2620" s="3">
        <v>6</v>
      </c>
      <c r="D2620" s="13">
        <f t="shared" si="89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90"/>
        <v>37600</v>
      </c>
    </row>
    <row r="2621" spans="1:8" x14ac:dyDescent="0.25">
      <c r="A2621" s="13">
        <v>46112</v>
      </c>
      <c r="B2621" s="15" t="s">
        <v>21</v>
      </c>
      <c r="C2621" s="3">
        <v>7</v>
      </c>
      <c r="D2621" s="13">
        <f t="shared" si="89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90"/>
        <v>37600</v>
      </c>
    </row>
    <row r="2622" spans="1:8" x14ac:dyDescent="0.25">
      <c r="A2622" s="13">
        <v>46118</v>
      </c>
      <c r="B2622" s="15" t="s">
        <v>21</v>
      </c>
      <c r="C2622" s="3">
        <v>2</v>
      </c>
      <c r="D2622" s="13">
        <f t="shared" ref="D2622" si="92"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 t="shared" ref="H2622" si="93">+SUMIFS($E$10:$E$4508,$A$10:$A$4508,"&lt;="&amp;A2622,$D$10:$D$4508,"&gt;"&amp;A2622)</f>
        <v>12100</v>
      </c>
    </row>
    <row r="2623" spans="1:8" x14ac:dyDescent="0.25">
      <c r="A2623" s="13">
        <v>46118</v>
      </c>
      <c r="B2623" s="15" t="s">
        <v>21</v>
      </c>
      <c r="C2623" s="3">
        <v>3</v>
      </c>
      <c r="D2623" s="13">
        <f t="shared" si="89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90"/>
        <v>12100</v>
      </c>
    </row>
    <row r="2624" spans="1:8" x14ac:dyDescent="0.25">
      <c r="A2624" s="13">
        <v>46118</v>
      </c>
      <c r="B2624" s="15" t="s">
        <v>21</v>
      </c>
      <c r="C2624" s="3">
        <v>4</v>
      </c>
      <c r="D2624" s="13">
        <f t="shared" si="89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90"/>
        <v>12100</v>
      </c>
    </row>
    <row r="2625" spans="1:8" x14ac:dyDescent="0.25">
      <c r="A2625" s="13">
        <v>46118</v>
      </c>
      <c r="B2625" s="15" t="s">
        <v>21</v>
      </c>
      <c r="C2625" s="3">
        <v>7</v>
      </c>
      <c r="D2625" s="13">
        <f t="shared" si="89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90"/>
        <v>12100</v>
      </c>
    </row>
    <row r="2626" spans="1:8" x14ac:dyDescent="0.25">
      <c r="A2626" s="13">
        <v>46119</v>
      </c>
      <c r="B2626" s="15" t="s">
        <v>21</v>
      </c>
      <c r="C2626" s="3">
        <v>1</v>
      </c>
      <c r="D2626" s="13">
        <f t="shared" si="89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90"/>
        <v>14000</v>
      </c>
    </row>
    <row r="2627" spans="1:8" x14ac:dyDescent="0.25">
      <c r="A2627" s="13">
        <v>46119</v>
      </c>
      <c r="B2627" s="15" t="s">
        <v>21</v>
      </c>
      <c r="C2627" s="3">
        <v>2</v>
      </c>
      <c r="D2627" s="13">
        <f t="shared" si="89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90"/>
        <v>14000</v>
      </c>
    </row>
    <row r="2628" spans="1:8" x14ac:dyDescent="0.25">
      <c r="A2628" s="13">
        <v>46119</v>
      </c>
      <c r="B2628" s="15" t="s">
        <v>21</v>
      </c>
      <c r="C2628" s="3">
        <v>3</v>
      </c>
      <c r="D2628" s="13">
        <f t="shared" si="89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90"/>
        <v>14000</v>
      </c>
    </row>
    <row r="2629" spans="1:8" x14ac:dyDescent="0.25">
      <c r="A2629" s="13">
        <v>46119</v>
      </c>
      <c r="B2629" s="15" t="s">
        <v>21</v>
      </c>
      <c r="C2629" s="3">
        <v>6</v>
      </c>
      <c r="D2629" s="13">
        <f t="shared" si="89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90"/>
        <v>14000</v>
      </c>
    </row>
    <row r="2630" spans="1:8" x14ac:dyDescent="0.25">
      <c r="A2630" s="13">
        <v>46119</v>
      </c>
      <c r="B2630" s="15" t="s">
        <v>21</v>
      </c>
      <c r="C2630" s="3">
        <v>7</v>
      </c>
      <c r="D2630" s="13">
        <f t="shared" si="89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90"/>
        <v>14000</v>
      </c>
    </row>
    <row r="2631" spans="1:8" x14ac:dyDescent="0.25">
      <c r="A2631" s="13">
        <v>46120</v>
      </c>
      <c r="B2631" s="15" t="s">
        <v>21</v>
      </c>
      <c r="C2631" s="3">
        <v>1</v>
      </c>
      <c r="D2631" s="13">
        <f t="shared" si="89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90"/>
        <v>11000</v>
      </c>
    </row>
    <row r="2632" spans="1:8" x14ac:dyDescent="0.25">
      <c r="A2632" s="13">
        <v>46122</v>
      </c>
      <c r="B2632" s="15" t="s">
        <v>21</v>
      </c>
      <c r="C2632" s="3">
        <v>6</v>
      </c>
      <c r="D2632" s="13">
        <f t="shared" si="89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90"/>
        <v>11300</v>
      </c>
    </row>
    <row r="2633" spans="1:8" x14ac:dyDescent="0.25">
      <c r="A2633" s="13">
        <v>46122</v>
      </c>
      <c r="B2633" s="15" t="s">
        <v>21</v>
      </c>
      <c r="C2633" s="3">
        <v>7</v>
      </c>
      <c r="D2633" s="13">
        <f t="shared" si="89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90"/>
        <v>11300</v>
      </c>
    </row>
    <row r="2634" spans="1:8" x14ac:dyDescent="0.25">
      <c r="A2634" s="13">
        <v>46125</v>
      </c>
      <c r="B2634" s="15" t="s">
        <v>21</v>
      </c>
      <c r="C2634" s="3">
        <v>3</v>
      </c>
      <c r="D2634" s="13">
        <f t="shared" si="89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90"/>
        <v>13300</v>
      </c>
    </row>
    <row r="2635" spans="1:8" x14ac:dyDescent="0.25">
      <c r="A2635" s="13">
        <v>46125</v>
      </c>
      <c r="B2635" s="15" t="s">
        <v>21</v>
      </c>
      <c r="C2635" s="3">
        <v>4</v>
      </c>
      <c r="D2635" s="13">
        <f t="shared" si="89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90"/>
        <v>13300</v>
      </c>
    </row>
    <row r="2636" spans="1:8" x14ac:dyDescent="0.25">
      <c r="A2636" s="13">
        <v>46125</v>
      </c>
      <c r="B2636" s="15" t="s">
        <v>21</v>
      </c>
      <c r="C2636" s="3">
        <v>7</v>
      </c>
      <c r="D2636" s="13">
        <f t="shared" si="89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90"/>
        <v>13300</v>
      </c>
    </row>
    <row r="2637" spans="1:8" x14ac:dyDescent="0.25">
      <c r="A2637" s="13">
        <v>46126</v>
      </c>
      <c r="B2637" s="15" t="s">
        <v>21</v>
      </c>
      <c r="C2637" s="3">
        <v>3</v>
      </c>
      <c r="D2637" s="13">
        <f t="shared" si="89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90"/>
        <v>25300</v>
      </c>
    </row>
    <row r="2638" spans="1:8" x14ac:dyDescent="0.25">
      <c r="A2638" s="13">
        <v>46126</v>
      </c>
      <c r="B2638" s="15" t="s">
        <v>21</v>
      </c>
      <c r="C2638" s="3">
        <v>6</v>
      </c>
      <c r="D2638" s="13">
        <f t="shared" si="89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90"/>
        <v>25300</v>
      </c>
    </row>
    <row r="2639" spans="1:8" x14ac:dyDescent="0.25">
      <c r="A2639" s="13">
        <v>46126</v>
      </c>
      <c r="B2639" s="15" t="s">
        <v>21</v>
      </c>
      <c r="C2639" s="3">
        <v>7</v>
      </c>
      <c r="D2639" s="13">
        <f t="shared" si="89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90"/>
        <v>25300</v>
      </c>
    </row>
    <row r="2640" spans="1:8" x14ac:dyDescent="0.25">
      <c r="A2640" s="13">
        <v>46127</v>
      </c>
      <c r="B2640" s="15" t="s">
        <v>21</v>
      </c>
      <c r="C2640" s="3">
        <v>2</v>
      </c>
      <c r="D2640" s="13">
        <f t="shared" si="89"/>
        <v>46129</v>
      </c>
      <c r="E2640" s="15">
        <v>500</v>
      </c>
      <c r="F2640" s="9">
        <v>5.7500000000000002E-2</v>
      </c>
      <c r="G2640" s="9">
        <v>5.7500000000000002E-2</v>
      </c>
      <c r="H2640" s="15">
        <f t="shared" si="90"/>
        <v>30600</v>
      </c>
    </row>
    <row r="2641" spans="1:8" x14ac:dyDescent="0.25">
      <c r="A2641" s="13">
        <v>46127</v>
      </c>
      <c r="B2641" s="15" t="s">
        <v>21</v>
      </c>
      <c r="C2641" s="3">
        <v>6</v>
      </c>
      <c r="D2641" s="13">
        <f t="shared" ref="D2641" si="94">+A2641+C2641</f>
        <v>46133</v>
      </c>
      <c r="E2641" s="15">
        <v>4500</v>
      </c>
      <c r="F2641" s="9">
        <v>5.7500000000000002E-2</v>
      </c>
      <c r="G2641" s="9">
        <v>5.7500000000000002E-2</v>
      </c>
      <c r="H2641" s="15">
        <f t="shared" ref="H2641" si="95">+SUMIFS($E$10:$E$4508,$A$10:$A$4508,"&lt;="&amp;A2641,$D$10:$D$4508,"&gt;"&amp;A2641)</f>
        <v>30600</v>
      </c>
    </row>
    <row r="2642" spans="1:8" x14ac:dyDescent="0.25">
      <c r="A2642" s="13">
        <v>46127</v>
      </c>
      <c r="B2642" s="15" t="s">
        <v>21</v>
      </c>
      <c r="C2642" s="3">
        <v>8</v>
      </c>
      <c r="D2642" s="13">
        <f t="shared" si="89"/>
        <v>46135</v>
      </c>
      <c r="E2642" s="15">
        <v>300</v>
      </c>
      <c r="F2642" s="9">
        <v>5.7500000000000002E-2</v>
      </c>
      <c r="G2642" s="9">
        <v>5.7500000000000002E-2</v>
      </c>
      <c r="H2642" s="15">
        <f>+SUMIFS($E$10:$E$4508,$A$10:$A$4508,"&lt;="&amp;A2642,$D$10:$D$4508,"&gt;"&amp;A2642)</f>
        <v>30600</v>
      </c>
    </row>
    <row r="2643" spans="1:8" x14ac:dyDescent="0.25">
      <c r="A2643" s="13">
        <v>46128</v>
      </c>
      <c r="B2643" s="15" t="s">
        <v>21</v>
      </c>
      <c r="C2643" s="3">
        <v>1</v>
      </c>
      <c r="D2643" s="13">
        <f t="shared" ref="D2643" si="96">+A2643+C2643</f>
        <v>46129</v>
      </c>
      <c r="E2643" s="15">
        <v>500</v>
      </c>
      <c r="F2643" s="9">
        <v>5.6000000000000001E-2</v>
      </c>
      <c r="G2643" s="9">
        <v>5.6000000000000001E-2</v>
      </c>
      <c r="H2643" s="15">
        <f>+SUMIFS($E$10:$E$4508,$A$10:$A$4508,"&lt;="&amp;A2643,$D$10:$D$4508,"&gt;"&amp;A2643)</f>
        <v>37600</v>
      </c>
    </row>
    <row r="2644" spans="1:8" x14ac:dyDescent="0.25">
      <c r="A2644" s="13">
        <v>46128</v>
      </c>
      <c r="B2644" s="15" t="s">
        <v>21</v>
      </c>
      <c r="C2644" s="3">
        <v>4</v>
      </c>
      <c r="D2644" s="13">
        <f t="shared" si="89"/>
        <v>46132</v>
      </c>
      <c r="E2644" s="15">
        <v>4500</v>
      </c>
      <c r="F2644" s="9">
        <v>5.7500000000000002E-2</v>
      </c>
      <c r="G2644" s="9">
        <v>5.7500000000000002E-2</v>
      </c>
      <c r="H2644" s="15">
        <f>+SUMIFS($E$10:$E$4508,$A$10:$A$4508,"&lt;="&amp;A2644,$D$10:$D$4508,"&gt;"&amp;A2644)</f>
        <v>37600</v>
      </c>
    </row>
    <row r="2645" spans="1:8" x14ac:dyDescent="0.25">
      <c r="A2645" s="13">
        <v>46128</v>
      </c>
      <c r="B2645" s="15" t="s">
        <v>21</v>
      </c>
      <c r="C2645" s="3">
        <v>5</v>
      </c>
      <c r="D2645" s="13">
        <f t="shared" si="89"/>
        <v>46133</v>
      </c>
      <c r="E2645" s="15">
        <v>7000</v>
      </c>
      <c r="F2645" s="9">
        <v>5.7500000000000002E-2</v>
      </c>
      <c r="G2645" s="9">
        <v>5.7500000000000002E-2</v>
      </c>
      <c r="H2645" s="15">
        <f>+SUMIFS($E$10:$E$4508,$A$10:$A$4508,"&lt;="&amp;A2645,$D$10:$D$4508,"&gt;"&amp;A2645)</f>
        <v>37600</v>
      </c>
    </row>
    <row r="2646" spans="1:8" x14ac:dyDescent="0.25">
      <c r="A2646" s="13">
        <v>46129</v>
      </c>
      <c r="B2646" s="15" t="s">
        <v>21</v>
      </c>
      <c r="C2646" s="3">
        <v>3</v>
      </c>
      <c r="D2646" s="13">
        <f t="shared" si="89"/>
        <v>46132</v>
      </c>
      <c r="E2646" s="15">
        <v>200</v>
      </c>
      <c r="F2646" s="9">
        <v>5.6000000000000001E-2</v>
      </c>
      <c r="G2646" s="9">
        <v>5.6000000000000001E-2</v>
      </c>
      <c r="H2646" s="15">
        <f>+SUMIFS($E$10:$E$4508,$A$10:$A$4508,"&lt;="&amp;A2646,$D$10:$D$4508,"&gt;"&amp;A2646)</f>
        <v>43800</v>
      </c>
    </row>
    <row r="2647" spans="1:8" x14ac:dyDescent="0.25">
      <c r="A2647" s="13">
        <v>46129</v>
      </c>
      <c r="B2647" s="15" t="s">
        <v>21</v>
      </c>
      <c r="C2647" s="3">
        <v>4</v>
      </c>
      <c r="D2647" s="13">
        <f t="shared" si="89"/>
        <v>46133</v>
      </c>
      <c r="E2647" s="15">
        <v>12500</v>
      </c>
      <c r="F2647" s="9">
        <v>5.7500000000000002E-2</v>
      </c>
      <c r="G2647" s="9">
        <v>5.7500000000000002E-2</v>
      </c>
      <c r="H2647" s="15">
        <f>+SUMIFS($E$10:$E$4508,$A$10:$A$4508,"&lt;="&amp;A2647,$D$10:$D$4508,"&gt;"&amp;A2647)</f>
        <v>43800</v>
      </c>
    </row>
    <row r="2648" spans="1:8" x14ac:dyDescent="0.25">
      <c r="A2648" s="13">
        <v>46129</v>
      </c>
      <c r="B2648" s="15" t="s">
        <v>21</v>
      </c>
      <c r="C2648" s="3">
        <v>5</v>
      </c>
      <c r="D2648" s="13">
        <f t="shared" si="89"/>
        <v>46134</v>
      </c>
      <c r="E2648" s="15">
        <v>1500</v>
      </c>
      <c r="F2648" s="9">
        <v>5.7500000000000002E-2</v>
      </c>
      <c r="G2648" s="9">
        <v>5.7500000000000002E-2</v>
      </c>
      <c r="H2648" s="15">
        <f>+SUMIFS($E$10:$E$4508,$A$10:$A$4508,"&lt;="&amp;A2648,$D$10:$D$4508,"&gt;"&amp;A2648)</f>
        <v>43800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zoomScaleNormal="100" workbookViewId="0">
      <pane ySplit="10" topLeftCell="A1300" activePane="bottomLeft" state="frozen"/>
      <selection pane="bottomLeft" activeCell="M1315" sqref="M1315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customWidth="1"/>
    <col min="24" max="24" width="9.140625" style="47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78" t="s">
        <v>294</v>
      </c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</row>
    <row r="3" spans="1:30" x14ac:dyDescent="0.25"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  <c r="AC3" s="78"/>
      <c r="AD3" s="78"/>
    </row>
    <row r="4" spans="1:30" x14ac:dyDescent="0.25"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  <c r="AA4" s="78"/>
      <c r="AB4" s="78"/>
      <c r="AC4" s="78"/>
      <c r="AD4" s="78"/>
    </row>
    <row r="5" spans="1:30" x14ac:dyDescent="0.25">
      <c r="E5" s="78"/>
      <c r="F5" s="78"/>
      <c r="G5" s="78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</row>
    <row r="6" spans="1:30" x14ac:dyDescent="0.25">
      <c r="E6" s="78"/>
      <c r="F6" s="78"/>
      <c r="G6" s="78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  <c r="AA6" s="78"/>
      <c r="AB6" s="78"/>
      <c r="AC6" s="78"/>
      <c r="AD6" s="78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79" t="s">
        <v>297</v>
      </c>
      <c r="I9" s="80"/>
      <c r="J9" s="80"/>
      <c r="K9" s="80"/>
      <c r="L9" s="80"/>
      <c r="M9" s="80"/>
      <c r="N9" s="81"/>
      <c r="O9" s="79" t="s">
        <v>298</v>
      </c>
      <c r="P9" s="80"/>
      <c r="Q9" s="80"/>
      <c r="R9" s="80"/>
      <c r="S9" s="80"/>
      <c r="T9" s="80"/>
      <c r="U9" s="81"/>
      <c r="V9" s="79" t="s">
        <v>655</v>
      </c>
      <c r="W9" s="80"/>
      <c r="X9" s="80"/>
      <c r="Y9" s="80"/>
      <c r="Z9" s="81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12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12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12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12" si="3">+W1293/V1293</f>
        <v>1.0540724637681158</v>
      </c>
      <c r="Y1293" s="19">
        <v>10636.96</v>
      </c>
      <c r="Z1293" s="20">
        <f t="shared" ref="Z1293:Z1312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25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12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25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25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25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25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25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25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25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25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25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25">
      <c r="A1308" s="13">
        <v>46120</v>
      </c>
      <c r="B1308" s="46" t="s">
        <v>636</v>
      </c>
      <c r="C1308" s="13">
        <v>46120</v>
      </c>
      <c r="D1308" s="77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25">
      <c r="A1309" s="13">
        <v>46122</v>
      </c>
      <c r="B1309" s="46" t="s">
        <v>636</v>
      </c>
      <c r="C1309" s="13">
        <v>46122</v>
      </c>
      <c r="D1309" s="77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25">
      <c r="A1310" s="13">
        <v>46125</v>
      </c>
      <c r="B1310" s="46" t="s">
        <v>636</v>
      </c>
      <c r="C1310" s="13">
        <v>46125</v>
      </c>
      <c r="D1310" s="77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25">
      <c r="A1311" s="13">
        <v>46127</v>
      </c>
      <c r="B1311" s="46" t="s">
        <v>636</v>
      </c>
      <c r="C1311" s="13">
        <v>46127</v>
      </c>
      <c r="D1311" s="77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25">
      <c r="A1312" s="13">
        <v>46128</v>
      </c>
      <c r="B1312" s="46" t="s">
        <v>636</v>
      </c>
      <c r="C1312" s="13">
        <v>46129</v>
      </c>
      <c r="D1312" s="77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>
        <v>5470.5</v>
      </c>
      <c r="J1312" s="20">
        <f t="shared" si="5"/>
        <v>1.3025</v>
      </c>
      <c r="K1312" s="19">
        <v>4570.5</v>
      </c>
      <c r="L1312" s="20">
        <f t="shared" si="1"/>
        <v>1.0882142857142858</v>
      </c>
      <c r="M1312" s="21">
        <v>0</v>
      </c>
      <c r="N1312" s="19">
        <v>0</v>
      </c>
      <c r="O1312" s="23">
        <v>840</v>
      </c>
      <c r="P1312" s="24">
        <v>500</v>
      </c>
      <c r="Q1312" s="25">
        <f t="shared" si="2"/>
        <v>0.59523809523809523</v>
      </c>
      <c r="R1312" s="24">
        <v>500</v>
      </c>
      <c r="S1312" s="25">
        <f t="shared" si="0"/>
        <v>0.59523809523809523</v>
      </c>
      <c r="T1312" s="25">
        <v>0</v>
      </c>
      <c r="U1312" s="24">
        <v>0</v>
      </c>
      <c r="V1312" s="19">
        <v>5040</v>
      </c>
      <c r="W1312" s="19">
        <f>+P1312+I1312</f>
        <v>5970.5</v>
      </c>
      <c r="X1312" s="21">
        <f t="shared" si="3"/>
        <v>1.1846230158730158</v>
      </c>
      <c r="Y1312" s="19">
        <f>+K1312+R1312</f>
        <v>5070.5</v>
      </c>
      <c r="Z1312" s="20">
        <f t="shared" si="4"/>
        <v>1.0060515873015874</v>
      </c>
      <c r="AA1312" s="30">
        <v>6.25E-2</v>
      </c>
      <c r="AB1312" s="27">
        <v>4.9799999999999997E-2</v>
      </c>
      <c r="AC1312" s="27">
        <v>6.3500000000000001E-2</v>
      </c>
      <c r="AD1312" s="11">
        <v>6.13E-2</v>
      </c>
    </row>
    <row r="1048574" spans="2:2" x14ac:dyDescent="0.25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24"/>
  <sheetViews>
    <sheetView topLeftCell="A309" zoomScale="90" zoomScaleNormal="90" workbookViewId="0">
      <selection activeCell="D329" sqref="D329"/>
    </sheetView>
  </sheetViews>
  <sheetFormatPr baseColWidth="10" defaultColWidth="11.42578125" defaultRowHeight="15" x14ac:dyDescent="0.25"/>
  <cols>
    <col min="1" max="1" width="12" style="1" customWidth="1"/>
    <col min="2" max="2" width="32.285156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2" t="s">
        <v>699</v>
      </c>
      <c r="E2" s="82"/>
      <c r="F2" s="82"/>
      <c r="G2" s="82"/>
    </row>
    <row r="3" spans="1:7" ht="15" customHeight="1" x14ac:dyDescent="0.25">
      <c r="A3" s="36"/>
      <c r="B3" s="2"/>
      <c r="D3" s="82"/>
      <c r="E3" s="82"/>
      <c r="F3" s="82"/>
      <c r="G3" s="82"/>
    </row>
    <row r="4" spans="1:7" ht="14.25" customHeight="1" x14ac:dyDescent="0.25">
      <c r="A4" s="36"/>
      <c r="B4" s="2"/>
      <c r="D4" s="82"/>
      <c r="E4" s="82"/>
      <c r="F4" s="82"/>
      <c r="G4" s="82"/>
    </row>
    <row r="5" spans="1:7" x14ac:dyDescent="0.25">
      <c r="A5" s="36"/>
      <c r="B5" s="2"/>
      <c r="D5" s="82"/>
      <c r="E5" s="82"/>
      <c r="F5" s="82"/>
      <c r="G5" s="82"/>
    </row>
    <row r="6" spans="1:7" x14ac:dyDescent="0.25">
      <c r="A6" s="36"/>
      <c r="B6" s="2"/>
      <c r="D6" s="82"/>
      <c r="E6" s="82"/>
      <c r="F6" s="82"/>
      <c r="G6" s="82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25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25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25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25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25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25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25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25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25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24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25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25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25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25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25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25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13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25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13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25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13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25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13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25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13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25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13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25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13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25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13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25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13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25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13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41" activePane="bottomLeft" state="frozen"/>
      <selection pane="bottomLeft" activeCell="A357" sqref="A357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78" t="s">
        <v>319</v>
      </c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</row>
    <row r="3" spans="1:22" ht="15" customHeight="1" x14ac:dyDescent="0.25">
      <c r="F3" s="10"/>
      <c r="G3" s="40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</row>
    <row r="4" spans="1:22" x14ac:dyDescent="0.25">
      <c r="F4" s="10"/>
      <c r="G4" s="40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</row>
    <row r="5" spans="1:22" x14ac:dyDescent="0.25">
      <c r="F5" s="10"/>
      <c r="G5" s="40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</row>
    <row r="6" spans="1:22" x14ac:dyDescent="0.25">
      <c r="F6" s="10"/>
      <c r="G6" s="40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6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6" si="67">+T336+U336</f>
        <v>101.86</v>
      </c>
    </row>
    <row r="337" spans="1:22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2" x14ac:dyDescent="0.25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2" x14ac:dyDescent="0.25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</row>
    <row r="355" spans="1:22" x14ac:dyDescent="0.25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56" si="70">(+I355-E355)/365</f>
        <v>26.016438356164382</v>
      </c>
      <c r="K355" s="32">
        <f t="shared" ref="K355:K356" si="71">(+I355-H355)/365</f>
        <v>21.413698630136988</v>
      </c>
      <c r="L355" s="17">
        <v>1500</v>
      </c>
      <c r="M355" s="17">
        <v>3376</v>
      </c>
      <c r="N355" s="20">
        <f t="shared" si="25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67"/>
        <v>101.91000000000001</v>
      </c>
    </row>
    <row r="356" spans="1:22" x14ac:dyDescent="0.25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70"/>
        <v>13.008219178082191</v>
      </c>
      <c r="K356" s="32">
        <f t="shared" si="71"/>
        <v>8.3643835616438356</v>
      </c>
      <c r="L356" s="17">
        <v>125</v>
      </c>
      <c r="M356" s="17">
        <v>562.72400000000005</v>
      </c>
      <c r="N356" s="20">
        <f t="shared" si="25"/>
        <v>4.501792</v>
      </c>
      <c r="O356" s="17">
        <v>250</v>
      </c>
      <c r="P356" s="33">
        <v>0.99719999999999998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67"/>
        <v>100.05</v>
      </c>
    </row>
    <row r="357" spans="1:22" x14ac:dyDescent="0.25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25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25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25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21"/>
      <c r="P360" s="33"/>
      <c r="Q360" s="17"/>
      <c r="R360" s="17"/>
      <c r="S360" s="30"/>
      <c r="T360" s="34"/>
      <c r="U360" s="34"/>
      <c r="V360" s="34"/>
    </row>
    <row r="361" spans="1:22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6"/>
  <sheetViews>
    <sheetView zoomScale="90" zoomScaleNormal="90" workbookViewId="0">
      <pane ySplit="10" topLeftCell="A271" activePane="bottomLeft" state="frozen"/>
      <selection pane="bottomLeft" activeCell="D275" sqref="D275"/>
    </sheetView>
  </sheetViews>
  <sheetFormatPr baseColWidth="10" defaultColWidth="11.42578125" defaultRowHeight="15" x14ac:dyDescent="0.25"/>
  <cols>
    <col min="1" max="1" width="11.570312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2" t="s">
        <v>337</v>
      </c>
      <c r="F2" s="82"/>
      <c r="G2" s="82"/>
      <c r="H2" s="82"/>
    </row>
    <row r="3" spans="1:8" ht="15" customHeight="1" x14ac:dyDescent="0.25">
      <c r="A3" s="36"/>
      <c r="B3" s="2"/>
      <c r="E3" s="82"/>
      <c r="F3" s="82"/>
      <c r="G3" s="82"/>
      <c r="H3" s="82"/>
    </row>
    <row r="4" spans="1:8" ht="14.25" customHeight="1" x14ac:dyDescent="0.25">
      <c r="A4" s="36"/>
      <c r="B4" s="2"/>
      <c r="E4" s="82"/>
      <c r="F4" s="82"/>
      <c r="G4" s="82"/>
      <c r="H4" s="82"/>
    </row>
    <row r="5" spans="1:8" x14ac:dyDescent="0.25">
      <c r="A5" s="36"/>
      <c r="B5" s="2"/>
      <c r="E5" s="82"/>
      <c r="F5" s="82"/>
      <c r="G5" s="82"/>
      <c r="H5" s="82"/>
    </row>
    <row r="6" spans="1:8" x14ac:dyDescent="0.25">
      <c r="A6" s="36"/>
      <c r="B6" s="2"/>
      <c r="E6" s="82"/>
      <c r="F6" s="82"/>
      <c r="G6" s="82"/>
      <c r="H6" s="82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25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719F60FD-792A-4722-83AD-B0E76101038E}"/>
</file>

<file path=customXml/itemProps2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4.xml><?xml version="1.0" encoding="utf-8"?>
<ds:datastoreItem xmlns:ds="http://schemas.openxmlformats.org/officeDocument/2006/customXml" ds:itemID="{2D8DCE6E-1ADB-4297-B26B-D80BC60AD2E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Gonzalo Bouza Zignone</cp:lastModifiedBy>
  <dcterms:created xsi:type="dcterms:W3CDTF">2021-06-01T17:02:56Z</dcterms:created>
  <dcterms:modified xsi:type="dcterms:W3CDTF">2026-04-17T20:04:01Z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