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Guide" sheetId="1" state="visible" r:id="rId2"/>
    <sheet name="parameters" sheetId="2" state="visible" r:id="rId3"/>
    <sheet name="BarModel" sheetId="3" state="visible" r:id="rId4"/>
    <sheet name="OET" sheetId="4" state="visible" r:id="rId5"/>
    <sheet name="tensileSpecimen" sheetId="5" state="visible" r:id="rId6"/>
    <sheet name="QPlate" sheetId="6" state="visible" r:id="rId7"/>
    <sheet name="Plate_with_a_hole" sheetId="7" state="visible" r:id="rId8"/>
    <sheet name="Rod" sheetId="8" state="visible" r:id="rId9"/>
    <sheet name="Beam" sheetId="9" state="visible" r:id="rId10"/>
    <sheet name="Butterfly_shear" sheetId="10" state="visible" r:id="rId11"/>
    <sheet name="RigidSphere-cube_contact" sheetId="11" state="visible" r:id="rId12"/>
    <sheet name="DoubleEdge" sheetId="12" state="visible" r:id="rId13"/>
    <sheet name="SingleEdgeNotchedPlate" sheetId="13" state="visible" r:id="rId14"/>
    <sheet name="Miyauchi_shear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3" authorId="0">
      <text>
        <r>
          <rPr>
            <sz val="10"/>
            <rFont val="Sans"/>
            <family val="2"/>
            <charset val="1"/>
          </rPr>
          <t xml:space="preserve">Regularisation of gradient-enhanced damage
coupled to finite plasticity (2017)</t>
        </r>
      </text>
    </comment>
    <comment ref="P3" authorId="0">
      <text>
        <r>
          <rPr>
            <sz val="10"/>
            <rFont val="Sans"/>
            <family val="2"/>
            <charset val="1"/>
          </rPr>
          <t xml:space="preserve">3D;
“Regularisation of gradient-enhanced damage
coupled to finite plasticity” (2017)</t>
        </r>
      </text>
    </comment>
    <comment ref="Q3" authorId="0">
      <text>
        <r>
          <rPr>
            <sz val="10"/>
            <rFont val="Sans"/>
            <family val="2"/>
            <charset val="1"/>
          </rPr>
          <t xml:space="preserve">Regularisation of gradient-enhanced damage
coupled to finite plasticity (2017)</t>
        </r>
      </text>
    </comment>
  </commentList>
</comments>
</file>

<file path=xl/sharedStrings.xml><?xml version="1.0" encoding="utf-8"?>
<sst xmlns="http://schemas.openxmlformats.org/spreadsheetml/2006/main" count="264" uniqueCount="209">
  <si>
    <t xml:space="preserve">#export column marked by “x”</t>
  </si>
  <si>
    <t xml:space="preserve"># Legend: _</t>
  </si>
  <si>
    <t xml:space="preserve">##start</t>
  </si>
  <si>
    <t xml:space="preserve">#subsection General</t>
  </si>
  <si>
    <t xml:space="preserve">Number of adaptive refinements</t>
  </si>
  <si>
    <t xml:space="preserve">Max refinement level</t>
  </si>
  <si>
    <t xml:space="preserve">Number global refinements</t>
  </si>
  <si>
    <t xml:space="preserve">Apply global refinements stepwise</t>
  </si>
  <si>
    <t xml:space="preserve">AMR afresh on new meshes</t>
  </si>
  <si>
    <t xml:space="preserve">Input for the KellyErrorEstimator</t>
  </si>
  <si>
    <t xml:space="preserve">Number of hole edge refinements</t>
  </si>
  <si>
    <t xml:space="preserve">Poly degree</t>
  </si>
  <si>
    <t xml:space="preserve">Element formulation</t>
  </si>
  <si>
    <t xml:space="preserve">SRI type</t>
  </si>
  <si>
    <t xml:space="preserve">Number load steps</t>
  </si>
  <si>
    <t xml:space="preserve">Tolerance residual</t>
  </si>
  <si>
    <t xml:space="preserve">NR window bottom</t>
  </si>
  <si>
    <t xml:space="preserve">NR window top</t>
  </si>
  <si>
    <t xml:space="preserve">Max nbr of NR its</t>
  </si>
  <si>
    <t xml:space="preserve">NR global line search</t>
  </si>
  <si>
    <t xml:space="preserve">Tolerance for the material model</t>
  </si>
  <si>
    <t xml:space="preserve">Max nbr of its for the material model</t>
  </si>
  <si>
    <t xml:space="preserve">Solution method</t>
  </si>
  <si>
    <t xml:space="preserve">Hybrid solution method</t>
  </si>
  <si>
    <t xml:space="preserve">Use damped NR</t>
  </si>
  <si>
    <t xml:space="preserve">Initial increment</t>
  </si>
  <si>
    <t xml:space="preserve">Step size decrease factor</t>
  </si>
  <si>
    <t xml:space="preserve">Step size increase factor</t>
  </si>
  <si>
    <t xml:space="preserve">Lumped mass integration</t>
  </si>
  <si>
    <t xml:space="preserve">Projection Method</t>
  </si>
  <si>
    <t xml:space="preserve">Pressure value</t>
  </si>
  <si>
    <t xml:space="preserve">Numerical Example</t>
  </si>
  <si>
    <t xml:space="preserve">Using a param_study</t>
  </si>
  <si>
    <t xml:space="preserve">GG-Mode</t>
  </si>
  <si>
    <t xml:space="preserve">Max load increment</t>
  </si>
  <si>
    <t xml:space="preserve">Min load increment</t>
  </si>
  <si>
    <t xml:space="preserve">Automatic Differentiation level</t>
  </si>
  <si>
    <t xml:space="preserve">#end</t>
  </si>
  <si>
    <t xml:space="preserve">#subsection MaterialModel</t>
  </si>
  <si>
    <t xml:space="preserve">Material Model</t>
  </si>
  <si>
    <t xml:space="preserve">Use finite strains</t>
  </si>
  <si>
    <t xml:space="preserve">2D type</t>
  </si>
  <si>
    <t xml:space="preserve">Youngs modulus E</t>
  </si>
  <si>
    <t xml:space="preserve">Poisson ratio nu</t>
  </si>
  <si>
    <t xml:space="preserve">// plasticity parameters</t>
  </si>
  <si>
    <t xml:space="preserve">Plastic hardening type</t>
  </si>
  <si>
    <t xml:space="preserve">Combined iso-kin hardening</t>
  </si>
  <si>
    <t xml:space="preserve">Yield stress</t>
  </si>
  <si>
    <t xml:space="preserve">Hardening modulus K</t>
  </si>
  <si>
    <t xml:space="preserve">Hardening modulus of exp</t>
  </si>
  <si>
    <t xml:space="preserve">beta_inf</t>
  </si>
  <si>
    <t xml:space="preserve">Plastic Hill anisotropy</t>
  </si>
  <si>
    <t xml:space="preserve">Hill coefficient h11</t>
  </si>
  <si>
    <t xml:space="preserve">Hill coefficient h22</t>
  </si>
  <si>
    <t xml:space="preserve">Hill coefficient h33</t>
  </si>
  <si>
    <t xml:space="preserve">Hill coefficient h12</t>
  </si>
  <si>
    <t xml:space="preserve">Hill coefficient h23</t>
  </si>
  <si>
    <t xml:space="preserve">Hill coefficient h31</t>
  </si>
  <si>
    <t xml:space="preserve">sheet orientation theta</t>
  </si>
  <si>
    <t xml:space="preserve">// damage parameters</t>
  </si>
  <si>
    <t xml:space="preserve">Damage function</t>
  </si>
  <si>
    <t xml:space="preserve">Exp. rate param. eta_1</t>
  </si>
  <si>
    <t xml:space="preserve">Exp. rate param. eta_2</t>
  </si>
  <si>
    <t xml:space="preserve">Exp. rate param. eta_3</t>
  </si>
  <si>
    <t xml:space="preserve">Exp. rate param. eta_4</t>
  </si>
  <si>
    <t xml:space="preserve">Exp. rate param. eta_5</t>
  </si>
  <si>
    <t xml:space="preserve">q_min</t>
  </si>
  <si>
    <t xml:space="preserve">c_d</t>
  </si>
  <si>
    <t xml:space="preserve">beta_d</t>
  </si>
  <si>
    <t xml:space="preserve">c_p</t>
  </si>
  <si>
    <t xml:space="preserve">beta_p</t>
  </si>
  <si>
    <t xml:space="preserve">damage gradient spatial</t>
  </si>
  <si>
    <t xml:space="preserve">Activate TGD </t>
  </si>
  <si>
    <t xml:space="preserve">#subsection Geometry</t>
  </si>
  <si>
    <t xml:space="preserve">Width of the geometry</t>
  </si>
  <si>
    <t xml:space="preserve">Hole radius</t>
  </si>
  <si>
    <t xml:space="preserve">Thickness of the model in 3D</t>
  </si>
  <si>
    <t xml:space="preserve">Ratio of inner_Mesh to outer_Mesh</t>
  </si>
  <si>
    <t xml:space="preserve">Height of the model</t>
  </si>
  <si>
    <t xml:space="preserve">Notch width</t>
  </si>
  <si>
    <t xml:space="preserve">Nbr of elements in z</t>
  </si>
  <si>
    <t xml:space="preserve">Nbr of y repetitions</t>
  </si>
  <si>
    <t xml:space="preserve">Refine special</t>
  </si>
  <si>
    <t xml:space="preserve">#subsection Modeling</t>
  </si>
  <si>
    <t xml:space="preserve">Coupling Traction for Right Edge s_xx</t>
  </si>
  <si>
    <t xml:space="preserve">Coupling Traction for Right Edge t_xy</t>
  </si>
  <si>
    <t xml:space="preserve">Coupling Traction for Top Edge s_yy</t>
  </si>
  <si>
    <t xml:space="preserve">Coupling Traction for Top Edge t_xy</t>
  </si>
  <si>
    <t xml:space="preserve">Reference length</t>
  </si>
  <si>
    <t xml:space="preserve">Use custom load history</t>
  </si>
  <si>
    <t xml:space="preserve">Use as reference solution</t>
  </si>
  <si>
    <t xml:space="preserve">Compute error</t>
  </si>
  <si>
    <t xml:space="preserve">Use X-proj. as plastic e.</t>
  </si>
  <si>
    <t xml:space="preserve">Activate the equilibrium iterations</t>
  </si>
  <si>
    <t xml:space="preserve">Log the equilibrium iterations</t>
  </si>
  <si>
    <t xml:space="preserve">Survey Mode</t>
  </si>
  <si>
    <t xml:space="preserve">Write data at QP level</t>
  </si>
  <si>
    <t xml:space="preserve">Static Mesh</t>
  </si>
  <si>
    <t xml:space="preserve">Load/displacement control</t>
  </si>
  <si>
    <t xml:space="preserve">Output optional</t>
  </si>
  <si>
    <t xml:space="preserve">Contact type</t>
  </si>
  <si>
    <t xml:space="preserve">##end</t>
  </si>
  <si>
    <t xml:space="preserve">BarModel</t>
  </si>
  <si>
    <t xml:space="preserve">x</t>
  </si>
  <si>
    <t xml:space="preserve">MA</t>
  </si>
  <si>
    <t xml:space="preserve">SheStrip</t>
  </si>
  <si>
    <t xml:space="preserve">SheStrip_2d</t>
  </si>
  <si>
    <t xml:space="preserve">SheStrip_3d_Q2-KWSM</t>
  </si>
  <si>
    <t xml:space="preserve">SheStrip_3d_SRI</t>
  </si>
  <si>
    <t xml:space="preserve">SheMet-refset</t>
  </si>
  <si>
    <t xml:space="preserve">Seupel_etal_2D</t>
  </si>
  <si>
    <t xml:space="preserve">SheStrip-AMR</t>
  </si>
  <si>
    <t xml:space="preserve">Anand_etal_8.5</t>
  </si>
  <si>
    <t xml:space="preserve">Anand_geom</t>
  </si>
  <si>
    <t xml:space="preserve">softPlasti</t>
  </si>
  <si>
    <t xml:space="preserve">compression</t>
  </si>
  <si>
    <t xml:space="preserve">SheStrip-Phid_alpha</t>
  </si>
  <si>
    <t xml:space="preserve">Phid_alpha_quad</t>
  </si>
  <si>
    <t xml:space="preserve">damage exponent</t>
  </si>
  <si>
    <t xml:space="preserve">use_fine_and_coarse_brick</t>
  </si>
  <si>
    <t xml:space="preserve">BC_none</t>
  </si>
  <si>
    <t xml:space="preserve">BC_xMinus</t>
  </si>
  <si>
    <t xml:space="preserve">BC_fix</t>
  </si>
  <si>
    <t xml:space="preserve">BC_yMinus</t>
  </si>
  <si>
    <t xml:space="preserve">OET</t>
  </si>
  <si>
    <t xml:space="preserve">OET-NeoHooke</t>
  </si>
  <si>
    <t xml:space="preserve">OET-Miehe</t>
  </si>
  <si>
    <t xml:space="preserve">cube</t>
  </si>
  <si>
    <t xml:space="preserve">OET_contact</t>
  </si>
  <si>
    <t xml:space="preserve">OET-ax</t>
  </si>
  <si>
    <t xml:space="preserve">OET-shear</t>
  </si>
  <si>
    <t xml:space="preserve">OET4x4x4</t>
  </si>
  <si>
    <t xml:space="preserve">OET_1/8</t>
  </si>
  <si>
    <t xml:space="preserve">OET-tensionCompression</t>
  </si>
  <si>
    <t xml:space="preserve">OET_combined</t>
  </si>
  <si>
    <t xml:space="preserve">OET_symShear</t>
  </si>
  <si>
    <t xml:space="preserve">Tensile specimen</t>
  </si>
  <si>
    <t xml:space="preserve">tensileSpecimen</t>
  </si>
  <si>
    <t xml:space="preserve">TenSpec-dmg-Alu</t>
  </si>
  <si>
    <t xml:space="preserve">TensileSpecimen-plasti</t>
  </si>
  <si>
    <t xml:space="preserve">tensileSpecimen_NeoHooke</t>
  </si>
  <si>
    <t xml:space="preserve">TenSpec-plastiAlulike-fixedElsize</t>
  </si>
  <si>
    <t xml:space="preserve">TenSpec-linHard</t>
  </si>
  <si>
    <t xml:space="preserve">A50-steel</t>
  </si>
  <si>
    <t xml:space="preserve">Qplate</t>
  </si>
  <si>
    <t xml:space="preserve">study</t>
  </si>
  <si>
    <t xml:space="preserve">main</t>
  </si>
  <si>
    <t xml:space="preserve">Qplate-2D-aniso</t>
  </si>
  <si>
    <t xml:space="preserve">Qplate-2D-aniso_strongly</t>
  </si>
  <si>
    <t xml:space="preserve">Qplate-2D-AS</t>
  </si>
  <si>
    <t xml:space="preserve">Qplate-2D-pldmg</t>
  </si>
  <si>
    <t xml:space="preserve">Qplate-3D-aniso</t>
  </si>
  <si>
    <t xml:space="preserve">Qplate-3D-pldmg</t>
  </si>
  <si>
    <t xml:space="preserve">Qplate-2D-locP</t>
  </si>
  <si>
    <t xml:space="preserve">material_set_Plastic1_TRR285</t>
  </si>
  <si>
    <t xml:space="preserve">Qplate-2D-gradP</t>
  </si>
  <si>
    <t xml:space="preserve">SpraveMenzel_Qplate</t>
  </si>
  <si>
    <t xml:space="preserve">KWSM</t>
  </si>
  <si>
    <t xml:space="preserve">Dimi_Hackl_GPGD_sstrain</t>
  </si>
  <si>
    <t xml:space="preserve">SheMet21</t>
  </si>
  <si>
    <t xml:space="preserve">GradP</t>
  </si>
  <si>
    <t xml:space="preserve">Qplate-2D-GradP</t>
  </si>
  <si>
    <t xml:space="preserve">Qplate-2D-P-GD</t>
  </si>
  <si>
    <t xml:space="preserve">2D_PGD_Phid alpha</t>
  </si>
  <si>
    <t xml:space="preserve">Qplate-2D-GPGD</t>
  </si>
  <si>
    <t xml:space="preserve">Brepols19_4.2.2</t>
  </si>
  <si>
    <t xml:space="preserve">2D_GPD-Phid_alpha</t>
  </si>
  <si>
    <t xml:space="preserve">QPlate-AMR</t>
  </si>
  <si>
    <t xml:space="preserve">0.4</t>
  </si>
  <si>
    <t xml:space="preserve">0.6</t>
  </si>
  <si>
    <t xml:space="preserve">0.05</t>
  </si>
  <si>
    <t xml:space="preserve">0.15</t>
  </si>
  <si>
    <t xml:space="preserve">plate with a ahole</t>
  </si>
  <si>
    <t xml:space="preserve">Fplate</t>
  </si>
  <si>
    <t xml:space="preserve">plate-2D</t>
  </si>
  <si>
    <t xml:space="preserve">plate-3D-Menzel2003</t>
  </si>
  <si>
    <t xml:space="preserve">plate-3D</t>
  </si>
  <si>
    <t xml:space="preserve">Special refinements</t>
  </si>
  <si>
    <t xml:space="preserve">Rod</t>
  </si>
  <si>
    <t xml:space="preserve"># Legend: NoaR_</t>
  </si>
  <si>
    <t xml:space="preserve">BM_3D</t>
  </si>
  <si>
    <t xml:space="preserve">Rod_ax</t>
  </si>
  <si>
    <t xml:space="preserve">Rod_3D</t>
  </si>
  <si>
    <t xml:space="preserve">cylinder</t>
  </si>
  <si>
    <t xml:space="preserve">Rod_3D_Simo&amp;Armero</t>
  </si>
  <si>
    <t xml:space="preserve">3D_meshStudy</t>
  </si>
  <si>
    <t xml:space="preserve">Geers_upsetting</t>
  </si>
  <si>
    <t xml:space="preserve">Seupel_etal_19_R2_fail</t>
  </si>
  <si>
    <t xml:space="preserve">Rod_3D_Miehe14</t>
  </si>
  <si>
    <t xml:space="preserve">Geers_hyperelasto-plasti</t>
  </si>
  <si>
    <t xml:space="preserve">Rod_3D_SimoHughes</t>
  </si>
  <si>
    <t xml:space="preserve">Simo1988_Ex4.3_upsetting</t>
  </si>
  <si>
    <t xml:space="preserve">Simo1988_Ex4.4_upsetting</t>
  </si>
  <si>
    <t xml:space="preserve">Pgrad_Simo1988_Ex4.4_upsetting</t>
  </si>
  <si>
    <t xml:space="preserve">Norris et al</t>
  </si>
  <si>
    <t xml:space="preserve">Beam</t>
  </si>
  <si>
    <t xml:space="preserve">Q1SR</t>
  </si>
  <si>
    <t xml:space="preserve">Q2</t>
  </si>
  <si>
    <t xml:space="preserve">Bonet_Wood_10.12.6</t>
  </si>
  <si>
    <t xml:space="preserve">Butterfly_shear</t>
  </si>
  <si>
    <t xml:space="preserve">Q2-KWSM</t>
  </si>
  <si>
    <t xml:space="preserve">2D-P-GD</t>
  </si>
  <si>
    <t xml:space="preserve">GP-D Phid_alpha</t>
  </si>
  <si>
    <t xml:space="preserve">GP</t>
  </si>
  <si>
    <t xml:space="preserve">PgradPub</t>
  </si>
  <si>
    <t xml:space="preserve">GAMM</t>
  </si>
  <si>
    <t xml:space="preserve">Sphere-Cube contact</t>
  </si>
  <si>
    <t xml:space="preserve">SENP</t>
  </si>
  <si>
    <t xml:space="preserve">Miyauchi_shear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</si>
</sst>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0.00E+00"/>
    <numFmt numFmtId="167" formatCode="#,##0.00"/>
    <numFmt numFmtId="168" formatCode="0.0E+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0"/>
    </font>
    <font>
      <sz val="10"/>
      <color rgb="FF000000"/>
      <name val="Sans"/>
      <family val="0"/>
      <charset val="1"/>
    </font>
    <font>
      <sz val="10"/>
      <color rgb="FF000000"/>
      <name val="Sans"/>
      <family val="2"/>
      <charset val="1"/>
    </font>
    <font>
      <sz val="6.2"/>
      <color rgb="FF4C4C4C"/>
      <name val="Ubuntu"/>
      <family val="0"/>
      <charset val="1"/>
    </font>
    <font>
      <sz val="10"/>
      <name val="Sans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C0"/>
      <name val="Monospace"/>
      <family val="0"/>
      <charset val="1"/>
    </font>
    <font>
      <sz val="10"/>
      <color rgb="FF000000"/>
      <name val="Monospace"/>
      <family val="0"/>
      <charset val="1"/>
    </font>
    <font>
      <i val="true"/>
      <u val="single"/>
      <sz val="10"/>
      <color rgb="FF4C4C4C"/>
      <name val="Arial"/>
      <family val="2"/>
      <charset val="1"/>
    </font>
    <font>
      <sz val="10"/>
      <name val="Sans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EEEEEE"/>
        <bgColor rgb="FFDDDDDD"/>
      </patternFill>
    </fill>
    <fill>
      <patternFill patternType="solid">
        <fgColor rgb="FFEF413D"/>
        <bgColor rgb="FFED1C24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EF413D"/>
      </patternFill>
    </fill>
    <fill>
      <patternFill patternType="solid">
        <fgColor rgb="FFDDDDDD"/>
        <bgColor rgb="FFEEEEEE"/>
      </patternFill>
    </fill>
    <fill>
      <patternFill patternType="solid">
        <fgColor rgb="FFADC5E7"/>
        <bgColor rgb="FFCCCCCC"/>
      </patternFill>
    </fill>
    <fill>
      <patternFill patternType="solid">
        <fgColor rgb="FF72BF44"/>
        <bgColor rgb="FF8CCFB7"/>
      </patternFill>
    </fill>
    <fill>
      <patternFill patternType="solid">
        <fgColor rgb="FFBCE4E5"/>
        <bgColor rgb="FFC2E0AE"/>
      </patternFill>
    </fill>
    <fill>
      <patternFill patternType="solid">
        <fgColor rgb="FF87D1D1"/>
        <bgColor rgb="FF8CCFB7"/>
      </patternFill>
    </fill>
    <fill>
      <patternFill patternType="solid">
        <fgColor rgb="FF00AAAD"/>
        <bgColor rgb="FF008080"/>
      </patternFill>
    </fill>
    <fill>
      <patternFill patternType="solid">
        <fgColor rgb="FF8CCFB7"/>
        <bgColor rgb="FF87D1D1"/>
      </patternFill>
    </fill>
    <fill>
      <patternFill patternType="solid">
        <fgColor rgb="FFF58220"/>
        <bgColor rgb="FFF37B70"/>
      </patternFill>
    </fill>
    <fill>
      <patternFill patternType="solid">
        <fgColor rgb="FFC2E0AE"/>
        <bgColor rgb="FFBCE4E5"/>
      </patternFill>
    </fill>
    <fill>
      <patternFill patternType="solid">
        <fgColor rgb="FF7DA7D8"/>
        <bgColor rgb="FFB2B2B2"/>
      </patternFill>
    </fill>
    <fill>
      <patternFill patternType="solid">
        <fgColor rgb="FFF37B70"/>
        <bgColor rgb="FFF58220"/>
      </patternFill>
    </fill>
    <fill>
      <patternFill patternType="solid">
        <fgColor rgb="FFB2B2B2"/>
        <bgColor rgb="FFADC5E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1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1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ED1C24"/>
      <rgbColor rgb="FF00FF00"/>
      <rgbColor rgb="FF0000C0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CCCCC"/>
      <rgbColor rgb="FF808080"/>
      <rgbColor rgb="FF7DA7D8"/>
      <rgbColor rgb="FF993366"/>
      <rgbColor rgb="FFFFFFCC"/>
      <rgbColor rgb="FFC2E0AE"/>
      <rgbColor rgb="FF660066"/>
      <rgbColor rgb="FFF37B7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8CCFB7"/>
      <rgbColor rgb="FFBCE4E5"/>
      <rgbColor rgb="FFFFFF99"/>
      <rgbColor rgb="FFADC5E7"/>
      <rgbColor rgb="FFFF99CC"/>
      <rgbColor rgb="FFCC99FF"/>
      <rgbColor rgb="FFFFCC99"/>
      <rgbColor rgb="FF3366FF"/>
      <rgbColor rgb="FF87D1D1"/>
      <rgbColor rgb="FF72BF44"/>
      <rgbColor rgb="FFFFCC00"/>
      <rgbColor rgb="FFF58220"/>
      <rgbColor rgb="FFEF413D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188280</xdr:colOff>
      <xdr:row>17</xdr:row>
      <xdr:rowOff>43560</xdr:rowOff>
    </xdr:from>
    <xdr:to>
      <xdr:col>8</xdr:col>
      <xdr:colOff>95040</xdr:colOff>
      <xdr:row>33</xdr:row>
      <xdr:rowOff>122400</xdr:rowOff>
    </xdr:to>
    <xdr:sp>
      <xdr:nvSpPr>
        <xdr:cNvPr id="0" name="CustomShape 1"/>
        <xdr:cNvSpPr/>
      </xdr:nvSpPr>
      <xdr:spPr>
        <a:xfrm>
          <a:off x="1000800" y="2806920"/>
          <a:ext cx="5596560" cy="267984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When you add or remove a parameter: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- mark all the parameter sheets with CTRL+Click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- add/remove the row in one of the marked sheets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- link the new parameter to all sheets (copy/paste)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240120</xdr:colOff>
      <xdr:row>4</xdr:row>
      <xdr:rowOff>43200</xdr:rowOff>
    </xdr:from>
    <xdr:to>
      <xdr:col>8</xdr:col>
      <xdr:colOff>146880</xdr:colOff>
      <xdr:row>9</xdr:row>
      <xdr:rowOff>2880</xdr:rowOff>
    </xdr:to>
    <xdr:sp>
      <xdr:nvSpPr>
        <xdr:cNvPr id="1" name="CustomShape 1"/>
        <xdr:cNvSpPr/>
      </xdr:nvSpPr>
      <xdr:spPr>
        <a:xfrm>
          <a:off x="1052640" y="693360"/>
          <a:ext cx="5596560" cy="77256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Change parameters only in the “parameters” sheet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229680</xdr:colOff>
      <xdr:row>10</xdr:row>
      <xdr:rowOff>86400</xdr:rowOff>
    </xdr:from>
    <xdr:to>
      <xdr:col>8</xdr:col>
      <xdr:colOff>136440</xdr:colOff>
      <xdr:row>15</xdr:row>
      <xdr:rowOff>46080</xdr:rowOff>
    </xdr:to>
    <xdr:sp>
      <xdr:nvSpPr>
        <xdr:cNvPr id="2" name="CustomShape 1"/>
        <xdr:cNvSpPr/>
      </xdr:nvSpPr>
      <xdr:spPr>
        <a:xfrm>
          <a:off x="1042200" y="1711800"/>
          <a:ext cx="5596560" cy="77256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Change the values in the desired sheet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177480</xdr:colOff>
      <xdr:row>35</xdr:row>
      <xdr:rowOff>21240</xdr:rowOff>
    </xdr:from>
    <xdr:to>
      <xdr:col>8</xdr:col>
      <xdr:colOff>84240</xdr:colOff>
      <xdr:row>39</xdr:row>
      <xdr:rowOff>143640</xdr:rowOff>
    </xdr:to>
    <xdr:sp>
      <xdr:nvSpPr>
        <xdr:cNvPr id="3" name="CustomShape 1"/>
        <xdr:cNvSpPr/>
      </xdr:nvSpPr>
      <xdr:spPr>
        <a:xfrm>
          <a:off x="990000" y="5710680"/>
          <a:ext cx="5596560" cy="77256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The “x” to mark the parameter set works only in the active sheet,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so we export the marked set for the active sheet.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61" activeCellId="0" sqref="H6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6" activeCellId="0" sqref="N36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4" min="2" style="14" width="14.43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true" hidden="false" outlineLevel="0" max="8" min="7" style="14" width="14.43"/>
    <col collapsed="false" customWidth="true" hidden="false" outlineLevel="0" max="9" min="9" style="14" width="13.66"/>
    <col collapsed="false" customWidth="true" hidden="false" outlineLevel="0" max="11" min="10" style="0" width="15.61"/>
    <col collapsed="false" customWidth="true" hidden="false" outlineLevel="0" max="12" min="12" style="0" width="16.14"/>
    <col collapsed="false" customWidth="false" hidden="false" outlineLevel="0" max="13" min="13" style="0" width="11.52"/>
    <col collapsed="false" customWidth="true" hidden="false" outlineLevel="0" max="15" min="14" style="0" width="16.14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B1" s="22" t="s">
        <v>199</v>
      </c>
      <c r="C1" s="22" t="s">
        <v>199</v>
      </c>
      <c r="D1" s="22"/>
      <c r="E1" s="22"/>
      <c r="F1" s="22"/>
      <c r="G1" s="22" t="s">
        <v>199</v>
      </c>
      <c r="H1" s="22" t="s">
        <v>199</v>
      </c>
      <c r="I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N2" s="0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 t="s">
        <v>197</v>
      </c>
      <c r="C3" s="2" t="s">
        <v>200</v>
      </c>
      <c r="D3" s="2" t="s">
        <v>196</v>
      </c>
      <c r="E3" s="47"/>
      <c r="F3" s="47"/>
      <c r="G3" s="2" t="s">
        <v>197</v>
      </c>
      <c r="H3" s="2"/>
      <c r="I3" s="2" t="s">
        <v>201</v>
      </c>
      <c r="J3" s="47" t="s">
        <v>202</v>
      </c>
      <c r="K3" s="47" t="s">
        <v>203</v>
      </c>
      <c r="L3" s="47" t="s">
        <v>204</v>
      </c>
      <c r="M3" s="47" t="s">
        <v>205</v>
      </c>
      <c r="N3" s="47" t="s">
        <v>204</v>
      </c>
      <c r="O3" s="47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  <c r="G4" s="2"/>
      <c r="H4" s="2"/>
      <c r="I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G5" s="6"/>
      <c r="H5" s="6"/>
      <c r="I5" s="6"/>
      <c r="J5" s="6"/>
      <c r="K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 t="n">
        <v>0</v>
      </c>
      <c r="D6" s="8" t="n">
        <v>0</v>
      </c>
      <c r="E6" s="8"/>
      <c r="F6" s="8"/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 t="n">
        <v>100</v>
      </c>
      <c r="D7" s="8" t="n">
        <v>100</v>
      </c>
      <c r="E7" s="8"/>
      <c r="F7" s="8"/>
      <c r="G7" s="8" t="n">
        <v>100</v>
      </c>
      <c r="H7" s="8" t="n">
        <v>100</v>
      </c>
      <c r="I7" s="8" t="n">
        <v>100</v>
      </c>
      <c r="J7" s="8" t="n">
        <v>100</v>
      </c>
      <c r="K7" s="8" t="n">
        <v>100</v>
      </c>
      <c r="L7" s="8" t="n">
        <v>100</v>
      </c>
      <c r="M7" s="8" t="n">
        <v>100</v>
      </c>
      <c r="N7" s="8" t="n">
        <v>100</v>
      </c>
      <c r="O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2</v>
      </c>
      <c r="C8" s="8" t="n">
        <v>2</v>
      </c>
      <c r="D8" s="8" t="n">
        <v>1</v>
      </c>
      <c r="E8" s="8"/>
      <c r="F8" s="8"/>
      <c r="G8" s="8" t="n">
        <v>2</v>
      </c>
      <c r="H8" s="8" t="n">
        <v>2</v>
      </c>
      <c r="I8" s="8" t="n">
        <v>1</v>
      </c>
      <c r="J8" s="8" t="n">
        <v>1</v>
      </c>
      <c r="K8" s="8" t="n">
        <v>1</v>
      </c>
      <c r="L8" s="8" t="n">
        <v>1</v>
      </c>
      <c r="M8" s="8" t="n">
        <v>1</v>
      </c>
      <c r="N8" s="8" t="n">
        <v>1</v>
      </c>
      <c r="O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 t="n">
        <f aca="false">FALSE()</f>
        <v>0</v>
      </c>
      <c r="C9" s="8" t="n">
        <f aca="false">FALSE()</f>
        <v>0</v>
      </c>
      <c r="D9" s="8" t="n">
        <f aca="false">FALSE()</f>
        <v>0</v>
      </c>
      <c r="E9" s="9"/>
      <c r="F9" s="9"/>
      <c r="G9" s="8" t="n">
        <f aca="false">FALSE()</f>
        <v>0</v>
      </c>
      <c r="H9" s="9"/>
      <c r="I9" s="8"/>
      <c r="J9" s="8"/>
      <c r="K9" s="8"/>
      <c r="L9" s="8"/>
      <c r="M9" s="8"/>
      <c r="N9" s="8"/>
      <c r="O9" s="8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 t="n">
        <f aca="false">FALSE()</f>
        <v>0</v>
      </c>
      <c r="C10" s="8" t="n">
        <f aca="false">FALSE()</f>
        <v>0</v>
      </c>
      <c r="D10" s="8" t="n">
        <f aca="false">FALSE()</f>
        <v>0</v>
      </c>
      <c r="E10" s="9"/>
      <c r="F10" s="9"/>
      <c r="G10" s="8" t="n">
        <f aca="false">FALSE()</f>
        <v>0</v>
      </c>
      <c r="H10" s="9"/>
      <c r="I10" s="8"/>
      <c r="J10" s="8"/>
      <c r="K10" s="8"/>
      <c r="L10" s="8"/>
      <c r="M10" s="8"/>
      <c r="N10" s="8"/>
      <c r="O10" s="8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 t="n">
        <v>0</v>
      </c>
      <c r="D11" s="8" t="n">
        <v>0</v>
      </c>
      <c r="E11" s="8"/>
      <c r="F11" s="8"/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3</v>
      </c>
      <c r="C12" s="8" t="n">
        <v>2</v>
      </c>
      <c r="D12" s="8" t="n">
        <v>1</v>
      </c>
      <c r="E12" s="8"/>
      <c r="F12" s="8"/>
      <c r="G12" s="8" t="n">
        <v>3</v>
      </c>
      <c r="H12" s="8" t="n">
        <v>3</v>
      </c>
      <c r="I12" s="8" t="n">
        <v>3</v>
      </c>
      <c r="J12" s="8" t="n">
        <v>4</v>
      </c>
      <c r="K12" s="8" t="n">
        <v>4</v>
      </c>
      <c r="L12" s="8" t="n">
        <v>5</v>
      </c>
      <c r="M12" s="8" t="n">
        <v>3</v>
      </c>
      <c r="N12" s="8" t="n">
        <v>3</v>
      </c>
      <c r="O12" s="8"/>
    </row>
    <row r="13" customFormat="false" ht="12.8" hidden="false" customHeight="false" outlineLevel="0" collapsed="false">
      <c r="A13" s="3" t="str">
        <f aca="false">parameters!A13</f>
        <v>Poly degree</v>
      </c>
      <c r="B13" s="26" t="n">
        <v>2</v>
      </c>
      <c r="C13" s="26" t="n">
        <v>2</v>
      </c>
      <c r="D13" s="26" t="n">
        <v>1</v>
      </c>
      <c r="E13" s="76"/>
      <c r="F13" s="8"/>
      <c r="G13" s="26" t="n">
        <v>2</v>
      </c>
      <c r="H13" s="26" t="n">
        <v>2</v>
      </c>
      <c r="I13" s="8" t="n">
        <v>1</v>
      </c>
      <c r="J13" s="8" t="n">
        <v>2</v>
      </c>
      <c r="K13" s="8" t="n">
        <v>2</v>
      </c>
      <c r="L13" s="8" t="n">
        <v>2</v>
      </c>
      <c r="M13" s="8" t="n">
        <v>1</v>
      </c>
      <c r="N13" s="8" t="n">
        <v>2</v>
      </c>
      <c r="O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8" t="n">
        <f aca="false">FALSE()</f>
        <v>0</v>
      </c>
      <c r="C14" s="8" t="n">
        <f aca="false">FALSE()</f>
        <v>0</v>
      </c>
      <c r="D14" s="8" t="n">
        <f aca="false">FALSE()</f>
        <v>0</v>
      </c>
      <c r="E14" s="9"/>
      <c r="F14" s="16"/>
      <c r="G14" s="8" t="n">
        <v>0</v>
      </c>
      <c r="H14" s="9"/>
      <c r="I14" s="8" t="n">
        <v>3</v>
      </c>
      <c r="J14" s="8"/>
      <c r="K14" s="8"/>
      <c r="L14" s="8"/>
      <c r="M14" s="8" t="n">
        <v>3</v>
      </c>
      <c r="N14" s="8"/>
      <c r="O14" s="8"/>
    </row>
    <row r="15" customFormat="false" ht="12.8" hidden="false" customHeight="false" outlineLevel="0" collapsed="false">
      <c r="B15" s="26" t="n">
        <f aca="false">FALSE()</f>
        <v>0</v>
      </c>
      <c r="C15" s="26" t="n">
        <f aca="false">FALSE()</f>
        <v>0</v>
      </c>
      <c r="D15" s="26" t="n">
        <f aca="false">TRUE()</f>
        <v>1</v>
      </c>
      <c r="E15" s="9"/>
      <c r="F15" s="77"/>
      <c r="G15" s="26" t="n">
        <f aca="false">FALSE()</f>
        <v>0</v>
      </c>
      <c r="H15" s="26"/>
      <c r="I15" s="9"/>
      <c r="J15" s="9"/>
      <c r="K15" s="9"/>
      <c r="L15" s="9"/>
      <c r="M15" s="9"/>
      <c r="N15" s="9"/>
      <c r="O15" s="9"/>
    </row>
    <row r="16" customFormat="false" ht="12.8" hidden="false" customHeight="false" outlineLevel="0" collapsed="false">
      <c r="A16" s="3" t="str">
        <f aca="false">parameters!A16</f>
        <v>SRI type</v>
      </c>
      <c r="B16" s="26" t="n">
        <v>0</v>
      </c>
      <c r="C16" s="26" t="n">
        <v>0</v>
      </c>
      <c r="D16" s="26" t="n">
        <v>1</v>
      </c>
      <c r="E16" s="9"/>
      <c r="F16" s="9"/>
      <c r="G16" s="26" t="n">
        <v>0</v>
      </c>
      <c r="H16" s="26"/>
      <c r="I16" s="9"/>
      <c r="J16" s="9"/>
      <c r="K16" s="9"/>
      <c r="L16" s="9"/>
      <c r="M16" s="9"/>
      <c r="N16" s="9"/>
      <c r="O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 t="n">
        <v>100</v>
      </c>
      <c r="C17" s="8" t="n">
        <v>100</v>
      </c>
      <c r="D17" s="8" t="n">
        <v>100</v>
      </c>
      <c r="E17" s="8"/>
      <c r="F17" s="8"/>
      <c r="G17" s="8" t="n">
        <v>100</v>
      </c>
      <c r="H17" s="8" t="n">
        <v>100</v>
      </c>
      <c r="I17" s="8" t="n">
        <v>100</v>
      </c>
      <c r="J17" s="8" t="n">
        <v>100</v>
      </c>
      <c r="K17" s="8" t="n">
        <v>100</v>
      </c>
      <c r="L17" s="8" t="n">
        <v>100</v>
      </c>
      <c r="M17" s="8" t="n">
        <v>100</v>
      </c>
      <c r="N17" s="8" t="n">
        <v>100</v>
      </c>
      <c r="O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 t="n">
        <v>1E-008</v>
      </c>
      <c r="D18" s="11" t="n">
        <v>1E-008</v>
      </c>
      <c r="E18" s="11"/>
      <c r="F18" s="11"/>
      <c r="G18" s="11" t="n">
        <v>1E-008</v>
      </c>
      <c r="H18" s="11" t="n">
        <v>1E-008</v>
      </c>
      <c r="I18" s="11" t="n">
        <v>1E-006</v>
      </c>
      <c r="J18" s="11" t="n">
        <v>1E-006</v>
      </c>
      <c r="K18" s="11" t="n">
        <v>1E-006</v>
      </c>
      <c r="L18" s="11" t="n">
        <v>1E-006</v>
      </c>
      <c r="M18" s="11" t="n">
        <v>1E-006</v>
      </c>
      <c r="N18" s="11" t="n">
        <v>1E-006</v>
      </c>
      <c r="O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 t="n">
        <v>10</v>
      </c>
      <c r="D19" s="8" t="n">
        <v>10</v>
      </c>
      <c r="E19" s="8"/>
      <c r="F19" s="11"/>
      <c r="G19" s="8" t="n">
        <v>10</v>
      </c>
      <c r="H19" s="8" t="n">
        <v>10</v>
      </c>
      <c r="I19" s="8" t="n">
        <v>10</v>
      </c>
      <c r="J19" s="8" t="n">
        <v>10</v>
      </c>
      <c r="K19" s="8" t="n">
        <v>10</v>
      </c>
      <c r="L19" s="8" t="n">
        <v>10</v>
      </c>
      <c r="M19" s="8" t="n">
        <v>10</v>
      </c>
      <c r="N19" s="8" t="n">
        <v>10</v>
      </c>
      <c r="O19" s="8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  <c r="C21" s="8" t="n">
        <v>15</v>
      </c>
      <c r="D21" s="8" t="n">
        <v>15</v>
      </c>
      <c r="E21" s="8"/>
      <c r="F21" s="8"/>
      <c r="G21" s="8" t="n">
        <v>15</v>
      </c>
      <c r="H21" s="8" t="n">
        <v>15</v>
      </c>
      <c r="I21" s="8" t="n">
        <v>15</v>
      </c>
      <c r="J21" s="8" t="n">
        <v>15</v>
      </c>
      <c r="K21" s="8" t="n">
        <v>15</v>
      </c>
      <c r="L21" s="8" t="n">
        <v>15</v>
      </c>
      <c r="M21" s="8" t="n">
        <v>20</v>
      </c>
      <c r="N21" s="8" t="n">
        <v>15</v>
      </c>
      <c r="O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8" t="n">
        <f aca="false">FALSE()</f>
        <v>0</v>
      </c>
      <c r="D22" s="8" t="n">
        <f aca="false">TRUE()</f>
        <v>1</v>
      </c>
      <c r="E22" s="9"/>
      <c r="F22" s="8"/>
      <c r="G22" s="8" t="n">
        <f aca="false">FALSE()</f>
        <v>0</v>
      </c>
      <c r="H22" s="8" t="n">
        <f aca="false">FALSE()</f>
        <v>0</v>
      </c>
      <c r="I22" s="8" t="n">
        <f aca="false">FALSE()</f>
        <v>0</v>
      </c>
      <c r="J22" s="8" t="n">
        <f aca="false">FALSE()</f>
        <v>0</v>
      </c>
      <c r="K22" s="8" t="n">
        <f aca="false">FALSE()</f>
        <v>0</v>
      </c>
      <c r="L22" s="9" t="n">
        <f aca="false">FALSE()</f>
        <v>0</v>
      </c>
      <c r="M22" s="9" t="n">
        <f aca="false">TRUE()</f>
        <v>1</v>
      </c>
      <c r="N22" s="9" t="n">
        <f aca="false">FALSE()</f>
        <v>0</v>
      </c>
      <c r="O22" s="9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  <c r="G23" s="11"/>
      <c r="H23" s="11"/>
      <c r="I23" s="11" t="n">
        <v>1E-006</v>
      </c>
      <c r="J23" s="11" t="n">
        <v>1E-006</v>
      </c>
      <c r="K23" s="11" t="n">
        <v>1E-006</v>
      </c>
      <c r="L23" s="11" t="n">
        <v>1E-006</v>
      </c>
      <c r="M23" s="11" t="n">
        <v>1E-006</v>
      </c>
      <c r="N23" s="11" t="n">
        <v>1E-006</v>
      </c>
      <c r="O23" s="11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  <c r="G24" s="8"/>
      <c r="H24" s="8"/>
      <c r="I24" s="8" t="n">
        <v>25</v>
      </c>
      <c r="J24" s="8" t="n">
        <v>25</v>
      </c>
      <c r="K24" s="8" t="n">
        <v>25</v>
      </c>
      <c r="L24" s="8" t="n">
        <v>25</v>
      </c>
      <c r="M24" s="8" t="n">
        <v>25</v>
      </c>
      <c r="N24" s="8" t="n">
        <v>25</v>
      </c>
      <c r="O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 t="n">
        <v>1</v>
      </c>
      <c r="D25" s="8" t="n">
        <v>1</v>
      </c>
      <c r="E25" s="8"/>
      <c r="F25" s="8"/>
      <c r="G25" s="8" t="n">
        <v>1</v>
      </c>
      <c r="H25" s="8" t="n">
        <v>1</v>
      </c>
      <c r="I25" s="8" t="n">
        <v>1</v>
      </c>
      <c r="J25" s="8" t="n">
        <v>1</v>
      </c>
      <c r="K25" s="8" t="n">
        <v>1</v>
      </c>
      <c r="L25" s="8" t="n">
        <v>1</v>
      </c>
      <c r="M25" s="8" t="n">
        <v>1</v>
      </c>
      <c r="N25" s="8" t="n">
        <v>1</v>
      </c>
      <c r="O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8" t="n">
        <f aca="false">FALSE()</f>
        <v>0</v>
      </c>
      <c r="C26" s="8" t="n">
        <f aca="false">FALSE()</f>
        <v>0</v>
      </c>
      <c r="D26" s="8" t="n">
        <f aca="false">FALSE()</f>
        <v>0</v>
      </c>
      <c r="E26" s="9"/>
      <c r="F26" s="9"/>
      <c r="G26" s="8" t="n">
        <f aca="false">FALSE()</f>
        <v>0</v>
      </c>
      <c r="H26" s="8" t="n">
        <f aca="false">FALSE()</f>
        <v>0</v>
      </c>
      <c r="I26" s="8"/>
      <c r="J26" s="8"/>
      <c r="K26" s="8"/>
      <c r="L26" s="8"/>
      <c r="M26" s="8"/>
      <c r="N26" s="8"/>
      <c r="O26" s="8"/>
    </row>
    <row r="27" customFormat="false" ht="12.8" hidden="false" customHeight="false" outlineLevel="0" collapsed="false">
      <c r="A27" s="3" t="str">
        <f aca="false">parameters!A27</f>
        <v>Use damped NR</v>
      </c>
      <c r="B27" s="8" t="n">
        <f aca="false">FALSE()</f>
        <v>0</v>
      </c>
      <c r="C27" s="8" t="n">
        <f aca="false">FALSE()</f>
        <v>0</v>
      </c>
      <c r="D27" s="8" t="n">
        <f aca="false">FALSE()</f>
        <v>0</v>
      </c>
      <c r="E27" s="9"/>
      <c r="F27" s="9"/>
      <c r="G27" s="8" t="n">
        <f aca="false">FALSE()</f>
        <v>0</v>
      </c>
      <c r="H27" s="9"/>
      <c r="I27" s="8"/>
      <c r="J27" s="8"/>
      <c r="K27" s="8"/>
      <c r="L27" s="8"/>
      <c r="M27" s="8"/>
      <c r="N27" s="8"/>
      <c r="O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78" t="n">
        <v>0.01</v>
      </c>
      <c r="C28" s="78" t="n">
        <v>0.01</v>
      </c>
      <c r="D28" s="8" t="n">
        <v>0.1</v>
      </c>
      <c r="E28" s="8"/>
      <c r="F28" s="8"/>
      <c r="G28" s="78" t="n">
        <v>0.01</v>
      </c>
      <c r="H28" s="78" t="n">
        <v>0.01</v>
      </c>
      <c r="I28" s="8" t="n">
        <v>0.005</v>
      </c>
      <c r="J28" s="8" t="n">
        <v>0.005</v>
      </c>
      <c r="K28" s="8" t="n">
        <v>0.005</v>
      </c>
      <c r="L28" s="8" t="n">
        <v>0.005</v>
      </c>
      <c r="M28" s="8" t="n">
        <v>0.01</v>
      </c>
      <c r="N28" s="8" t="n">
        <v>0.005</v>
      </c>
      <c r="O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 t="n">
        <f aca="false">FALSE()</f>
        <v>0</v>
      </c>
      <c r="C31" s="8" t="n">
        <f aca="false">FALSE()</f>
        <v>0</v>
      </c>
      <c r="D31" s="8" t="n">
        <f aca="false">FALSE()</f>
        <v>0</v>
      </c>
      <c r="E31" s="9"/>
      <c r="F31" s="9"/>
      <c r="G31" s="8" t="n">
        <f aca="false">FALSE()</f>
        <v>0</v>
      </c>
      <c r="H31" s="8" t="n">
        <f aca="false">FALSE()</f>
        <v>0</v>
      </c>
      <c r="I31" s="8"/>
      <c r="J31" s="8"/>
      <c r="K31" s="8"/>
      <c r="L31" s="8"/>
      <c r="M31" s="8"/>
      <c r="N31" s="8"/>
      <c r="O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 t="n">
        <v>2</v>
      </c>
      <c r="D32" s="8" t="n">
        <v>2</v>
      </c>
      <c r="E32" s="8"/>
      <c r="F32" s="8"/>
      <c r="G32" s="8" t="n">
        <v>2</v>
      </c>
      <c r="H32" s="8" t="n">
        <v>2</v>
      </c>
      <c r="I32" s="8" t="n">
        <v>2</v>
      </c>
      <c r="J32" s="8" t="n">
        <v>2</v>
      </c>
      <c r="K32" s="8" t="n">
        <v>2</v>
      </c>
      <c r="L32" s="8" t="n">
        <v>2</v>
      </c>
      <c r="M32" s="8" t="n">
        <v>2</v>
      </c>
      <c r="N32" s="8" t="n">
        <v>2</v>
      </c>
      <c r="O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 t="n">
        <v>1</v>
      </c>
      <c r="D33" s="8" t="n">
        <v>1</v>
      </c>
      <c r="E33" s="2"/>
      <c r="F33" s="2"/>
      <c r="G33" s="8" t="n">
        <v>1</v>
      </c>
      <c r="H33" s="8" t="n">
        <v>1</v>
      </c>
      <c r="I33" s="8" t="n">
        <v>1</v>
      </c>
      <c r="J33" s="8" t="n">
        <v>1</v>
      </c>
      <c r="K33" s="8" t="n">
        <v>1</v>
      </c>
      <c r="L33" s="8" t="n">
        <v>1</v>
      </c>
      <c r="M33" s="8" t="n">
        <v>1</v>
      </c>
      <c r="N33" s="8" t="n">
        <v>1</v>
      </c>
      <c r="O33" s="8"/>
    </row>
    <row r="34" customFormat="false" ht="12.8" hidden="false" customHeight="false" outlineLevel="0" collapsed="false">
      <c r="A34" s="3" t="str">
        <f aca="false">parameters!A34</f>
        <v>Numerical Example</v>
      </c>
      <c r="B34" s="8" t="n">
        <v>9</v>
      </c>
      <c r="C34" s="8" t="n">
        <v>9</v>
      </c>
      <c r="D34" s="8" t="n">
        <v>8</v>
      </c>
      <c r="G34" s="8" t="n">
        <v>9</v>
      </c>
      <c r="H34" s="8" t="n">
        <v>9</v>
      </c>
      <c r="I34" s="8" t="n">
        <v>9</v>
      </c>
      <c r="J34" s="8" t="n">
        <v>9</v>
      </c>
      <c r="K34" s="8" t="n">
        <v>9</v>
      </c>
      <c r="L34" s="8" t="n">
        <v>9</v>
      </c>
      <c r="M34" s="8" t="n">
        <v>9</v>
      </c>
      <c r="N34" s="8" t="n">
        <v>9</v>
      </c>
      <c r="O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8" t="n">
        <f aca="false">TRUE()</f>
        <v>1</v>
      </c>
      <c r="D35" s="8" t="n">
        <f aca="false">FALSE()</f>
        <v>0</v>
      </c>
      <c r="E35" s="9"/>
      <c r="F35" s="9"/>
      <c r="G35" s="8" t="n">
        <f aca="false">TRUE()</f>
        <v>1</v>
      </c>
      <c r="H35" s="8" t="n">
        <f aca="false">FALSE()</f>
        <v>0</v>
      </c>
      <c r="I35" s="8" t="n">
        <f aca="false">FALSE()</f>
        <v>0</v>
      </c>
      <c r="J35" s="8" t="n">
        <f aca="false">TRUE()</f>
        <v>1</v>
      </c>
      <c r="K35" s="8" t="n">
        <f aca="false">TRUE()</f>
        <v>1</v>
      </c>
      <c r="L35" s="9" t="n">
        <f aca="false">TRUE()</f>
        <v>1</v>
      </c>
      <c r="M35" s="9" t="n">
        <f aca="false">FALSE()</f>
        <v>0</v>
      </c>
      <c r="N35" s="9" t="n">
        <f aca="false">FALSE()</f>
        <v>0</v>
      </c>
      <c r="O35" s="9"/>
    </row>
    <row r="36" customFormat="false" ht="12.8" hidden="false" customHeight="false" outlineLevel="0" collapsed="false">
      <c r="A36" s="3" t="str">
        <f aca="false">parameters!A36</f>
        <v>GG-Mode</v>
      </c>
      <c r="B36" s="79" t="n">
        <f aca="false">TRUE()</f>
        <v>1</v>
      </c>
      <c r="C36" s="79" t="n">
        <f aca="false">TRUE()</f>
        <v>1</v>
      </c>
      <c r="D36" s="79" t="n">
        <f aca="false">FALSE()</f>
        <v>0</v>
      </c>
      <c r="E36" s="9"/>
      <c r="F36" s="9"/>
      <c r="G36" s="79" t="n">
        <f aca="false">TRUE()</f>
        <v>1</v>
      </c>
      <c r="H36" s="79" t="n">
        <f aca="false">TRUE()</f>
        <v>1</v>
      </c>
      <c r="I36" s="8" t="n">
        <f aca="false">TRUE()</f>
        <v>1</v>
      </c>
      <c r="J36" s="8" t="n">
        <f aca="false">TRUE()</f>
        <v>1</v>
      </c>
      <c r="K36" s="8" t="n">
        <f aca="false">TRUE()</f>
        <v>1</v>
      </c>
      <c r="L36" s="9" t="n">
        <f aca="false">TRUE()</f>
        <v>1</v>
      </c>
      <c r="M36" s="9" t="n">
        <f aca="false">TRUE()</f>
        <v>1</v>
      </c>
      <c r="N36" s="9" t="n">
        <f aca="false">TRUE()</f>
        <v>1</v>
      </c>
      <c r="O36" s="9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0.5</v>
      </c>
      <c r="C37" s="8" t="n">
        <v>0.06</v>
      </c>
      <c r="D37" s="8" t="n">
        <v>0.06</v>
      </c>
      <c r="E37" s="8"/>
      <c r="F37" s="8"/>
      <c r="G37" s="8" t="n">
        <v>0.5</v>
      </c>
      <c r="H37" s="8" t="n">
        <v>0.5</v>
      </c>
      <c r="I37" s="8" t="n">
        <v>0.5</v>
      </c>
      <c r="J37" s="8" t="n">
        <v>0.5</v>
      </c>
      <c r="K37" s="8" t="n">
        <v>0.5</v>
      </c>
      <c r="L37" s="8" t="n">
        <v>0.1</v>
      </c>
      <c r="M37" s="11" t="n">
        <v>0.1</v>
      </c>
      <c r="N37" s="8" t="n">
        <v>0.1</v>
      </c>
      <c r="O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/>
      <c r="F38" s="11"/>
      <c r="G38" s="11" t="n">
        <v>1E-006</v>
      </c>
      <c r="H38" s="11" t="n">
        <v>1E-006</v>
      </c>
      <c r="I38" s="11" t="n">
        <v>1E-006</v>
      </c>
      <c r="J38" s="11" t="n">
        <v>1E-006</v>
      </c>
      <c r="K38" s="11" t="n">
        <v>1E-006</v>
      </c>
      <c r="L38" s="11" t="n">
        <v>1E-006</v>
      </c>
      <c r="M38" s="11" t="n">
        <v>1E-006</v>
      </c>
      <c r="N38" s="11" t="n">
        <v>1E-006</v>
      </c>
      <c r="O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26" t="n">
        <v>1</v>
      </c>
      <c r="C39" s="26" t="n">
        <v>1</v>
      </c>
      <c r="D39" s="26" t="n">
        <v>0</v>
      </c>
      <c r="E39" s="11"/>
      <c r="F39" s="11"/>
      <c r="G39" s="26" t="n">
        <v>1</v>
      </c>
      <c r="H39" s="26" t="n">
        <v>1</v>
      </c>
      <c r="I39" s="57" t="n">
        <v>1</v>
      </c>
      <c r="J39" s="57" t="n">
        <v>1</v>
      </c>
      <c r="K39" s="57" t="n">
        <v>1</v>
      </c>
      <c r="L39" s="57" t="n">
        <v>1</v>
      </c>
      <c r="M39" s="26" t="n">
        <v>1</v>
      </c>
      <c r="N39" s="57" t="n">
        <v>1</v>
      </c>
      <c r="O39" s="57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  <c r="G40" s="2"/>
      <c r="H40" s="2"/>
      <c r="I40" s="2"/>
    </row>
    <row r="41" customFormat="false" ht="12.8" hidden="false" customHeight="false" outlineLevel="0" collapsed="false">
      <c r="B41" s="2"/>
      <c r="C41" s="2"/>
      <c r="D41" s="2"/>
      <c r="G41" s="2"/>
      <c r="H41" s="2"/>
      <c r="I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G42" s="6"/>
      <c r="H42" s="6"/>
      <c r="I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26" t="n">
        <v>4</v>
      </c>
      <c r="C43" s="26" t="n">
        <v>4</v>
      </c>
      <c r="D43" s="26" t="n">
        <v>5</v>
      </c>
      <c r="E43" s="8"/>
      <c r="G43" s="26" t="n">
        <v>4</v>
      </c>
      <c r="H43" s="26" t="n">
        <v>2</v>
      </c>
      <c r="I43" s="8" t="n">
        <v>4</v>
      </c>
      <c r="J43" s="8" t="n">
        <v>7</v>
      </c>
      <c r="K43" s="8" t="n">
        <v>7</v>
      </c>
      <c r="L43" s="8" t="n">
        <v>7</v>
      </c>
      <c r="M43" s="8" t="n">
        <v>4</v>
      </c>
      <c r="N43" s="8" t="n">
        <v>2</v>
      </c>
      <c r="O43" s="8"/>
    </row>
    <row r="44" customFormat="false" ht="12.8" hidden="false" customHeight="false" outlineLevel="0" collapsed="false">
      <c r="A44" s="3" t="str">
        <f aca="false">parameters!A44</f>
        <v>Use finite strains</v>
      </c>
      <c r="B44" s="44" t="n">
        <f aca="false">TRUE()</f>
        <v>1</v>
      </c>
      <c r="C44" s="44" t="n">
        <f aca="false">TRUE()</f>
        <v>1</v>
      </c>
      <c r="D44" s="44" t="n">
        <f aca="false">TRUE()</f>
        <v>1</v>
      </c>
      <c r="E44" s="9"/>
      <c r="F44" s="16"/>
      <c r="G44" s="44" t="n">
        <f aca="false">TRUE()</f>
        <v>1</v>
      </c>
      <c r="H44" s="44" t="n">
        <f aca="false">TRUE()</f>
        <v>1</v>
      </c>
      <c r="I44" s="8" t="n">
        <f aca="false">TRUE()</f>
        <v>1</v>
      </c>
      <c r="J44" s="8" t="n">
        <f aca="false">TRUE()</f>
        <v>1</v>
      </c>
      <c r="K44" s="8" t="n">
        <f aca="false">TRUE()</f>
        <v>1</v>
      </c>
      <c r="L44" s="9" t="n">
        <f aca="false">TRUE()</f>
        <v>1</v>
      </c>
      <c r="M44" s="68" t="n">
        <f aca="false">TRUE()</f>
        <v>1</v>
      </c>
      <c r="N44" s="9" t="n">
        <f aca="false">TRUE()</f>
        <v>1</v>
      </c>
      <c r="O44" s="9"/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 t="n">
        <v>0</v>
      </c>
      <c r="D45" s="8" t="n">
        <v>0</v>
      </c>
      <c r="E45" s="8"/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/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 t="n">
        <v>206900</v>
      </c>
      <c r="D46" s="11" t="n">
        <v>206900</v>
      </c>
      <c r="E46" s="11"/>
      <c r="F46" s="11"/>
      <c r="G46" s="11" t="n">
        <v>206900</v>
      </c>
      <c r="H46" s="11" t="n">
        <v>210000</v>
      </c>
      <c r="I46" s="11" t="n">
        <v>207000</v>
      </c>
      <c r="J46" s="11" t="n">
        <v>18000</v>
      </c>
      <c r="K46" s="11" t="n">
        <v>18000</v>
      </c>
      <c r="L46" s="11" t="n">
        <v>18000</v>
      </c>
      <c r="M46" s="11" t="n">
        <v>206993.315999791</v>
      </c>
      <c r="N46" s="11" t="n">
        <v>18000</v>
      </c>
      <c r="O46" s="11"/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 t="n">
        <v>0.29</v>
      </c>
      <c r="D47" s="8" t="n">
        <v>0.29</v>
      </c>
      <c r="E47" s="8"/>
      <c r="F47" s="8"/>
      <c r="G47" s="8" t="n">
        <v>0.29</v>
      </c>
      <c r="H47" s="8" t="n">
        <v>0.3</v>
      </c>
      <c r="I47" s="8" t="n">
        <v>0.29</v>
      </c>
      <c r="J47" s="8" t="n">
        <v>0.2</v>
      </c>
      <c r="K47" s="8" t="n">
        <v>0.2</v>
      </c>
      <c r="L47" s="8" t="n">
        <v>0.2</v>
      </c>
      <c r="M47" s="8" t="n">
        <v>0.289999476503743</v>
      </c>
      <c r="N47" s="8" t="n">
        <v>0.2</v>
      </c>
      <c r="O47" s="8"/>
    </row>
    <row r="48" s="19" customFormat="true" ht="12.8" hidden="false" customHeight="false" outlineLevel="0" collapsed="false">
      <c r="A48" s="74" t="str">
        <f aca="false">parameters!A48</f>
        <v>// plasticity parameters</v>
      </c>
      <c r="B48" s="18"/>
      <c r="C48" s="18"/>
      <c r="D48" s="18"/>
      <c r="G48" s="18"/>
      <c r="H48" s="18"/>
      <c r="I48" s="18"/>
      <c r="J48" s="18"/>
      <c r="K48" s="18"/>
      <c r="M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3</v>
      </c>
      <c r="C49" s="2" t="n">
        <v>3</v>
      </c>
      <c r="D49" s="8" t="n">
        <v>3</v>
      </c>
      <c r="G49" s="2" t="n">
        <v>3</v>
      </c>
      <c r="H49" s="2" t="n">
        <v>0</v>
      </c>
      <c r="I49" s="8" t="n">
        <v>0</v>
      </c>
      <c r="J49" s="8" t="n">
        <v>3</v>
      </c>
      <c r="K49" s="8" t="n">
        <v>3</v>
      </c>
      <c r="L49" s="8" t="n">
        <v>3</v>
      </c>
      <c r="M49" s="8" t="n">
        <v>0</v>
      </c>
      <c r="N49" s="8" t="n">
        <v>3</v>
      </c>
      <c r="O49" s="8"/>
    </row>
    <row r="50" customFormat="false" ht="12.8" hidden="false" customHeight="false" outlineLevel="0" collapsed="false">
      <c r="B50" s="2"/>
      <c r="C50" s="2"/>
      <c r="D50" s="8"/>
      <c r="G50" s="2"/>
      <c r="H50" s="2"/>
      <c r="I50" s="8"/>
      <c r="J50" s="8"/>
      <c r="K50" s="8"/>
      <c r="L50" s="8"/>
      <c r="M50" s="8"/>
      <c r="N50" s="8"/>
      <c r="O50" s="8"/>
    </row>
    <row r="51" customFormat="false" ht="12.8" hidden="false" customHeight="false" outlineLevel="0" collapsed="false">
      <c r="A51" s="3" t="str">
        <f aca="false">parameters!A51</f>
        <v>Yield stress</v>
      </c>
      <c r="B51" s="10" t="n">
        <v>400</v>
      </c>
      <c r="C51" s="10" t="n">
        <v>400</v>
      </c>
      <c r="D51" s="11" t="n">
        <v>450</v>
      </c>
      <c r="E51" s="20"/>
      <c r="F51" s="20"/>
      <c r="G51" s="10" t="n">
        <v>400</v>
      </c>
      <c r="H51" s="10" t="n">
        <v>400</v>
      </c>
      <c r="I51" s="11" t="n">
        <v>230</v>
      </c>
      <c r="J51" s="11" t="n">
        <v>40</v>
      </c>
      <c r="K51" s="11" t="n">
        <v>40</v>
      </c>
      <c r="L51" s="11" t="n">
        <v>40</v>
      </c>
      <c r="M51" s="11" t="n">
        <v>400</v>
      </c>
      <c r="N51" s="11" t="n">
        <v>40</v>
      </c>
      <c r="O51" s="11"/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200</v>
      </c>
      <c r="C52" s="10" t="n">
        <v>20</v>
      </c>
      <c r="D52" s="11" t="n">
        <v>129.24</v>
      </c>
      <c r="E52" s="11"/>
      <c r="F52" s="11"/>
      <c r="G52" s="10" t="n">
        <v>200</v>
      </c>
      <c r="H52" s="10" t="n">
        <v>200</v>
      </c>
      <c r="I52" s="11" t="n">
        <v>5000</v>
      </c>
      <c r="J52" s="11" t="n">
        <v>10</v>
      </c>
      <c r="K52" s="11" t="n">
        <v>10</v>
      </c>
      <c r="L52" s="11" t="n">
        <v>10</v>
      </c>
      <c r="M52" s="11" t="n">
        <v>5000</v>
      </c>
      <c r="N52" s="11" t="n">
        <v>10</v>
      </c>
      <c r="O52" s="11"/>
    </row>
    <row r="53" customFormat="false" ht="12.8" hidden="false" customHeight="false" outlineLevel="0" collapsed="false">
      <c r="A53" s="3" t="str">
        <f aca="false">parameters!A53</f>
        <v>Hardening modulus of exp</v>
      </c>
      <c r="B53" s="2" t="n">
        <v>100</v>
      </c>
      <c r="C53" s="2" t="n">
        <v>100</v>
      </c>
      <c r="D53" s="21" t="n">
        <v>16.93</v>
      </c>
      <c r="E53" s="21"/>
      <c r="F53" s="21"/>
      <c r="G53" s="2" t="n">
        <v>100</v>
      </c>
      <c r="H53" s="2"/>
      <c r="I53" s="21" t="n">
        <v>16.93</v>
      </c>
      <c r="J53" s="21" t="n">
        <v>20</v>
      </c>
      <c r="K53" s="21" t="n">
        <v>20</v>
      </c>
      <c r="L53" s="21" t="n">
        <v>20</v>
      </c>
      <c r="M53" s="21" t="n">
        <v>20</v>
      </c>
      <c r="N53" s="21" t="n">
        <v>20</v>
      </c>
      <c r="O53" s="21"/>
    </row>
    <row r="54" customFormat="false" ht="12.8" hidden="false" customHeight="false" outlineLevel="0" collapsed="false">
      <c r="A54" s="3" t="str">
        <f aca="false">parameters!A54</f>
        <v>beta_inf</v>
      </c>
      <c r="B54" s="2" t="n">
        <v>300</v>
      </c>
      <c r="C54" s="2" t="n">
        <v>30</v>
      </c>
      <c r="D54" s="8" t="n">
        <v>265</v>
      </c>
      <c r="E54" s="11"/>
      <c r="F54" s="11"/>
      <c r="G54" s="2" t="n">
        <v>300</v>
      </c>
      <c r="H54" s="2"/>
      <c r="I54" s="8" t="n">
        <v>500</v>
      </c>
      <c r="J54" s="8" t="n">
        <v>30</v>
      </c>
      <c r="K54" s="8" t="n">
        <v>30</v>
      </c>
      <c r="L54" s="8" t="n">
        <v>30</v>
      </c>
      <c r="M54" s="8" t="n">
        <v>350</v>
      </c>
      <c r="N54" s="8" t="n">
        <v>30</v>
      </c>
      <c r="O54" s="8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8" t="n">
        <f aca="false">FALSE()</f>
        <v>0</v>
      </c>
      <c r="D55" s="8" t="n">
        <f aca="false">FALSE()</f>
        <v>0</v>
      </c>
      <c r="E55" s="9"/>
      <c r="F55" s="9"/>
      <c r="G55" s="8" t="n">
        <f aca="false">FALSE()</f>
        <v>0</v>
      </c>
      <c r="H55" s="8" t="n">
        <f aca="false">FALSE()</f>
        <v>0</v>
      </c>
      <c r="I55" s="8" t="n">
        <f aca="false">TRUE()</f>
        <v>1</v>
      </c>
      <c r="J55" s="8" t="n">
        <f aca="false">FALSE()</f>
        <v>0</v>
      </c>
      <c r="K55" s="8" t="n">
        <f aca="false">FALSE()</f>
        <v>0</v>
      </c>
      <c r="L55" s="8"/>
      <c r="M55" s="69" t="n">
        <f aca="false">TRUE()</f>
        <v>1</v>
      </c>
      <c r="N55" s="8"/>
      <c r="O55" s="8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/>
      <c r="F56" s="8"/>
      <c r="G56" s="8"/>
      <c r="H56" s="8"/>
      <c r="I56" s="8" t="n">
        <v>1.1</v>
      </c>
      <c r="M56" s="8" t="n">
        <v>1.5</v>
      </c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/>
      <c r="F57" s="8"/>
      <c r="G57" s="8"/>
      <c r="H57" s="8"/>
      <c r="I57" s="8" t="n">
        <v>0.9</v>
      </c>
      <c r="M57" s="8" t="n">
        <v>0.8</v>
      </c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/>
      <c r="F58" s="8"/>
      <c r="G58" s="8"/>
      <c r="H58" s="8"/>
      <c r="I58" s="8" t="n">
        <v>1</v>
      </c>
      <c r="M58" s="8" t="n">
        <v>1</v>
      </c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/>
      <c r="G59" s="8"/>
      <c r="H59" s="8"/>
      <c r="I59" s="8" t="n">
        <v>0.6</v>
      </c>
      <c r="M59" s="8" t="n">
        <v>0.7</v>
      </c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/>
      <c r="G60" s="8"/>
      <c r="H60" s="8"/>
      <c r="I60" s="8" t="n">
        <f aca="false">1/SQRT(3)</f>
        <v>0.577350269189626</v>
      </c>
      <c r="M60" s="8" t="n">
        <f aca="false">1/SQRT(3)</f>
        <v>0.577350269189626</v>
      </c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/>
      <c r="G61" s="8"/>
      <c r="H61" s="8"/>
      <c r="I61" s="8" t="n">
        <f aca="false">I60</f>
        <v>0.577350269189626</v>
      </c>
      <c r="M61" s="8" t="n">
        <f aca="false">1/SQRT(3)</f>
        <v>0.577350269189626</v>
      </c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/>
      <c r="F62" s="8"/>
      <c r="G62" s="8"/>
      <c r="H62" s="8"/>
      <c r="I62" s="8" t="n">
        <v>45</v>
      </c>
      <c r="M62" s="8" t="n">
        <v>90</v>
      </c>
    </row>
    <row r="63" s="19" customFormat="true" ht="12.8" hidden="false" customHeight="false" outlineLevel="0" collapsed="false">
      <c r="A63" s="74" t="str">
        <f aca="false">parameters!A63</f>
        <v>// damage parameters</v>
      </c>
      <c r="B63" s="49"/>
      <c r="C63" s="49"/>
      <c r="D63" s="49"/>
      <c r="G63" s="49"/>
      <c r="H63" s="49"/>
      <c r="I63" s="49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  <c r="G64" s="8"/>
      <c r="H64" s="8"/>
      <c r="I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 t="n">
        <v>1</v>
      </c>
      <c r="C65" s="2" t="n">
        <v>1</v>
      </c>
      <c r="D65" s="2" t="n">
        <v>0</v>
      </c>
      <c r="E65" s="2"/>
      <c r="F65" s="2"/>
      <c r="G65" s="2" t="n">
        <v>1</v>
      </c>
      <c r="H65" s="2"/>
      <c r="I65" s="2" t="n">
        <v>0.7</v>
      </c>
      <c r="J65" s="2" t="n">
        <v>0.7</v>
      </c>
      <c r="K65" s="2"/>
      <c r="M65" s="2" t="n">
        <v>0.5</v>
      </c>
    </row>
    <row r="66" customFormat="false" ht="12.8" hidden="false" customHeight="false" outlineLevel="0" collapsed="false">
      <c r="A66" s="3" t="str">
        <f aca="false">parameters!A66</f>
        <v>Exp. rate param. eta_2</v>
      </c>
      <c r="B66" s="2" t="n">
        <v>1</v>
      </c>
      <c r="C66" s="2" t="n">
        <v>1</v>
      </c>
      <c r="D66" s="2" t="n">
        <v>0</v>
      </c>
      <c r="E66" s="2"/>
      <c r="F66" s="2"/>
      <c r="G66" s="2" t="n">
        <v>1</v>
      </c>
      <c r="H66" s="2"/>
      <c r="I66" s="2" t="n">
        <v>0.7</v>
      </c>
      <c r="J66" s="2" t="n">
        <v>0.7</v>
      </c>
      <c r="K66" s="2"/>
      <c r="M66" s="2" t="n">
        <v>0.5</v>
      </c>
    </row>
    <row r="67" customFormat="false" ht="12.8" hidden="false" customHeight="false" outlineLevel="0" collapsed="false">
      <c r="A67" s="3" t="str">
        <f aca="false">parameters!A67</f>
        <v>Exp. rate param. eta_3</v>
      </c>
      <c r="B67" s="10" t="n">
        <v>1</v>
      </c>
      <c r="C67" s="10" t="n">
        <v>1000000</v>
      </c>
      <c r="D67" s="10" t="n">
        <v>0</v>
      </c>
      <c r="E67" s="10"/>
      <c r="F67" s="10"/>
      <c r="G67" s="10" t="n">
        <v>1</v>
      </c>
      <c r="H67" s="10"/>
      <c r="I67" s="10" t="n">
        <v>100</v>
      </c>
      <c r="J67" s="10" t="n">
        <v>1</v>
      </c>
      <c r="K67" s="10"/>
      <c r="M67" s="10" t="n">
        <v>0.01</v>
      </c>
    </row>
    <row r="68" customFormat="false" ht="12.8" hidden="false" customHeight="false" outlineLevel="0" collapsed="false">
      <c r="A68" s="3" t="str">
        <f aca="false">parameters!A68</f>
        <v>Exp. rate param. eta_4</v>
      </c>
      <c r="B68" s="2" t="n">
        <v>0.2</v>
      </c>
      <c r="C68" s="2" t="n">
        <v>0.7</v>
      </c>
      <c r="D68" s="2" t="n">
        <v>0</v>
      </c>
      <c r="E68" s="2"/>
      <c r="F68" s="2"/>
      <c r="G68" s="2" t="n">
        <v>0.2</v>
      </c>
      <c r="H68" s="2"/>
      <c r="I68" s="2" t="n">
        <v>0.2</v>
      </c>
      <c r="J68" s="2" t="n">
        <v>1</v>
      </c>
      <c r="K68" s="2"/>
      <c r="M68" s="2" t="n">
        <v>0.25</v>
      </c>
    </row>
    <row r="69" customFormat="false" ht="12.8" hidden="false" customHeight="false" outlineLevel="0" collapsed="false">
      <c r="B69" s="2"/>
      <c r="C69" s="2"/>
      <c r="D69" s="2"/>
      <c r="E69" s="2"/>
      <c r="F69" s="2"/>
      <c r="G69" s="2"/>
      <c r="H69" s="2"/>
      <c r="I69" s="2" t="n">
        <v>0</v>
      </c>
      <c r="J69" s="2"/>
      <c r="K69" s="2"/>
      <c r="M69" s="2" t="n">
        <v>0</v>
      </c>
    </row>
    <row r="70" customFormat="false" ht="12.8" hidden="false" customHeight="false" outlineLevel="0" collapsed="false">
      <c r="A70" s="3" t="str">
        <f aca="false">parameters!A70</f>
        <v>q_min</v>
      </c>
      <c r="B70" s="11" t="n">
        <v>0.18</v>
      </c>
      <c r="C70" s="11" t="n">
        <v>0.5</v>
      </c>
      <c r="D70" s="8" t="n">
        <v>0.05</v>
      </c>
      <c r="E70" s="8"/>
      <c r="F70" s="8"/>
      <c r="G70" s="11" t="n">
        <v>0.18</v>
      </c>
      <c r="H70" s="11"/>
      <c r="I70" s="8" t="n">
        <v>0.3</v>
      </c>
      <c r="J70" s="11" t="n">
        <v>0.9</v>
      </c>
      <c r="K70" s="11" t="n">
        <v>1000000</v>
      </c>
      <c r="L70" s="20" t="n">
        <v>1000000</v>
      </c>
      <c r="M70" s="11" t="n">
        <v>0.3</v>
      </c>
      <c r="N70" s="20" t="n">
        <v>1000000</v>
      </c>
      <c r="O70" s="20"/>
    </row>
    <row r="71" customFormat="false" ht="12.8" hidden="false" customHeight="false" outlineLevel="0" collapsed="false">
      <c r="A71" s="3" t="str">
        <f aca="false">parameters!A71</f>
        <v>c_d</v>
      </c>
      <c r="B71" s="11" t="n">
        <v>3</v>
      </c>
      <c r="C71" s="11" t="n">
        <v>0.15</v>
      </c>
      <c r="D71" s="8" t="n">
        <v>3</v>
      </c>
      <c r="E71" s="8"/>
      <c r="F71" s="8"/>
      <c r="G71" s="11" t="n">
        <v>3</v>
      </c>
      <c r="H71" s="11"/>
      <c r="I71" s="8" t="n">
        <v>0.5</v>
      </c>
      <c r="J71" s="11" t="n">
        <v>0</v>
      </c>
      <c r="K71" s="11" t="n">
        <v>0</v>
      </c>
      <c r="L71" s="0" t="n">
        <v>0</v>
      </c>
      <c r="M71" s="11" t="n">
        <v>300</v>
      </c>
      <c r="N71" s="0" t="n">
        <v>0</v>
      </c>
    </row>
    <row r="72" customFormat="false" ht="12.8" hidden="false" customHeight="false" outlineLevel="0" collapsed="false">
      <c r="A72" s="3" t="str">
        <f aca="false">parameters!A72</f>
        <v>beta_d</v>
      </c>
      <c r="B72" s="11" t="n">
        <v>10000</v>
      </c>
      <c r="C72" s="8" t="n">
        <v>100</v>
      </c>
      <c r="D72" s="8" t="n">
        <v>10</v>
      </c>
      <c r="E72" s="8"/>
      <c r="F72" s="8"/>
      <c r="G72" s="11" t="n">
        <v>1000</v>
      </c>
      <c r="H72" s="11"/>
      <c r="I72" s="11" t="n">
        <v>1000</v>
      </c>
      <c r="J72" s="8" t="n">
        <v>1</v>
      </c>
      <c r="K72" s="8" t="n">
        <v>1</v>
      </c>
      <c r="L72" s="20" t="n">
        <v>1</v>
      </c>
      <c r="M72" s="11" t="n">
        <v>10000</v>
      </c>
      <c r="N72" s="20" t="n">
        <v>1</v>
      </c>
      <c r="O72" s="20"/>
    </row>
    <row r="73" customFormat="false" ht="12.8" hidden="false" customHeight="false" outlineLevel="0" collapsed="false">
      <c r="A73" s="3" t="str">
        <f aca="false">parameters!A73</f>
        <v>c_p</v>
      </c>
      <c r="B73" s="11"/>
      <c r="C73" s="8"/>
      <c r="D73" s="8"/>
      <c r="E73" s="8"/>
      <c r="F73" s="8"/>
      <c r="G73" s="11"/>
      <c r="H73" s="11"/>
      <c r="I73" s="8"/>
      <c r="J73" s="11" t="n">
        <v>3</v>
      </c>
      <c r="K73" s="11" t="n">
        <v>3</v>
      </c>
      <c r="L73" s="36" t="n">
        <v>1.5</v>
      </c>
      <c r="N73" s="36" t="n">
        <v>1.5</v>
      </c>
      <c r="O73" s="36"/>
    </row>
    <row r="74" customFormat="false" ht="12.8" hidden="false" customHeight="false" outlineLevel="0" collapsed="false">
      <c r="A74" s="3" t="str">
        <f aca="false">parameters!A74</f>
        <v>beta_p</v>
      </c>
      <c r="B74" s="11"/>
      <c r="C74" s="8"/>
      <c r="D74" s="8"/>
      <c r="E74" s="8"/>
      <c r="F74" s="8"/>
      <c r="G74" s="11"/>
      <c r="H74" s="11"/>
      <c r="I74" s="8"/>
      <c r="J74" s="67" t="n">
        <v>1000</v>
      </c>
      <c r="K74" s="67" t="n">
        <v>1000</v>
      </c>
      <c r="L74" s="35" t="n">
        <v>200</v>
      </c>
      <c r="N74" s="35" t="n">
        <v>200</v>
      </c>
      <c r="O74" s="35"/>
    </row>
    <row r="75" customFormat="false" ht="12.8" hidden="false" customHeight="false" outlineLevel="0" collapsed="false">
      <c r="A75" s="3" t="str">
        <f aca="false">parameters!A75</f>
        <v>damage gradient spatial</v>
      </c>
      <c r="B75" s="9"/>
      <c r="C75" s="9"/>
      <c r="D75" s="8"/>
      <c r="E75" s="8"/>
      <c r="F75" s="8"/>
      <c r="G75" s="9"/>
      <c r="H75" s="9"/>
      <c r="I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/>
      <c r="D76" s="8"/>
      <c r="E76" s="9"/>
      <c r="F76" s="9"/>
      <c r="G76" s="8"/>
      <c r="H76" s="8"/>
      <c r="I76" s="8"/>
    </row>
    <row r="77" customFormat="false" ht="12.8" hidden="false" customHeight="false" outlineLevel="0" collapsed="false">
      <c r="A77" s="3" t="str">
        <f aca="false">parameters!A77</f>
        <v>#end</v>
      </c>
      <c r="B77" s="8"/>
      <c r="C77" s="8"/>
      <c r="D77" s="8"/>
      <c r="G77" s="8"/>
      <c r="H77" s="8"/>
      <c r="I77" s="8"/>
    </row>
    <row r="78" customFormat="false" ht="12.8" hidden="false" customHeight="false" outlineLevel="0" collapsed="false">
      <c r="B78" s="8"/>
      <c r="C78" s="8"/>
      <c r="D78" s="8"/>
      <c r="G78" s="8"/>
      <c r="H78" s="8"/>
      <c r="I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50"/>
      <c r="C79" s="50"/>
      <c r="D79" s="50"/>
      <c r="G79" s="50"/>
      <c r="H79" s="50"/>
      <c r="I79" s="50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8" t="n">
        <v>3</v>
      </c>
      <c r="C80" s="8" t="n">
        <v>3</v>
      </c>
      <c r="D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/>
    </row>
    <row r="81" customFormat="false" ht="12.8" hidden="false" customHeight="false" outlineLevel="0" collapsed="false">
      <c r="A81" s="3" t="str">
        <f aca="false">parameters!A81</f>
        <v>Hole radius</v>
      </c>
      <c r="B81" s="8"/>
      <c r="C81" s="8"/>
      <c r="D81" s="8"/>
      <c r="G81" s="8"/>
      <c r="H81" s="8"/>
      <c r="I81" s="8"/>
      <c r="J81" s="8"/>
      <c r="K81" s="8"/>
      <c r="L81" s="8"/>
      <c r="M81" s="8"/>
      <c r="N81" s="8"/>
      <c r="O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8" t="n">
        <v>1</v>
      </c>
      <c r="C82" s="8" t="n">
        <v>1</v>
      </c>
      <c r="D82" s="8" t="n">
        <v>1</v>
      </c>
      <c r="G82" s="8" t="n">
        <v>1</v>
      </c>
      <c r="H82" s="8" t="n">
        <v>1</v>
      </c>
      <c r="I82" s="8" t="n">
        <v>1</v>
      </c>
      <c r="J82" s="8" t="n">
        <v>1</v>
      </c>
      <c r="K82" s="8" t="n">
        <v>1</v>
      </c>
      <c r="L82" s="8" t="n">
        <v>1</v>
      </c>
      <c r="M82" s="8" t="n">
        <v>1</v>
      </c>
      <c r="N82" s="8" t="n">
        <v>1</v>
      </c>
      <c r="O82" s="8"/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8"/>
      <c r="C83" s="8"/>
      <c r="D83" s="8"/>
      <c r="G83" s="8"/>
      <c r="H83" s="8"/>
      <c r="I83" s="8"/>
      <c r="J83" s="8"/>
      <c r="K83" s="8"/>
      <c r="L83" s="8"/>
      <c r="M83" s="8"/>
      <c r="N83" s="8"/>
      <c r="O83" s="8"/>
    </row>
    <row r="84" customFormat="false" ht="12.8" hidden="false" customHeight="false" outlineLevel="0" collapsed="false">
      <c r="A84" s="3" t="str">
        <f aca="false">parameters!A84</f>
        <v>Height of the model</v>
      </c>
      <c r="B84" s="8" t="n">
        <v>10</v>
      </c>
      <c r="C84" s="8" t="n">
        <v>10</v>
      </c>
      <c r="D84" s="8" t="n">
        <v>10</v>
      </c>
      <c r="G84" s="8" t="n">
        <v>10</v>
      </c>
      <c r="H84" s="8" t="n">
        <v>10</v>
      </c>
      <c r="I84" s="8" t="n">
        <v>10</v>
      </c>
      <c r="J84" s="8" t="n">
        <v>10</v>
      </c>
      <c r="K84" s="8" t="n">
        <v>10</v>
      </c>
      <c r="L84" s="8" t="n">
        <v>10</v>
      </c>
      <c r="M84" s="8" t="n">
        <v>10</v>
      </c>
      <c r="N84" s="8" t="n">
        <v>10</v>
      </c>
      <c r="O84" s="8"/>
    </row>
    <row r="85" customFormat="false" ht="12.8" hidden="false" customHeight="false" outlineLevel="0" collapsed="false">
      <c r="A85" s="3" t="str">
        <f aca="false">parameters!A85</f>
        <v>Notch width</v>
      </c>
      <c r="B85" s="8"/>
      <c r="C85" s="8"/>
      <c r="D85" s="8"/>
      <c r="G85" s="8"/>
      <c r="H85" s="8"/>
      <c r="I85" s="8"/>
      <c r="J85" s="8"/>
      <c r="K85" s="8"/>
      <c r="L85" s="8"/>
      <c r="M85" s="8"/>
      <c r="N85" s="8"/>
      <c r="O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8" t="n">
        <v>1</v>
      </c>
      <c r="C86" s="8" t="n">
        <v>1</v>
      </c>
      <c r="D86" s="8" t="n">
        <v>3</v>
      </c>
      <c r="G86" s="8" t="n">
        <v>1</v>
      </c>
      <c r="H86" s="8" t="n">
        <v>1</v>
      </c>
      <c r="I86" s="8"/>
      <c r="J86" s="8"/>
      <c r="K86" s="8"/>
      <c r="L86" s="8"/>
      <c r="M86" s="8"/>
      <c r="N86" s="8"/>
      <c r="O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8" t="n">
        <v>5</v>
      </c>
      <c r="C87" s="8" t="n">
        <v>5</v>
      </c>
      <c r="D87" s="8"/>
      <c r="G87" s="8" t="n">
        <v>5</v>
      </c>
      <c r="H87" s="8" t="n">
        <v>5</v>
      </c>
      <c r="I87" s="8" t="n">
        <v>5</v>
      </c>
      <c r="J87" s="8" t="n">
        <v>5</v>
      </c>
      <c r="K87" s="8" t="n">
        <v>5</v>
      </c>
      <c r="L87" s="8" t="n">
        <v>5</v>
      </c>
      <c r="M87" s="8" t="n">
        <v>5</v>
      </c>
      <c r="N87" s="8" t="n">
        <v>5</v>
      </c>
      <c r="O87" s="8"/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8"/>
      <c r="D88" s="8"/>
      <c r="G88" s="8"/>
      <c r="H88" s="8"/>
      <c r="I88" s="8"/>
    </row>
    <row r="89" customFormat="false" ht="12.8" hidden="false" customHeight="false" outlineLevel="0" collapsed="false">
      <c r="A89" s="3" t="str">
        <f aca="false">parameters!A89</f>
        <v>#end</v>
      </c>
      <c r="B89" s="8"/>
      <c r="C89" s="8"/>
      <c r="D89" s="8"/>
      <c r="G89" s="8"/>
      <c r="H89" s="8"/>
      <c r="I89" s="8"/>
    </row>
    <row r="90" customFormat="false" ht="12.8" hidden="false" customHeight="false" outlineLevel="0" collapsed="false">
      <c r="B90" s="8"/>
      <c r="C90" s="8"/>
      <c r="D90" s="8"/>
      <c r="G90" s="8"/>
      <c r="H90" s="8"/>
      <c r="I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50"/>
      <c r="C91" s="50"/>
      <c r="D91" s="50"/>
      <c r="G91" s="50"/>
      <c r="H91" s="50"/>
      <c r="I91" s="50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 t="n">
        <v>1</v>
      </c>
      <c r="D92" s="8" t="n">
        <v>1</v>
      </c>
      <c r="E92" s="8"/>
      <c r="F92" s="8"/>
      <c r="G92" s="8" t="n">
        <v>1</v>
      </c>
      <c r="H92" s="8" t="n">
        <v>1</v>
      </c>
      <c r="I92" s="8" t="n">
        <v>1</v>
      </c>
      <c r="J92" s="8" t="n">
        <v>1</v>
      </c>
      <c r="K92" s="8" t="n">
        <v>1</v>
      </c>
      <c r="L92" s="8" t="n">
        <v>1</v>
      </c>
      <c r="M92" s="8" t="n">
        <v>1</v>
      </c>
      <c r="N92" s="8" t="n">
        <v>1</v>
      </c>
      <c r="O92" s="8"/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 t="n">
        <v>1</v>
      </c>
      <c r="D93" s="8" t="n">
        <v>1</v>
      </c>
      <c r="E93" s="8"/>
      <c r="F93" s="8"/>
      <c r="G93" s="8" t="n">
        <v>1</v>
      </c>
      <c r="H93" s="8" t="n">
        <v>1</v>
      </c>
      <c r="I93" s="8" t="n">
        <v>1</v>
      </c>
      <c r="J93" s="8" t="n">
        <v>1</v>
      </c>
      <c r="K93" s="8" t="n">
        <v>1</v>
      </c>
      <c r="L93" s="8" t="n">
        <v>1</v>
      </c>
      <c r="M93" s="8" t="n">
        <v>1</v>
      </c>
      <c r="N93" s="8" t="n">
        <v>1</v>
      </c>
      <c r="O93" s="8"/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 t="n">
        <v>1</v>
      </c>
      <c r="D94" s="8" t="n">
        <v>1</v>
      </c>
      <c r="E94" s="8"/>
      <c r="F94" s="8"/>
      <c r="G94" s="8" t="n">
        <v>1</v>
      </c>
      <c r="H94" s="8" t="n">
        <v>1</v>
      </c>
      <c r="I94" s="8" t="n">
        <v>1</v>
      </c>
      <c r="J94" s="8" t="n">
        <v>1</v>
      </c>
      <c r="K94" s="8" t="n">
        <v>1</v>
      </c>
      <c r="L94" s="8" t="n">
        <v>1</v>
      </c>
      <c r="M94" s="8" t="n">
        <v>1</v>
      </c>
      <c r="N94" s="8" t="n">
        <v>1</v>
      </c>
      <c r="O94" s="8"/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 t="n">
        <v>1</v>
      </c>
      <c r="D95" s="8" t="n">
        <v>1</v>
      </c>
      <c r="E95" s="8"/>
      <c r="F95" s="8"/>
      <c r="G95" s="8" t="n">
        <v>1</v>
      </c>
      <c r="H95" s="8" t="n">
        <v>1</v>
      </c>
      <c r="I95" s="8" t="n">
        <v>1</v>
      </c>
      <c r="J95" s="8" t="n">
        <v>1</v>
      </c>
      <c r="K95" s="8" t="n">
        <v>1</v>
      </c>
      <c r="L95" s="8" t="n">
        <v>1</v>
      </c>
      <c r="M95" s="8" t="n">
        <v>1</v>
      </c>
      <c r="N95" s="8" t="n">
        <v>1</v>
      </c>
      <c r="O95" s="8"/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  <c r="G96" s="8"/>
      <c r="H96" s="8"/>
      <c r="I96" s="8"/>
      <c r="J96" s="8"/>
      <c r="K96" s="8"/>
      <c r="L96" s="8"/>
      <c r="M96" s="8"/>
      <c r="N96" s="8"/>
      <c r="O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8" t="n">
        <f aca="false">TRUE()</f>
        <v>1</v>
      </c>
      <c r="D97" s="8" t="n">
        <f aca="false">TRUE()</f>
        <v>1</v>
      </c>
      <c r="E97" s="9"/>
      <c r="F97" s="9"/>
      <c r="G97" s="8" t="n">
        <f aca="false">TRUE()</f>
        <v>1</v>
      </c>
      <c r="H97" s="8" t="n">
        <f aca="false">TRUE()</f>
        <v>1</v>
      </c>
      <c r="I97" s="8" t="n">
        <f aca="false">TRUE()</f>
        <v>1</v>
      </c>
      <c r="J97" s="8" t="n">
        <f aca="false">TRUE()</f>
        <v>1</v>
      </c>
      <c r="K97" s="8" t="n">
        <f aca="false">TRUE()</f>
        <v>1</v>
      </c>
      <c r="L97" s="9" t="n">
        <f aca="false">TRUE()</f>
        <v>1</v>
      </c>
      <c r="M97" s="9" t="n">
        <f aca="false">TRUE()</f>
        <v>1</v>
      </c>
      <c r="N97" s="9" t="n">
        <f aca="false">TRUE()</f>
        <v>1</v>
      </c>
      <c r="O97" s="9"/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 t="n">
        <f aca="false">FALSE()</f>
        <v>0</v>
      </c>
      <c r="C98" s="8" t="n">
        <f aca="false">FALSE()</f>
        <v>0</v>
      </c>
      <c r="D98" s="8" t="n">
        <f aca="false">FALSE()</f>
        <v>0</v>
      </c>
      <c r="E98" s="9"/>
      <c r="F98" s="9"/>
      <c r="G98" s="8" t="n">
        <f aca="false">FALSE()</f>
        <v>0</v>
      </c>
      <c r="H98" s="8" t="n">
        <f aca="false">FALSE()</f>
        <v>0</v>
      </c>
      <c r="I98" s="8" t="n">
        <f aca="false">FALSE()</f>
        <v>0</v>
      </c>
      <c r="J98" s="8" t="n">
        <f aca="false">FALSE()</f>
        <v>0</v>
      </c>
      <c r="K98" s="8" t="n">
        <f aca="false">FALSE()</f>
        <v>0</v>
      </c>
      <c r="L98" s="8"/>
      <c r="M98" s="8"/>
      <c r="N98" s="8"/>
      <c r="O98" s="8"/>
    </row>
    <row r="99" customFormat="false" ht="12.8" hidden="false" customHeight="false" outlineLevel="0" collapsed="false">
      <c r="A99" s="3" t="str">
        <f aca="false">parameters!A99</f>
        <v>Compute error</v>
      </c>
      <c r="B99" s="8" t="n">
        <f aca="false">FALSE()</f>
        <v>0</v>
      </c>
      <c r="C99" s="8" t="n">
        <f aca="false">FALSE()</f>
        <v>0</v>
      </c>
      <c r="D99" s="8" t="n">
        <f aca="false">FALSE()</f>
        <v>0</v>
      </c>
      <c r="E99" s="9"/>
      <c r="F99" s="9"/>
      <c r="G99" s="8" t="n">
        <f aca="false">FALSE()</f>
        <v>0</v>
      </c>
      <c r="H99" s="8" t="n">
        <f aca="false">FALSE()</f>
        <v>0</v>
      </c>
      <c r="I99" s="8" t="n">
        <f aca="false">FALSE()</f>
        <v>0</v>
      </c>
      <c r="J99" s="8" t="n">
        <f aca="false">FALSE()</f>
        <v>0</v>
      </c>
      <c r="K99" s="8" t="n">
        <f aca="false">FALSE()</f>
        <v>0</v>
      </c>
      <c r="L99" s="8"/>
      <c r="M99" s="8"/>
      <c r="N99" s="8"/>
      <c r="O99" s="8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  <c r="C100" s="8" t="n">
        <v>2</v>
      </c>
      <c r="D100" s="8" t="n">
        <v>2</v>
      </c>
      <c r="E100" s="8"/>
      <c r="F100" s="8"/>
      <c r="G100" s="8" t="n">
        <v>2</v>
      </c>
      <c r="H100" s="8" t="n">
        <v>2</v>
      </c>
      <c r="I100" s="8" t="n">
        <v>2</v>
      </c>
      <c r="J100" s="8" t="n">
        <v>2</v>
      </c>
      <c r="K100" s="8" t="n">
        <v>2</v>
      </c>
      <c r="L100" s="8" t="n">
        <v>2</v>
      </c>
      <c r="M100" s="8" t="n">
        <v>2</v>
      </c>
      <c r="N100" s="8" t="n">
        <v>2</v>
      </c>
      <c r="O100" s="8"/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 t="n">
        <f aca="false">FALSE()</f>
        <v>0</v>
      </c>
      <c r="C101" s="8" t="n">
        <f aca="false">FALSE()</f>
        <v>0</v>
      </c>
      <c r="D101" s="8" t="n">
        <f aca="false">FALSE()</f>
        <v>0</v>
      </c>
      <c r="E101" s="9"/>
      <c r="F101" s="9"/>
      <c r="G101" s="8" t="n">
        <f aca="false">FALSE()</f>
        <v>0</v>
      </c>
      <c r="H101" s="8" t="n">
        <f aca="false">FALSE()</f>
        <v>0</v>
      </c>
      <c r="I101" s="8" t="n">
        <f aca="false">FALSE()</f>
        <v>0</v>
      </c>
      <c r="J101" s="8" t="n">
        <f aca="false">FALSE()</f>
        <v>0</v>
      </c>
      <c r="K101" s="8" t="n">
        <f aca="false">FALSE()</f>
        <v>0</v>
      </c>
      <c r="L101" s="8"/>
      <c r="M101" s="8"/>
      <c r="N101" s="8"/>
      <c r="O101" s="8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 t="n">
        <f aca="false">FALSE()</f>
        <v>0</v>
      </c>
      <c r="C102" s="8" t="n">
        <f aca="false">FALSE()</f>
        <v>0</v>
      </c>
      <c r="D102" s="8" t="n">
        <f aca="false">FALSE()</f>
        <v>0</v>
      </c>
      <c r="E102" s="9"/>
      <c r="F102" s="9"/>
      <c r="G102" s="8" t="n">
        <f aca="false">FALSE()</f>
        <v>0</v>
      </c>
      <c r="H102" s="8" t="n">
        <f aca="false">FALSE()</f>
        <v>0</v>
      </c>
      <c r="I102" s="8" t="n">
        <f aca="false">FALSE()</f>
        <v>0</v>
      </c>
      <c r="J102" s="8" t="n">
        <f aca="false">FALSE()</f>
        <v>0</v>
      </c>
      <c r="K102" s="8" t="n">
        <f aca="false">FALSE()</f>
        <v>0</v>
      </c>
      <c r="L102" s="8"/>
      <c r="M102" s="8"/>
      <c r="N102" s="8"/>
      <c r="O102" s="8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 t="n">
        <v>0</v>
      </c>
      <c r="D103" s="8" t="n">
        <v>0</v>
      </c>
      <c r="E103" s="8"/>
      <c r="F103" s="8"/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/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8" t="n">
        <f aca="false">FALSE()</f>
        <v>0</v>
      </c>
      <c r="D104" s="8" t="n">
        <f aca="false">FALSE()</f>
        <v>0</v>
      </c>
      <c r="E104" s="9"/>
      <c r="F104" s="9"/>
      <c r="G104" s="24" t="n">
        <f aca="false">TRUE()</f>
        <v>1</v>
      </c>
      <c r="H104" s="8" t="n">
        <f aca="false">FALSE()</f>
        <v>0</v>
      </c>
      <c r="I104" s="8" t="n">
        <f aca="false">FALSE()</f>
        <v>0</v>
      </c>
      <c r="J104" s="8" t="n">
        <f aca="false">FALSE()</f>
        <v>0</v>
      </c>
      <c r="K104" s="8" t="n">
        <f aca="false">FALSE()</f>
        <v>0</v>
      </c>
      <c r="L104" s="9" t="n">
        <f aca="false">FALSE()</f>
        <v>0</v>
      </c>
      <c r="M104" s="9" t="n">
        <f aca="false">FALSE()</f>
        <v>0</v>
      </c>
      <c r="N104" s="9" t="n">
        <f aca="false">FALSE()</f>
        <v>0</v>
      </c>
      <c r="O104" s="9"/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8" t="n">
        <f aca="false">TRUE()</f>
        <v>1</v>
      </c>
      <c r="D105" s="8" t="n">
        <f aca="false">TRUE()</f>
        <v>1</v>
      </c>
      <c r="E105" s="9"/>
      <c r="F105" s="9"/>
      <c r="G105" s="8" t="n">
        <f aca="false">TRUE()</f>
        <v>1</v>
      </c>
      <c r="H105" s="8" t="n">
        <f aca="false">TRUE()</f>
        <v>1</v>
      </c>
      <c r="I105" s="8" t="n">
        <f aca="false">TRUE()</f>
        <v>1</v>
      </c>
      <c r="J105" s="8" t="n">
        <f aca="false">TRUE()</f>
        <v>1</v>
      </c>
      <c r="K105" s="8" t="n">
        <f aca="false">TRUE()</f>
        <v>1</v>
      </c>
      <c r="L105" s="9" t="n">
        <f aca="false">TRUE()</f>
        <v>1</v>
      </c>
      <c r="M105" s="9" t="n">
        <f aca="false">TRUE()</f>
        <v>1</v>
      </c>
      <c r="N105" s="9" t="n">
        <f aca="false">TRUE()</f>
        <v>1</v>
      </c>
      <c r="O105" s="9"/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2</v>
      </c>
      <c r="C106" s="8" t="n">
        <v>2</v>
      </c>
      <c r="D106" s="8" t="n">
        <v>2</v>
      </c>
      <c r="E106" s="8"/>
      <c r="F106" s="8"/>
      <c r="G106" s="8" t="n">
        <v>2</v>
      </c>
      <c r="H106" s="8" t="n">
        <v>2</v>
      </c>
      <c r="I106" s="8" t="n">
        <v>2</v>
      </c>
      <c r="J106" s="8" t="n">
        <v>2</v>
      </c>
      <c r="K106" s="8" t="n">
        <v>2</v>
      </c>
      <c r="L106" s="8" t="n">
        <v>2</v>
      </c>
      <c r="M106" s="8" t="n">
        <v>2</v>
      </c>
      <c r="N106" s="8" t="n">
        <v>2</v>
      </c>
      <c r="O106" s="8"/>
    </row>
    <row r="107" customFormat="false" ht="12.8" hidden="false" customHeight="false" outlineLevel="0" collapsed="false">
      <c r="B107" s="8"/>
      <c r="C107" s="8"/>
      <c r="D107" s="8"/>
      <c r="E107" s="8"/>
      <c r="F107" s="8"/>
      <c r="G107" s="8"/>
      <c r="H107" s="8"/>
      <c r="I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  <c r="G108" s="8"/>
      <c r="H108" s="8"/>
      <c r="I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4" min="2" style="14" width="14.43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9" min="7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/>
      <c r="C1" s="22" t="s">
        <v>206</v>
      </c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/>
      <c r="C3" s="2"/>
      <c r="D3" s="2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/>
      <c r="D6" s="8"/>
      <c r="E6" s="8"/>
      <c r="F6" s="8"/>
      <c r="H6" s="8"/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/>
      <c r="D7" s="8"/>
      <c r="E7" s="8"/>
      <c r="F7" s="8"/>
      <c r="H7" s="8"/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3</v>
      </c>
      <c r="C8" s="8"/>
      <c r="D8" s="8"/>
      <c r="E8" s="8"/>
      <c r="F8" s="8"/>
      <c r="H8" s="8"/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9"/>
      <c r="C9" s="9"/>
      <c r="D9" s="8"/>
      <c r="E9" s="9"/>
      <c r="F9" s="9"/>
      <c r="H9" s="9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9"/>
      <c r="C10" s="9"/>
      <c r="D10" s="8"/>
      <c r="E10" s="9"/>
      <c r="F10" s="9"/>
      <c r="H10" s="9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/>
      <c r="D11" s="8"/>
      <c r="E11" s="8"/>
      <c r="F11" s="8"/>
      <c r="H11" s="8"/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/>
      <c r="C12" s="8"/>
      <c r="D12" s="8"/>
      <c r="E12" s="8"/>
      <c r="F12" s="8"/>
      <c r="H12" s="8"/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  <c r="C13" s="8"/>
      <c r="D13" s="8"/>
      <c r="E13" s="8"/>
      <c r="F13" s="8"/>
      <c r="H13" s="8"/>
      <c r="J13" s="8"/>
      <c r="M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9"/>
      <c r="C14" s="9"/>
      <c r="D14" s="8"/>
      <c r="E14" s="9"/>
      <c r="F14" s="16"/>
      <c r="H14" s="9"/>
      <c r="J14" s="16"/>
      <c r="M14" s="9"/>
    </row>
    <row r="15" customFormat="false" ht="12.8" hidden="false" customHeight="false" outlineLevel="0" collapsed="false">
      <c r="A15" s="3" t="n">
        <f aca="false">parameters!A15</f>
        <v>0</v>
      </c>
      <c r="B15" s="9"/>
      <c r="C15" s="9"/>
      <c r="D15" s="8"/>
      <c r="E15" s="9"/>
      <c r="H15" s="9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/>
      <c r="D16" s="8"/>
      <c r="E16" s="9"/>
      <c r="F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/>
      <c r="C17" s="8"/>
      <c r="D17" s="8"/>
      <c r="E17" s="8"/>
      <c r="F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/>
      <c r="D18" s="11"/>
      <c r="E18" s="11"/>
      <c r="F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/>
      <c r="D19" s="8"/>
      <c r="E19" s="8"/>
      <c r="F19" s="11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51" t="n">
        <v>200</v>
      </c>
      <c r="C21" s="8"/>
      <c r="D21" s="8"/>
      <c r="E21" s="8"/>
      <c r="F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9"/>
      <c r="D22" s="8"/>
      <c r="E22" s="9"/>
      <c r="F22" s="8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/>
      <c r="D25" s="8"/>
      <c r="E25" s="8"/>
      <c r="F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9"/>
      <c r="C26" s="9"/>
      <c r="D26" s="8"/>
      <c r="E26" s="9"/>
      <c r="F26" s="9"/>
    </row>
    <row r="27" customFormat="false" ht="12.8" hidden="false" customHeight="false" outlineLevel="0" collapsed="false">
      <c r="A27" s="3" t="str">
        <f aca="false">parameters!A27</f>
        <v>Use damped NR</v>
      </c>
      <c r="B27" s="9"/>
      <c r="C27" s="9"/>
      <c r="D27" s="8"/>
      <c r="E27" s="9"/>
      <c r="F27" s="9"/>
    </row>
    <row r="28" customFormat="false" ht="12.8" hidden="false" customHeight="false" outlineLevel="0" collapsed="false">
      <c r="A28" s="3" t="str">
        <f aca="false">parameters!A28</f>
        <v>Initial increment</v>
      </c>
      <c r="B28" s="8" t="n">
        <v>0.03</v>
      </c>
      <c r="C28" s="8"/>
      <c r="D28" s="8"/>
      <c r="E28" s="8"/>
      <c r="F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9"/>
      <c r="C31" s="9"/>
      <c r="D31" s="8"/>
      <c r="E31" s="9"/>
      <c r="F31" s="9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/>
      <c r="D32" s="8"/>
      <c r="E32" s="8"/>
      <c r="F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/>
      <c r="D33" s="8"/>
      <c r="E33" s="2"/>
      <c r="F33" s="2"/>
    </row>
    <row r="34" customFormat="false" ht="12.8" hidden="false" customHeight="false" outlineLevel="0" collapsed="false">
      <c r="A34" s="3" t="str">
        <f aca="false">parameters!A34</f>
        <v>Numerical Example</v>
      </c>
      <c r="B34" s="80" t="n">
        <v>10</v>
      </c>
      <c r="C34" s="8"/>
      <c r="D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9"/>
      <c r="D35" s="8"/>
      <c r="E35" s="9"/>
      <c r="F35" s="9"/>
    </row>
    <row r="36" customFormat="false" ht="12.8" hidden="false" customHeight="false" outlineLevel="0" collapsed="false">
      <c r="A36" s="3" t="str">
        <f aca="false">parameters!A36</f>
        <v>GG-Mode</v>
      </c>
      <c r="B36" s="8" t="n">
        <f aca="false">TRUE()</f>
        <v>1</v>
      </c>
      <c r="C36" s="9"/>
      <c r="D36" s="8"/>
      <c r="E36" s="9"/>
      <c r="F36" s="9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f aca="false">B28</f>
        <v>0.03</v>
      </c>
      <c r="C37" s="8"/>
      <c r="D37" s="8"/>
      <c r="E37" s="8"/>
      <c r="F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0.001</v>
      </c>
      <c r="C38" s="11"/>
      <c r="D38" s="11"/>
      <c r="E38" s="11"/>
      <c r="F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0</v>
      </c>
      <c r="C39" s="8"/>
      <c r="D39" s="8"/>
      <c r="E39" s="11"/>
      <c r="F39" s="11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</row>
    <row r="41" customFormat="false" ht="12.8" hidden="false" customHeight="false" outlineLevel="0" collapsed="false">
      <c r="B41" s="2"/>
      <c r="C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5</v>
      </c>
      <c r="C43" s="8"/>
      <c r="D43" s="8"/>
      <c r="E43" s="8"/>
    </row>
    <row r="44" customFormat="false" ht="12.8" hidden="false" customHeight="false" outlineLevel="0" collapsed="false">
      <c r="A44" s="3" t="str">
        <f aca="false">parameters!A44</f>
        <v>Use finite strains</v>
      </c>
      <c r="B44" s="44" t="n">
        <f aca="false">TRUE()</f>
        <v>1</v>
      </c>
      <c r="C44" s="44"/>
      <c r="D44" s="44"/>
      <c r="E44" s="9"/>
      <c r="F44" s="16"/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/>
      <c r="D45" s="8"/>
      <c r="E45" s="8"/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/>
      <c r="D46" s="11"/>
      <c r="E46" s="11"/>
      <c r="F46" s="11"/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/>
      <c r="D47" s="8"/>
      <c r="E47" s="8"/>
      <c r="F47" s="8"/>
    </row>
    <row r="48" s="19" customFormat="true" ht="12.8" hidden="false" customHeight="false" outlineLevel="0" collapsed="false">
      <c r="A48" s="74" t="str">
        <f aca="false">parameters!A48</f>
        <v>// plasticity parameters</v>
      </c>
      <c r="B48" s="18"/>
      <c r="C48" s="18"/>
      <c r="D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3</v>
      </c>
      <c r="C49" s="2"/>
      <c r="D49" s="8"/>
    </row>
    <row r="50" customFormat="false" ht="12.8" hidden="false" customHeight="false" outlineLevel="0" collapsed="false">
      <c r="B50" s="2"/>
      <c r="C50" s="2"/>
      <c r="D50" s="8"/>
    </row>
    <row r="51" customFormat="false" ht="12.8" hidden="false" customHeight="false" outlineLevel="0" collapsed="false">
      <c r="A51" s="3" t="str">
        <f aca="false">parameters!A51</f>
        <v>Yield stress</v>
      </c>
      <c r="B51" s="48" t="n">
        <v>1000000</v>
      </c>
      <c r="C51" s="10"/>
      <c r="D51" s="11"/>
      <c r="E51" s="20"/>
      <c r="F51" s="20"/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20</v>
      </c>
      <c r="C52" s="10"/>
      <c r="D52" s="11"/>
      <c r="E52" s="11"/>
      <c r="F52" s="11"/>
    </row>
    <row r="53" customFormat="false" ht="12.8" hidden="false" customHeight="false" outlineLevel="0" collapsed="false">
      <c r="A53" s="3" t="str">
        <f aca="false">parameters!A53</f>
        <v>Hardening modulus of exp</v>
      </c>
      <c r="B53" s="2" t="n">
        <v>100</v>
      </c>
      <c r="C53" s="2"/>
      <c r="D53" s="21"/>
      <c r="E53" s="21"/>
      <c r="F53" s="21"/>
    </row>
    <row r="54" customFormat="false" ht="12.8" hidden="false" customHeight="false" outlineLevel="0" collapsed="false">
      <c r="A54" s="3" t="str">
        <f aca="false">parameters!A54</f>
        <v>beta_inf</v>
      </c>
      <c r="B54" s="2" t="n">
        <v>30</v>
      </c>
      <c r="C54" s="2"/>
      <c r="D54" s="8"/>
      <c r="E54" s="11"/>
      <c r="F54" s="11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9"/>
      <c r="D55" s="8"/>
      <c r="E55" s="9"/>
      <c r="F55" s="9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/>
      <c r="F56" s="8"/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/>
      <c r="F57" s="8"/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/>
      <c r="F58" s="8"/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/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/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/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/>
      <c r="F62" s="8"/>
    </row>
    <row r="63" s="19" customFormat="true" ht="12.8" hidden="false" customHeight="false" outlineLevel="0" collapsed="false">
      <c r="A63" s="74" t="str">
        <f aca="false">parameters!A63</f>
        <v>// damage parameters</v>
      </c>
      <c r="B63" s="49"/>
      <c r="C63" s="49"/>
      <c r="D63" s="49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/>
      <c r="C65" s="2"/>
      <c r="D65" s="2"/>
      <c r="E65" s="2"/>
      <c r="F65" s="2"/>
    </row>
    <row r="66" customFormat="false" ht="12.8" hidden="false" customHeight="false" outlineLevel="0" collapsed="false">
      <c r="A66" s="3" t="str">
        <f aca="false">parameters!A66</f>
        <v>Exp. rate param. eta_2</v>
      </c>
      <c r="B66" s="2"/>
      <c r="C66" s="2"/>
      <c r="D66" s="2"/>
      <c r="E66" s="2"/>
      <c r="F66" s="2"/>
    </row>
    <row r="67" customFormat="false" ht="12.8" hidden="false" customHeight="false" outlineLevel="0" collapsed="false">
      <c r="A67" s="3" t="str">
        <f aca="false">parameters!A67</f>
        <v>Exp. rate param. eta_3</v>
      </c>
      <c r="B67" s="10"/>
      <c r="C67" s="10"/>
      <c r="D67" s="10"/>
      <c r="E67" s="10"/>
      <c r="F67" s="10"/>
    </row>
    <row r="68" customFormat="false" ht="12.8" hidden="false" customHeight="false" outlineLevel="0" collapsed="false">
      <c r="A68" s="3" t="str">
        <f aca="false">parameters!A68</f>
        <v>Exp. rate param. eta_4</v>
      </c>
      <c r="B68" s="2"/>
      <c r="C68" s="2"/>
      <c r="D68" s="2"/>
      <c r="E68" s="2"/>
      <c r="F68" s="2"/>
    </row>
    <row r="69" customFormat="false" ht="12.8" hidden="false" customHeight="false" outlineLevel="0" collapsed="false">
      <c r="B69" s="2"/>
      <c r="C69" s="2"/>
      <c r="D69" s="2"/>
      <c r="E69" s="2"/>
      <c r="F69" s="2"/>
    </row>
    <row r="70" customFormat="false" ht="12.8" hidden="false" customHeight="false" outlineLevel="0" collapsed="false">
      <c r="A70" s="3" t="str">
        <f aca="false">parameters!A70</f>
        <v>q_min</v>
      </c>
      <c r="B70" s="11"/>
      <c r="C70" s="11"/>
      <c r="D70" s="8"/>
      <c r="E70" s="8"/>
      <c r="F70" s="8"/>
    </row>
    <row r="71" customFormat="false" ht="12.8" hidden="false" customHeight="false" outlineLevel="0" collapsed="false">
      <c r="A71" s="3" t="str">
        <f aca="false">parameters!A71</f>
        <v>c_d</v>
      </c>
      <c r="B71" s="11"/>
      <c r="C71" s="11"/>
      <c r="D71" s="8"/>
      <c r="E71" s="8"/>
      <c r="F71" s="8"/>
    </row>
    <row r="72" customFormat="false" ht="12.8" hidden="false" customHeight="false" outlineLevel="0" collapsed="false">
      <c r="A72" s="3" t="str">
        <f aca="false">parameters!A72</f>
        <v>beta_d</v>
      </c>
      <c r="B72" s="11"/>
      <c r="C72" s="8"/>
      <c r="D72" s="8"/>
      <c r="E72" s="8"/>
      <c r="F72" s="8"/>
    </row>
    <row r="73" customFormat="false" ht="12.8" hidden="false" customHeight="false" outlineLevel="0" collapsed="false">
      <c r="B73" s="11"/>
      <c r="C73" s="8"/>
      <c r="D73" s="8"/>
      <c r="E73" s="8"/>
      <c r="F73" s="8"/>
    </row>
    <row r="74" customFormat="false" ht="12.8" hidden="false" customHeight="false" outlineLevel="0" collapsed="false">
      <c r="B74" s="11"/>
      <c r="C74" s="8"/>
      <c r="D74" s="8"/>
      <c r="E74" s="8"/>
      <c r="F74" s="8"/>
    </row>
    <row r="75" customFormat="false" ht="12.8" hidden="false" customHeight="false" outlineLevel="0" collapsed="false">
      <c r="A75" s="3" t="str">
        <f aca="false">parameters!A75</f>
        <v>damage gradient spatial</v>
      </c>
      <c r="B75" s="9"/>
      <c r="C75" s="9"/>
      <c r="D75" s="8"/>
      <c r="E75" s="8"/>
      <c r="F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/>
      <c r="D76" s="8"/>
      <c r="E76" s="9"/>
      <c r="F76" s="9"/>
    </row>
    <row r="77" customFormat="false" ht="12.8" hidden="false" customHeight="false" outlineLevel="0" collapsed="false">
      <c r="A77" s="3" t="str">
        <f aca="false">parameters!A77</f>
        <v>#end</v>
      </c>
      <c r="B77" s="8"/>
      <c r="C77" s="8"/>
      <c r="D77" s="8"/>
    </row>
    <row r="78" customFormat="false" ht="12.8" hidden="false" customHeight="false" outlineLevel="0" collapsed="false">
      <c r="B78" s="8"/>
      <c r="C78" s="8"/>
      <c r="D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50"/>
      <c r="C79" s="50"/>
      <c r="D79" s="50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8"/>
      <c r="C80" s="8"/>
      <c r="D80" s="8"/>
    </row>
    <row r="81" customFormat="false" ht="12.8" hidden="false" customHeight="false" outlineLevel="0" collapsed="false">
      <c r="A81" s="3" t="str">
        <f aca="false">parameters!A81</f>
        <v>Hole radius</v>
      </c>
      <c r="B81" s="8"/>
      <c r="C81" s="8"/>
      <c r="D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8"/>
      <c r="C82" s="8"/>
      <c r="D82" s="8"/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8"/>
      <c r="C83" s="8"/>
      <c r="D83" s="8"/>
    </row>
    <row r="84" customFormat="false" ht="12.8" hidden="false" customHeight="false" outlineLevel="0" collapsed="false">
      <c r="A84" s="3" t="str">
        <f aca="false">parameters!A84</f>
        <v>Height of the model</v>
      </c>
      <c r="B84" s="8"/>
      <c r="C84" s="8"/>
      <c r="D84" s="8"/>
    </row>
    <row r="85" customFormat="false" ht="12.8" hidden="false" customHeight="false" outlineLevel="0" collapsed="false">
      <c r="A85" s="3" t="str">
        <f aca="false">parameters!A85</f>
        <v>Notch width</v>
      </c>
      <c r="B85" s="8"/>
      <c r="C85" s="8"/>
      <c r="D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8"/>
      <c r="C86" s="8"/>
      <c r="D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8"/>
      <c r="C87" s="8"/>
      <c r="D87" s="8"/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8"/>
      <c r="D88" s="8"/>
    </row>
    <row r="89" customFormat="false" ht="12.8" hidden="false" customHeight="false" outlineLevel="0" collapsed="false">
      <c r="A89" s="3" t="str">
        <f aca="false">parameters!A89</f>
        <v>#end</v>
      </c>
      <c r="B89" s="8"/>
      <c r="C89" s="8"/>
      <c r="D89" s="8"/>
    </row>
    <row r="90" customFormat="false" ht="12.8" hidden="false" customHeight="false" outlineLevel="0" collapsed="false">
      <c r="B90" s="8"/>
      <c r="C90" s="8"/>
      <c r="D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50"/>
      <c r="C91" s="50"/>
      <c r="D91" s="50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/>
      <c r="D92" s="8"/>
      <c r="E92" s="8"/>
      <c r="F92" s="8"/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/>
      <c r="D93" s="8"/>
      <c r="E93" s="8"/>
      <c r="F93" s="8"/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/>
      <c r="D94" s="8"/>
      <c r="E94" s="8"/>
      <c r="F94" s="8"/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/>
      <c r="D95" s="8"/>
      <c r="E95" s="8"/>
      <c r="F95" s="8"/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9"/>
      <c r="D97" s="8"/>
      <c r="E97" s="9"/>
      <c r="F97" s="9"/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 t="n">
        <f aca="false">FALSE()</f>
        <v>0</v>
      </c>
      <c r="C98" s="9"/>
      <c r="D98" s="8"/>
      <c r="E98" s="9"/>
      <c r="F98" s="9"/>
    </row>
    <row r="99" customFormat="false" ht="12.8" hidden="false" customHeight="false" outlineLevel="0" collapsed="false">
      <c r="A99" s="3" t="str">
        <f aca="false">parameters!A99</f>
        <v>Compute error</v>
      </c>
      <c r="B99" s="8" t="n">
        <f aca="false">FALSE()</f>
        <v>0</v>
      </c>
      <c r="C99" s="9"/>
      <c r="D99" s="8"/>
      <c r="E99" s="9"/>
      <c r="F99" s="9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  <c r="C100" s="8"/>
      <c r="D100" s="8"/>
      <c r="E100" s="8"/>
      <c r="F100" s="8"/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 t="n">
        <f aca="false">FALSE()</f>
        <v>0</v>
      </c>
      <c r="C101" s="9"/>
      <c r="D101" s="8"/>
      <c r="E101" s="9"/>
      <c r="F101" s="9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 t="n">
        <f aca="false">FALSE()</f>
        <v>0</v>
      </c>
      <c r="C102" s="9"/>
      <c r="D102" s="8"/>
      <c r="E102" s="9"/>
      <c r="F102" s="9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/>
      <c r="D103" s="8"/>
      <c r="E103" s="8"/>
      <c r="F103" s="8"/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9"/>
      <c r="D104" s="8"/>
      <c r="E104" s="9"/>
      <c r="F104" s="9"/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9"/>
      <c r="D105" s="8"/>
      <c r="E105" s="9"/>
      <c r="F105" s="9"/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0" t="n">
        <v>3</v>
      </c>
      <c r="C106" s="8"/>
      <c r="D106" s="8"/>
      <c r="E106" s="8"/>
      <c r="F106" s="8"/>
    </row>
    <row r="107" customFormat="false" ht="12.8" hidden="false" customHeight="false" outlineLevel="0" collapsed="false">
      <c r="B107" s="8"/>
      <c r="C107" s="8"/>
      <c r="D107" s="8"/>
      <c r="E107" s="8"/>
      <c r="F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4" min="2" style="14" width="14.43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9" min="7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/>
      <c r="C1" s="22" t="s">
        <v>206</v>
      </c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/>
      <c r="C3" s="2"/>
      <c r="D3" s="2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/>
      <c r="D6" s="8"/>
      <c r="E6" s="8"/>
      <c r="F6" s="8"/>
      <c r="H6" s="8"/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/>
      <c r="D7" s="8"/>
      <c r="E7" s="8"/>
      <c r="F7" s="8"/>
      <c r="H7" s="8"/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0</v>
      </c>
      <c r="C8" s="8"/>
      <c r="D8" s="8"/>
      <c r="E8" s="8"/>
      <c r="F8" s="8"/>
      <c r="H8" s="8"/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9"/>
      <c r="C9" s="9"/>
      <c r="D9" s="8"/>
      <c r="E9" s="9"/>
      <c r="F9" s="9"/>
      <c r="H9" s="9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9"/>
      <c r="C10" s="9"/>
      <c r="D10" s="8"/>
      <c r="E10" s="9"/>
      <c r="F10" s="9"/>
      <c r="H10" s="9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/>
      <c r="D11" s="8"/>
      <c r="E11" s="8"/>
      <c r="F11" s="8"/>
      <c r="H11" s="8"/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2</v>
      </c>
      <c r="C12" s="8"/>
      <c r="D12" s="8"/>
      <c r="E12" s="8"/>
      <c r="F12" s="8"/>
      <c r="H12" s="8"/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  <c r="C13" s="8"/>
      <c r="D13" s="8"/>
      <c r="E13" s="8"/>
      <c r="F13" s="8"/>
      <c r="H13" s="8"/>
      <c r="J13" s="8"/>
      <c r="M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9"/>
      <c r="C14" s="9"/>
      <c r="D14" s="8"/>
      <c r="E14" s="9"/>
      <c r="F14" s="16"/>
      <c r="H14" s="9"/>
      <c r="J14" s="16"/>
      <c r="M14" s="9"/>
    </row>
    <row r="15" customFormat="false" ht="12.8" hidden="false" customHeight="false" outlineLevel="0" collapsed="false">
      <c r="A15" s="3" t="n">
        <f aca="false">parameters!A15</f>
        <v>0</v>
      </c>
      <c r="B15" s="9"/>
      <c r="C15" s="9"/>
      <c r="D15" s="8"/>
      <c r="E15" s="9"/>
      <c r="H15" s="9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/>
      <c r="D16" s="8"/>
      <c r="E16" s="9"/>
      <c r="F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/>
      <c r="C17" s="8"/>
      <c r="D17" s="8"/>
      <c r="E17" s="8"/>
      <c r="F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1E-006</v>
      </c>
      <c r="C18" s="11"/>
      <c r="D18" s="11"/>
      <c r="E18" s="11"/>
      <c r="F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/>
      <c r="D19" s="8"/>
      <c r="E19" s="8"/>
      <c r="F19" s="11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51" t="n">
        <v>15</v>
      </c>
      <c r="C21" s="8"/>
      <c r="D21" s="8"/>
      <c r="E21" s="8"/>
      <c r="F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9"/>
      <c r="D22" s="8"/>
      <c r="E22" s="9"/>
      <c r="F22" s="8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/>
      <c r="D25" s="8"/>
      <c r="E25" s="8"/>
      <c r="F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9"/>
      <c r="C26" s="9"/>
      <c r="D26" s="8"/>
      <c r="E26" s="9"/>
      <c r="F26" s="9"/>
    </row>
    <row r="27" customFormat="false" ht="12.8" hidden="false" customHeight="false" outlineLevel="0" collapsed="false">
      <c r="A27" s="3" t="str">
        <f aca="false">parameters!A27</f>
        <v>Use damped NR</v>
      </c>
      <c r="B27" s="9"/>
      <c r="C27" s="9"/>
      <c r="D27" s="8"/>
      <c r="E27" s="9"/>
      <c r="F27" s="9"/>
    </row>
    <row r="28" customFormat="false" ht="12.8" hidden="false" customHeight="false" outlineLevel="0" collapsed="false">
      <c r="A28" s="3" t="str">
        <f aca="false">parameters!A28</f>
        <v>Initial increment</v>
      </c>
      <c r="B28" s="11" t="n">
        <v>20</v>
      </c>
      <c r="C28" s="8" t="n">
        <v>0.0375</v>
      </c>
      <c r="D28" s="8"/>
      <c r="E28" s="8"/>
      <c r="F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9"/>
      <c r="C31" s="9"/>
      <c r="D31" s="8"/>
      <c r="E31" s="9"/>
      <c r="F31" s="9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/>
      <c r="D32" s="8"/>
      <c r="E32" s="8"/>
      <c r="F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/>
      <c r="D33" s="8"/>
      <c r="E33" s="2"/>
      <c r="F33" s="2"/>
    </row>
    <row r="34" customFormat="false" ht="12.8" hidden="false" customHeight="false" outlineLevel="0" collapsed="false">
      <c r="A34" s="3" t="str">
        <f aca="false">parameters!A34</f>
        <v>Numerical Example</v>
      </c>
      <c r="B34" s="80" t="n">
        <v>11</v>
      </c>
      <c r="C34" s="8"/>
      <c r="D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9"/>
      <c r="D35" s="8"/>
      <c r="E35" s="9"/>
      <c r="F35" s="9"/>
    </row>
    <row r="36" customFormat="false" ht="12.8" hidden="false" customHeight="false" outlineLevel="0" collapsed="false">
      <c r="A36" s="3" t="str">
        <f aca="false">parameters!A36</f>
        <v>GG-Mode</v>
      </c>
      <c r="B36" s="8" t="n">
        <f aca="false">TRUE()</f>
        <v>1</v>
      </c>
      <c r="C36" s="9"/>
      <c r="D36" s="8"/>
      <c r="E36" s="9"/>
      <c r="F36" s="9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30</v>
      </c>
      <c r="C37" s="8"/>
      <c r="D37" s="8"/>
      <c r="E37" s="8"/>
      <c r="F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0.001</v>
      </c>
      <c r="C38" s="11"/>
      <c r="D38" s="11"/>
      <c r="E38" s="11"/>
      <c r="F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1</v>
      </c>
      <c r="C39" s="8"/>
      <c r="D39" s="8"/>
      <c r="E39" s="11"/>
      <c r="F39" s="11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</row>
    <row r="41" customFormat="false" ht="12.8" hidden="false" customHeight="false" outlineLevel="0" collapsed="false">
      <c r="B41" s="2"/>
      <c r="C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2</v>
      </c>
      <c r="C43" s="8"/>
      <c r="D43" s="8"/>
      <c r="E43" s="8"/>
    </row>
    <row r="44" customFormat="false" ht="12.8" hidden="false" customHeight="false" outlineLevel="0" collapsed="false">
      <c r="A44" s="3" t="str">
        <f aca="false">parameters!A44</f>
        <v>Use finite strains</v>
      </c>
      <c r="B44" s="44" t="n">
        <f aca="false">TRUE()</f>
        <v>1</v>
      </c>
      <c r="C44" s="44"/>
      <c r="D44" s="44"/>
      <c r="E44" s="9"/>
      <c r="F44" s="16"/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/>
      <c r="D45" s="8"/>
      <c r="E45" s="8"/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/>
      <c r="D46" s="11"/>
      <c r="E46" s="11"/>
      <c r="F46" s="11"/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/>
      <c r="D47" s="8"/>
      <c r="E47" s="8"/>
      <c r="F47" s="8"/>
    </row>
    <row r="48" s="19" customFormat="true" ht="12.8" hidden="false" customHeight="false" outlineLevel="0" collapsed="false">
      <c r="A48" s="74" t="str">
        <f aca="false">parameters!A48</f>
        <v>// plasticity parameters</v>
      </c>
      <c r="B48" s="18"/>
      <c r="C48" s="18"/>
      <c r="D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3</v>
      </c>
      <c r="C49" s="2"/>
      <c r="D49" s="8"/>
    </row>
    <row r="50" customFormat="false" ht="12.8" hidden="false" customHeight="false" outlineLevel="0" collapsed="false">
      <c r="B50" s="2"/>
      <c r="C50" s="2"/>
      <c r="D50" s="8"/>
    </row>
    <row r="51" customFormat="false" ht="12.8" hidden="false" customHeight="false" outlineLevel="0" collapsed="false">
      <c r="A51" s="3" t="str">
        <f aca="false">parameters!A51</f>
        <v>Yield stress</v>
      </c>
      <c r="B51" s="48" t="n">
        <v>200</v>
      </c>
      <c r="C51" s="10"/>
      <c r="D51" s="11"/>
      <c r="E51" s="20"/>
      <c r="F51" s="20"/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3000</v>
      </c>
      <c r="C52" s="10"/>
      <c r="D52" s="11"/>
      <c r="E52" s="11"/>
      <c r="F52" s="11"/>
    </row>
    <row r="53" customFormat="false" ht="12.8" hidden="false" customHeight="false" outlineLevel="0" collapsed="false">
      <c r="A53" s="3" t="str">
        <f aca="false">parameters!A53</f>
        <v>Hardening modulus of exp</v>
      </c>
      <c r="B53" s="2" t="n">
        <v>100</v>
      </c>
      <c r="C53" s="2"/>
      <c r="D53" s="21"/>
      <c r="E53" s="21"/>
      <c r="F53" s="21"/>
    </row>
    <row r="54" customFormat="false" ht="12.8" hidden="false" customHeight="false" outlineLevel="0" collapsed="false">
      <c r="A54" s="3" t="str">
        <f aca="false">parameters!A54</f>
        <v>beta_inf</v>
      </c>
      <c r="B54" s="2" t="n">
        <v>30</v>
      </c>
      <c r="C54" s="2"/>
      <c r="D54" s="8"/>
      <c r="E54" s="11"/>
      <c r="F54" s="11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9"/>
      <c r="D55" s="8"/>
      <c r="E55" s="9"/>
      <c r="F55" s="9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/>
      <c r="F56" s="8"/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/>
      <c r="F57" s="8"/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/>
      <c r="F58" s="8"/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/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/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/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/>
      <c r="F62" s="8"/>
    </row>
    <row r="63" s="19" customFormat="true" ht="12.8" hidden="false" customHeight="false" outlineLevel="0" collapsed="false">
      <c r="A63" s="74" t="str">
        <f aca="false">parameters!A63</f>
        <v>// damage parameters</v>
      </c>
      <c r="B63" s="49"/>
      <c r="C63" s="49"/>
      <c r="D63" s="49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 t="n">
        <v>1</v>
      </c>
      <c r="C65" s="2"/>
      <c r="D65" s="2"/>
      <c r="E65" s="2"/>
      <c r="F65" s="2"/>
    </row>
    <row r="66" customFormat="false" ht="12.8" hidden="false" customHeight="false" outlineLevel="0" collapsed="false">
      <c r="A66" s="3" t="str">
        <f aca="false">parameters!A66</f>
        <v>Exp. rate param. eta_2</v>
      </c>
      <c r="B66" s="2" t="n">
        <v>1</v>
      </c>
      <c r="C66" s="2"/>
      <c r="D66" s="2"/>
      <c r="E66" s="2"/>
      <c r="F66" s="2"/>
    </row>
    <row r="67" customFormat="false" ht="12.8" hidden="false" customHeight="false" outlineLevel="0" collapsed="false">
      <c r="A67" s="3" t="str">
        <f aca="false">parameters!A67</f>
        <v>Exp. rate param. eta_3</v>
      </c>
      <c r="B67" s="10" t="n">
        <v>1</v>
      </c>
      <c r="C67" s="10"/>
      <c r="D67" s="10"/>
      <c r="E67" s="10"/>
      <c r="F67" s="10"/>
    </row>
    <row r="68" customFormat="false" ht="12.8" hidden="false" customHeight="false" outlineLevel="0" collapsed="false">
      <c r="A68" s="3" t="str">
        <f aca="false">parameters!A68</f>
        <v>Exp. rate param. eta_4</v>
      </c>
      <c r="B68" s="2" t="n">
        <v>0.4</v>
      </c>
      <c r="C68" s="2"/>
      <c r="D68" s="2"/>
      <c r="E68" s="2"/>
      <c r="F68" s="2"/>
    </row>
    <row r="69" customFormat="false" ht="12.8" hidden="false" customHeight="false" outlineLevel="0" collapsed="false">
      <c r="B69" s="2"/>
      <c r="C69" s="2"/>
      <c r="D69" s="2"/>
      <c r="E69" s="2"/>
      <c r="F69" s="2"/>
    </row>
    <row r="70" customFormat="false" ht="12.8" hidden="false" customHeight="false" outlineLevel="0" collapsed="false">
      <c r="A70" s="3" t="str">
        <f aca="false">parameters!A70</f>
        <v>q_min</v>
      </c>
      <c r="B70" s="8" t="n">
        <v>0.25</v>
      </c>
      <c r="C70" s="11"/>
      <c r="D70" s="8"/>
      <c r="E70" s="8"/>
      <c r="F70" s="8"/>
    </row>
    <row r="71" customFormat="false" ht="12.8" hidden="false" customHeight="false" outlineLevel="0" collapsed="false">
      <c r="A71" s="3" t="str">
        <f aca="false">parameters!A71</f>
        <v>c_d</v>
      </c>
      <c r="B71" s="8" t="n">
        <v>3</v>
      </c>
      <c r="C71" s="11"/>
      <c r="D71" s="8"/>
      <c r="E71" s="8"/>
      <c r="F71" s="8"/>
    </row>
    <row r="72" customFormat="false" ht="12.8" hidden="false" customHeight="false" outlineLevel="0" collapsed="false">
      <c r="A72" s="3" t="str">
        <f aca="false">parameters!A72</f>
        <v>beta_d</v>
      </c>
      <c r="B72" s="8" t="n">
        <v>100</v>
      </c>
      <c r="C72" s="8"/>
      <c r="D72" s="8"/>
      <c r="E72" s="8"/>
      <c r="F72" s="8"/>
    </row>
    <row r="73" customFormat="false" ht="12.8" hidden="false" customHeight="false" outlineLevel="0" collapsed="false">
      <c r="B73" s="8"/>
      <c r="C73" s="8"/>
      <c r="D73" s="8"/>
      <c r="E73" s="8"/>
      <c r="F73" s="8"/>
    </row>
    <row r="74" customFormat="false" ht="12.8" hidden="false" customHeight="false" outlineLevel="0" collapsed="false">
      <c r="B74" s="8"/>
      <c r="C74" s="8"/>
      <c r="D74" s="8"/>
      <c r="E74" s="8"/>
      <c r="F74" s="8"/>
    </row>
    <row r="75" customFormat="false" ht="12.8" hidden="false" customHeight="false" outlineLevel="0" collapsed="false">
      <c r="A75" s="3" t="str">
        <f aca="false">parameters!A75</f>
        <v>damage gradient spatial</v>
      </c>
      <c r="B75" s="9"/>
      <c r="C75" s="9"/>
      <c r="D75" s="8"/>
      <c r="E75" s="8"/>
      <c r="F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/>
      <c r="D76" s="8"/>
      <c r="E76" s="9"/>
      <c r="F76" s="9"/>
    </row>
    <row r="77" customFormat="false" ht="12.8" hidden="false" customHeight="false" outlineLevel="0" collapsed="false">
      <c r="A77" s="3" t="str">
        <f aca="false">parameters!A77</f>
        <v>#end</v>
      </c>
      <c r="B77" s="8"/>
      <c r="C77" s="8"/>
      <c r="D77" s="8"/>
    </row>
    <row r="78" customFormat="false" ht="12.8" hidden="false" customHeight="false" outlineLevel="0" collapsed="false">
      <c r="B78" s="8"/>
      <c r="C78" s="8"/>
      <c r="D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50"/>
      <c r="C79" s="50"/>
      <c r="D79" s="50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0" t="n">
        <v>100</v>
      </c>
      <c r="C80" s="8"/>
      <c r="D80" s="8"/>
    </row>
    <row r="81" customFormat="false" ht="12.8" hidden="false" customHeight="false" outlineLevel="0" collapsed="false">
      <c r="A81" s="3" t="str">
        <f aca="false">parameters!A81</f>
        <v>Hole radius</v>
      </c>
      <c r="B81" s="0"/>
      <c r="C81" s="8"/>
      <c r="D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0"/>
      <c r="C82" s="8"/>
      <c r="D82" s="8"/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0" t="n">
        <v>0.97</v>
      </c>
      <c r="C83" s="8"/>
      <c r="D83" s="8"/>
    </row>
    <row r="84" customFormat="false" ht="12.8" hidden="false" customHeight="false" outlineLevel="0" collapsed="false">
      <c r="A84" s="3" t="str">
        <f aca="false">parameters!A84</f>
        <v>Height of the model</v>
      </c>
      <c r="B84" s="36" t="n">
        <v>100</v>
      </c>
      <c r="C84" s="8"/>
      <c r="D84" s="8"/>
    </row>
    <row r="85" customFormat="false" ht="12.8" hidden="false" customHeight="false" outlineLevel="0" collapsed="false">
      <c r="A85" s="3" t="str">
        <f aca="false">parameters!A85</f>
        <v>Notch width</v>
      </c>
      <c r="B85" s="0" t="n">
        <v>5</v>
      </c>
      <c r="C85" s="8"/>
      <c r="D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0"/>
      <c r="C86" s="8"/>
      <c r="D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0" t="n">
        <v>4</v>
      </c>
      <c r="C87" s="8"/>
      <c r="D87" s="8"/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8"/>
      <c r="D88" s="8"/>
    </row>
    <row r="89" customFormat="false" ht="12.8" hidden="false" customHeight="false" outlineLevel="0" collapsed="false">
      <c r="A89" s="3" t="str">
        <f aca="false">parameters!A89</f>
        <v>#end</v>
      </c>
      <c r="B89" s="8"/>
      <c r="C89" s="8"/>
      <c r="D89" s="8"/>
    </row>
    <row r="90" customFormat="false" ht="12.8" hidden="false" customHeight="false" outlineLevel="0" collapsed="false">
      <c r="B90" s="8"/>
      <c r="C90" s="8"/>
      <c r="D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50"/>
      <c r="C91" s="50"/>
      <c r="D91" s="50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/>
      <c r="D92" s="8"/>
      <c r="E92" s="8"/>
      <c r="F92" s="8"/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/>
      <c r="D93" s="8"/>
      <c r="E93" s="8"/>
      <c r="F93" s="8"/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/>
      <c r="D94" s="8"/>
      <c r="E94" s="8"/>
      <c r="F94" s="8"/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/>
      <c r="D95" s="8"/>
      <c r="E95" s="8"/>
      <c r="F95" s="8"/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9"/>
      <c r="D97" s="8"/>
      <c r="E97" s="9"/>
      <c r="F97" s="9"/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 t="n">
        <f aca="false">FALSE()</f>
        <v>0</v>
      </c>
      <c r="C98" s="9"/>
      <c r="D98" s="8"/>
      <c r="E98" s="9"/>
      <c r="F98" s="9"/>
    </row>
    <row r="99" customFormat="false" ht="12.8" hidden="false" customHeight="false" outlineLevel="0" collapsed="false">
      <c r="A99" s="3" t="str">
        <f aca="false">parameters!A99</f>
        <v>Compute error</v>
      </c>
      <c r="B99" s="8" t="n">
        <f aca="false">FALSE()</f>
        <v>0</v>
      </c>
      <c r="C99" s="9"/>
      <c r="D99" s="8"/>
      <c r="E99" s="9"/>
      <c r="F99" s="9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  <c r="C100" s="8"/>
      <c r="D100" s="8"/>
      <c r="E100" s="8"/>
      <c r="F100" s="8"/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 t="n">
        <f aca="false">FALSE()</f>
        <v>0</v>
      </c>
      <c r="C101" s="9"/>
      <c r="D101" s="8"/>
      <c r="E101" s="9"/>
      <c r="F101" s="9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 t="n">
        <f aca="false">FALSE()</f>
        <v>0</v>
      </c>
      <c r="C102" s="9"/>
      <c r="D102" s="8"/>
      <c r="E102" s="9"/>
      <c r="F102" s="9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/>
      <c r="D103" s="8"/>
      <c r="E103" s="8"/>
      <c r="F103" s="8"/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9"/>
      <c r="D104" s="8"/>
      <c r="E104" s="9"/>
      <c r="F104" s="9"/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9"/>
      <c r="D105" s="8"/>
      <c r="E105" s="9"/>
      <c r="F105" s="9"/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1</v>
      </c>
      <c r="C106" s="8"/>
      <c r="D106" s="8"/>
      <c r="E106" s="8"/>
      <c r="F106" s="8"/>
    </row>
    <row r="107" customFormat="false" ht="12.8" hidden="false" customHeight="false" outlineLevel="0" collapsed="false">
      <c r="B107" s="8"/>
      <c r="C107" s="8"/>
      <c r="D107" s="8"/>
      <c r="E107" s="8"/>
      <c r="F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80" activeCellId="0" sqref="B80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4" min="2" style="14" width="14.43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9" min="7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/>
      <c r="C1" s="22" t="s">
        <v>207</v>
      </c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/>
      <c r="C3" s="2"/>
      <c r="D3" s="2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customFormat="false" ht="12.8" hidden="false" customHeight="false" outlineLevel="0" collapsed="false">
      <c r="A4" s="3" t="str">
        <f aca="false">parameters!A4</f>
        <v>##start</v>
      </c>
      <c r="B4" s="2"/>
      <c r="C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/>
      <c r="D6" s="8"/>
      <c r="E6" s="8"/>
      <c r="F6" s="8"/>
      <c r="H6" s="8"/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/>
      <c r="D7" s="8"/>
      <c r="E7" s="8"/>
      <c r="F7" s="8"/>
      <c r="H7" s="8"/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3</v>
      </c>
      <c r="C8" s="8"/>
      <c r="D8" s="8"/>
      <c r="E8" s="8"/>
      <c r="F8" s="8"/>
      <c r="H8" s="8"/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9"/>
      <c r="C9" s="9"/>
      <c r="D9" s="8"/>
      <c r="E9" s="9"/>
      <c r="F9" s="9"/>
      <c r="H9" s="9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9"/>
      <c r="C10" s="9"/>
      <c r="D10" s="8"/>
      <c r="E10" s="9"/>
      <c r="F10" s="9"/>
      <c r="H10" s="9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/>
      <c r="D11" s="8"/>
      <c r="E11" s="8"/>
      <c r="F11" s="8"/>
      <c r="H11" s="8"/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3</v>
      </c>
      <c r="C12" s="8"/>
      <c r="D12" s="8"/>
      <c r="E12" s="8"/>
      <c r="F12" s="8"/>
      <c r="H12" s="8"/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  <c r="C13" s="8"/>
      <c r="D13" s="8"/>
      <c r="E13" s="8"/>
      <c r="F13" s="8"/>
      <c r="H13" s="8"/>
      <c r="J13" s="8"/>
      <c r="M13" s="8"/>
    </row>
    <row r="14" customFormat="false" ht="12.8" hidden="false" customHeight="false" outlineLevel="0" collapsed="false">
      <c r="A14" s="3" t="str">
        <f aca="false">parameters!A14</f>
        <v>Element formulation</v>
      </c>
      <c r="B14" s="9"/>
      <c r="C14" s="9"/>
      <c r="D14" s="8"/>
      <c r="E14" s="9"/>
      <c r="F14" s="16"/>
      <c r="H14" s="9"/>
      <c r="J14" s="16"/>
      <c r="M14" s="9"/>
    </row>
    <row r="15" customFormat="false" ht="12.8" hidden="false" customHeight="false" outlineLevel="0" collapsed="false">
      <c r="A15" s="3" t="n">
        <f aca="false">parameters!A15</f>
        <v>0</v>
      </c>
      <c r="B15" s="9"/>
      <c r="C15" s="9"/>
      <c r="D15" s="8"/>
      <c r="E15" s="9"/>
      <c r="H15" s="9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/>
      <c r="D16" s="8"/>
      <c r="E16" s="9"/>
      <c r="F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/>
      <c r="C17" s="8"/>
      <c r="D17" s="8"/>
      <c r="E17" s="8"/>
      <c r="F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1E-006</v>
      </c>
      <c r="C18" s="11"/>
      <c r="D18" s="11"/>
      <c r="E18" s="11"/>
      <c r="F18" s="11"/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/>
      <c r="D19" s="8"/>
      <c r="E19" s="8"/>
      <c r="F19" s="11"/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51" t="n">
        <v>15</v>
      </c>
      <c r="C21" s="8"/>
      <c r="D21" s="8"/>
      <c r="E21" s="8"/>
      <c r="F21" s="8"/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9"/>
      <c r="D22" s="8"/>
      <c r="E22" s="9"/>
      <c r="F22" s="8"/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8"/>
      <c r="F23" s="8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/>
      <c r="D25" s="8"/>
      <c r="E25" s="8"/>
      <c r="F25" s="8"/>
    </row>
    <row r="26" customFormat="false" ht="12.8" hidden="false" customHeight="false" outlineLevel="0" collapsed="false">
      <c r="A26" s="3" t="str">
        <f aca="false">parameters!A26</f>
        <v>Hybrid solution method</v>
      </c>
      <c r="B26" s="9"/>
      <c r="C26" s="9"/>
      <c r="D26" s="8"/>
      <c r="E26" s="9"/>
      <c r="F26" s="9"/>
    </row>
    <row r="27" customFormat="false" ht="12.8" hidden="false" customHeight="false" outlineLevel="0" collapsed="false">
      <c r="A27" s="3" t="str">
        <f aca="false">parameters!A27</f>
        <v>Use damped NR</v>
      </c>
      <c r="B27" s="9"/>
      <c r="C27" s="9"/>
      <c r="D27" s="8"/>
      <c r="E27" s="9"/>
      <c r="F27" s="9"/>
    </row>
    <row r="28" customFormat="false" ht="12.8" hidden="false" customHeight="false" outlineLevel="0" collapsed="false">
      <c r="A28" s="3" t="str">
        <f aca="false">parameters!A28</f>
        <v>Initial increment</v>
      </c>
      <c r="B28" s="11" t="n">
        <v>0.025</v>
      </c>
      <c r="C28" s="8"/>
      <c r="D28" s="8"/>
      <c r="E28" s="8"/>
      <c r="F28" s="8"/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9"/>
      <c r="C31" s="9"/>
      <c r="D31" s="8"/>
      <c r="E31" s="9"/>
      <c r="F31" s="9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/>
      <c r="D32" s="8"/>
      <c r="E32" s="8"/>
      <c r="F32" s="8"/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/>
      <c r="D33" s="8"/>
      <c r="E33" s="2"/>
      <c r="F33" s="2"/>
    </row>
    <row r="34" customFormat="false" ht="12.8" hidden="false" customHeight="false" outlineLevel="0" collapsed="false">
      <c r="A34" s="3" t="str">
        <f aca="false">parameters!A34</f>
        <v>Numerical Example</v>
      </c>
      <c r="B34" s="80" t="n">
        <v>12</v>
      </c>
      <c r="C34" s="8"/>
      <c r="D34" s="8"/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TRUE()</f>
        <v>1</v>
      </c>
      <c r="C35" s="9"/>
      <c r="D35" s="8"/>
      <c r="E35" s="9"/>
      <c r="F35" s="9"/>
    </row>
    <row r="36" customFormat="false" ht="12.8" hidden="false" customHeight="false" outlineLevel="0" collapsed="false">
      <c r="A36" s="3" t="str">
        <f aca="false">parameters!A36</f>
        <v>GG-Mode</v>
      </c>
      <c r="B36" s="8" t="n">
        <f aca="false">TRUE()</f>
        <v>1</v>
      </c>
      <c r="C36" s="9"/>
      <c r="D36" s="8"/>
      <c r="E36" s="9"/>
      <c r="F36" s="9"/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1</v>
      </c>
      <c r="C37" s="8"/>
      <c r="D37" s="8"/>
      <c r="E37" s="8"/>
      <c r="F37" s="8"/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0.001</v>
      </c>
      <c r="C38" s="11"/>
      <c r="D38" s="11"/>
      <c r="E38" s="11"/>
      <c r="F38" s="11"/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0</v>
      </c>
      <c r="C39" s="8"/>
      <c r="D39" s="8"/>
      <c r="E39" s="11"/>
      <c r="F39" s="11"/>
    </row>
    <row r="40" customFormat="false" ht="12.8" hidden="false" customHeight="false" outlineLevel="0" collapsed="false">
      <c r="A40" s="3" t="str">
        <f aca="false">parameters!A40</f>
        <v>#end</v>
      </c>
      <c r="B40" s="2"/>
      <c r="C40" s="2"/>
      <c r="D40" s="2"/>
    </row>
    <row r="41" customFormat="false" ht="12.8" hidden="false" customHeight="false" outlineLevel="0" collapsed="false">
      <c r="B41" s="2"/>
      <c r="C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4</v>
      </c>
      <c r="C43" s="8"/>
      <c r="D43" s="8"/>
      <c r="E43" s="8"/>
    </row>
    <row r="44" customFormat="false" ht="12.8" hidden="false" customHeight="false" outlineLevel="0" collapsed="false">
      <c r="A44" s="3" t="str">
        <f aca="false">parameters!A44</f>
        <v>Use finite strains</v>
      </c>
      <c r="B44" s="44" t="n">
        <f aca="false">TRUE()</f>
        <v>1</v>
      </c>
      <c r="C44" s="44"/>
      <c r="D44" s="44"/>
      <c r="E44" s="9"/>
      <c r="F44" s="16"/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/>
      <c r="D45" s="8"/>
      <c r="E45" s="8"/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18000</v>
      </c>
      <c r="C46" s="11"/>
      <c r="D46" s="11"/>
      <c r="E46" s="11"/>
      <c r="F46" s="11"/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</v>
      </c>
      <c r="C47" s="8"/>
      <c r="D47" s="8"/>
      <c r="E47" s="8"/>
      <c r="F47" s="8"/>
    </row>
    <row r="48" s="19" customFormat="true" ht="12.8" hidden="false" customHeight="false" outlineLevel="0" collapsed="false">
      <c r="A48" s="74" t="str">
        <f aca="false">parameters!A48</f>
        <v>// plasticity parameters</v>
      </c>
      <c r="B48" s="18"/>
      <c r="C48" s="18"/>
      <c r="D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1</v>
      </c>
      <c r="C49" s="2"/>
      <c r="D49" s="8"/>
    </row>
    <row r="50" customFormat="false" ht="12.8" hidden="false" customHeight="false" outlineLevel="0" collapsed="false">
      <c r="B50" s="2"/>
      <c r="C50" s="2"/>
      <c r="D50" s="8"/>
    </row>
    <row r="51" customFormat="false" ht="12.8" hidden="false" customHeight="false" outlineLevel="0" collapsed="false">
      <c r="A51" s="3" t="str">
        <f aca="false">parameters!A51</f>
        <v>Yield stress</v>
      </c>
      <c r="B51" s="48" t="n">
        <v>20</v>
      </c>
      <c r="C51" s="10"/>
      <c r="D51" s="11"/>
      <c r="E51" s="20"/>
      <c r="F51" s="20"/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400</v>
      </c>
      <c r="C52" s="10"/>
      <c r="D52" s="11"/>
      <c r="E52" s="11"/>
      <c r="F52" s="11"/>
    </row>
    <row r="53" customFormat="false" ht="12.8" hidden="false" customHeight="false" outlineLevel="0" collapsed="false">
      <c r="A53" s="3" t="str">
        <f aca="false">parameters!A53</f>
        <v>Hardening modulus of exp</v>
      </c>
      <c r="B53" s="2"/>
      <c r="C53" s="2"/>
      <c r="D53" s="21"/>
      <c r="E53" s="21"/>
      <c r="F53" s="21"/>
    </row>
    <row r="54" customFormat="false" ht="12.8" hidden="false" customHeight="false" outlineLevel="0" collapsed="false">
      <c r="A54" s="3" t="str">
        <f aca="false">parameters!A54</f>
        <v>beta_inf</v>
      </c>
      <c r="B54" s="10" t="n">
        <v>1000000</v>
      </c>
      <c r="C54" s="2"/>
      <c r="D54" s="8"/>
      <c r="E54" s="11"/>
      <c r="F54" s="11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9"/>
      <c r="D55" s="8"/>
      <c r="E55" s="9"/>
      <c r="F55" s="9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/>
      <c r="F56" s="8"/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/>
      <c r="F57" s="8"/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/>
      <c r="F58" s="8"/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/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/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/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/>
      <c r="F62" s="8"/>
    </row>
    <row r="63" s="19" customFormat="true" ht="12.8" hidden="false" customHeight="false" outlineLevel="0" collapsed="false">
      <c r="A63" s="74" t="str">
        <f aca="false">parameters!A63</f>
        <v>// damage parameters</v>
      </c>
      <c r="B63" s="49"/>
      <c r="C63" s="49"/>
      <c r="D63" s="49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 t="n">
        <v>0.4</v>
      </c>
      <c r="C65" s="2"/>
      <c r="D65" s="2"/>
      <c r="E65" s="2"/>
      <c r="F65" s="2"/>
    </row>
    <row r="66" customFormat="false" ht="12.8" hidden="false" customHeight="false" outlineLevel="0" collapsed="false">
      <c r="A66" s="3" t="str">
        <f aca="false">parameters!A66</f>
        <v>Exp. rate param. eta_2</v>
      </c>
      <c r="B66" s="2" t="n">
        <v>0.4</v>
      </c>
      <c r="C66" s="2"/>
      <c r="D66" s="2"/>
      <c r="E66" s="2"/>
      <c r="F66" s="2"/>
    </row>
    <row r="67" customFormat="false" ht="12.8" hidden="false" customHeight="false" outlineLevel="0" collapsed="false">
      <c r="A67" s="3" t="str">
        <f aca="false">parameters!A67</f>
        <v>Exp. rate param. eta_3</v>
      </c>
      <c r="B67" s="10" t="n">
        <v>10000000000</v>
      </c>
      <c r="C67" s="10"/>
      <c r="D67" s="10"/>
      <c r="E67" s="10"/>
      <c r="F67" s="10"/>
    </row>
    <row r="68" customFormat="false" ht="12.8" hidden="false" customHeight="false" outlineLevel="0" collapsed="false">
      <c r="A68" s="3" t="str">
        <f aca="false">parameters!A68</f>
        <v>Exp. rate param. eta_4</v>
      </c>
      <c r="B68" s="2" t="n">
        <v>0.1</v>
      </c>
      <c r="C68" s="2"/>
      <c r="D68" s="2"/>
      <c r="E68" s="2"/>
      <c r="F68" s="2"/>
    </row>
    <row r="69" customFormat="false" ht="12.8" hidden="false" customHeight="false" outlineLevel="0" collapsed="false">
      <c r="B69" s="2"/>
      <c r="C69" s="2"/>
      <c r="D69" s="2"/>
      <c r="E69" s="2"/>
      <c r="F69" s="2"/>
    </row>
    <row r="70" customFormat="false" ht="12.8" hidden="false" customHeight="false" outlineLevel="0" collapsed="false">
      <c r="A70" s="3" t="str">
        <f aca="false">parameters!A70</f>
        <v>q_min</v>
      </c>
      <c r="B70" s="8" t="n">
        <v>0.008</v>
      </c>
      <c r="C70" s="11"/>
      <c r="D70" s="8"/>
      <c r="E70" s="8"/>
      <c r="F70" s="8"/>
    </row>
    <row r="71" customFormat="false" ht="12.8" hidden="false" customHeight="false" outlineLevel="0" collapsed="false">
      <c r="A71" s="3" t="str">
        <f aca="false">parameters!A71</f>
        <v>c_d</v>
      </c>
      <c r="B71" s="8" t="n">
        <v>2</v>
      </c>
      <c r="C71" s="11"/>
      <c r="D71" s="8"/>
      <c r="E71" s="8"/>
      <c r="F71" s="8"/>
    </row>
    <row r="72" customFormat="false" ht="12.8" hidden="false" customHeight="false" outlineLevel="0" collapsed="false">
      <c r="A72" s="3" t="str">
        <f aca="false">parameters!A72</f>
        <v>beta_d</v>
      </c>
      <c r="B72" s="11" t="n">
        <v>100</v>
      </c>
      <c r="C72" s="8"/>
      <c r="D72" s="8"/>
      <c r="E72" s="8"/>
      <c r="F72" s="8"/>
    </row>
    <row r="73" customFormat="false" ht="12.8" hidden="false" customHeight="false" outlineLevel="0" collapsed="false">
      <c r="B73" s="11"/>
      <c r="C73" s="8"/>
      <c r="D73" s="8"/>
      <c r="E73" s="8"/>
      <c r="F73" s="8"/>
    </row>
    <row r="74" customFormat="false" ht="12.8" hidden="false" customHeight="false" outlineLevel="0" collapsed="false">
      <c r="B74" s="11"/>
      <c r="C74" s="8"/>
      <c r="D74" s="8"/>
      <c r="E74" s="8"/>
      <c r="F74" s="8"/>
    </row>
    <row r="75" customFormat="false" ht="12.8" hidden="false" customHeight="false" outlineLevel="0" collapsed="false">
      <c r="A75" s="3" t="str">
        <f aca="false">parameters!A75</f>
        <v>damage gradient spatial</v>
      </c>
      <c r="B75" s="9"/>
      <c r="C75" s="9"/>
      <c r="D75" s="8"/>
      <c r="E75" s="8"/>
      <c r="F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/>
      <c r="D76" s="8"/>
      <c r="E76" s="9"/>
      <c r="F76" s="9"/>
    </row>
    <row r="77" customFormat="false" ht="12.8" hidden="false" customHeight="false" outlineLevel="0" collapsed="false">
      <c r="A77" s="3" t="str">
        <f aca="false">parameters!A77</f>
        <v>#end</v>
      </c>
      <c r="B77" s="8"/>
      <c r="C77" s="8"/>
      <c r="D77" s="8"/>
    </row>
    <row r="78" customFormat="false" ht="12.8" hidden="false" customHeight="false" outlineLevel="0" collapsed="false">
      <c r="B78" s="8"/>
      <c r="C78" s="8"/>
      <c r="D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50"/>
      <c r="C79" s="50"/>
      <c r="D79" s="50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0" t="n">
        <v>100</v>
      </c>
      <c r="C80" s="8"/>
      <c r="D80" s="8"/>
    </row>
    <row r="81" customFormat="false" ht="12.8" hidden="false" customHeight="false" outlineLevel="0" collapsed="false">
      <c r="A81" s="3" t="str">
        <f aca="false">parameters!A81</f>
        <v>Hole radius</v>
      </c>
      <c r="B81" s="0"/>
      <c r="C81" s="8"/>
      <c r="D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0"/>
      <c r="C82" s="8"/>
      <c r="D82" s="8"/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0"/>
      <c r="C83" s="8"/>
      <c r="D83" s="8"/>
    </row>
    <row r="84" customFormat="false" ht="12.8" hidden="false" customHeight="false" outlineLevel="0" collapsed="false">
      <c r="A84" s="3" t="str">
        <f aca="false">parameters!A84</f>
        <v>Height of the model</v>
      </c>
      <c r="B84" s="36"/>
      <c r="C84" s="8"/>
      <c r="D84" s="8"/>
    </row>
    <row r="85" customFormat="false" ht="12.8" hidden="false" customHeight="false" outlineLevel="0" collapsed="false">
      <c r="A85" s="3" t="str">
        <f aca="false">parameters!A85</f>
        <v>Notch width</v>
      </c>
      <c r="B85" s="0"/>
      <c r="C85" s="8"/>
      <c r="D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0"/>
      <c r="C86" s="8"/>
      <c r="D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0"/>
      <c r="C87" s="8"/>
      <c r="D87" s="8"/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8"/>
      <c r="D88" s="8"/>
    </row>
    <row r="89" customFormat="false" ht="12.8" hidden="false" customHeight="false" outlineLevel="0" collapsed="false">
      <c r="A89" s="3" t="str">
        <f aca="false">parameters!A89</f>
        <v>#end</v>
      </c>
      <c r="B89" s="8"/>
      <c r="C89" s="8"/>
      <c r="D89" s="8"/>
    </row>
    <row r="90" customFormat="false" ht="12.8" hidden="false" customHeight="false" outlineLevel="0" collapsed="false">
      <c r="B90" s="8"/>
      <c r="C90" s="8"/>
      <c r="D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50"/>
      <c r="C91" s="50"/>
      <c r="D91" s="50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/>
      <c r="D92" s="8"/>
      <c r="E92" s="8"/>
      <c r="F92" s="8"/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/>
      <c r="D93" s="8"/>
      <c r="E93" s="8"/>
      <c r="F93" s="8"/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/>
      <c r="D94" s="8"/>
      <c r="E94" s="8"/>
      <c r="F94" s="8"/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/>
      <c r="D95" s="8"/>
      <c r="E95" s="8"/>
      <c r="F95" s="8"/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9"/>
      <c r="D97" s="8"/>
      <c r="E97" s="9"/>
      <c r="F97" s="9"/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 t="n">
        <f aca="false">FALSE()</f>
        <v>0</v>
      </c>
      <c r="C98" s="9"/>
      <c r="D98" s="8"/>
      <c r="E98" s="9"/>
      <c r="F98" s="9"/>
    </row>
    <row r="99" customFormat="false" ht="12.8" hidden="false" customHeight="false" outlineLevel="0" collapsed="false">
      <c r="A99" s="3" t="str">
        <f aca="false">parameters!A99</f>
        <v>Compute error</v>
      </c>
      <c r="B99" s="8" t="n">
        <f aca="false">FALSE()</f>
        <v>0</v>
      </c>
      <c r="C99" s="9"/>
      <c r="D99" s="8"/>
      <c r="E99" s="9"/>
      <c r="F99" s="9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  <c r="C100" s="8"/>
      <c r="D100" s="8"/>
      <c r="E100" s="8"/>
      <c r="F100" s="8"/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 t="n">
        <f aca="false">FALSE()</f>
        <v>0</v>
      </c>
      <c r="C101" s="9"/>
      <c r="D101" s="8"/>
      <c r="E101" s="9"/>
      <c r="F101" s="9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 t="n">
        <f aca="false">FALSE()</f>
        <v>0</v>
      </c>
      <c r="C102" s="9"/>
      <c r="D102" s="8"/>
      <c r="E102" s="9"/>
      <c r="F102" s="9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/>
      <c r="D103" s="8"/>
      <c r="E103" s="8"/>
      <c r="F103" s="8"/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9"/>
      <c r="D104" s="8"/>
      <c r="E104" s="9"/>
      <c r="F104" s="9"/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9"/>
      <c r="D105" s="8"/>
      <c r="E105" s="9"/>
      <c r="F105" s="9"/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2</v>
      </c>
      <c r="C106" s="8"/>
      <c r="D106" s="8"/>
      <c r="E106" s="8"/>
      <c r="F106" s="8"/>
    </row>
    <row r="107" customFormat="false" ht="12.8" hidden="false" customHeight="false" outlineLevel="0" collapsed="false">
      <c r="B107" s="8"/>
      <c r="C107" s="8"/>
      <c r="D107" s="8"/>
      <c r="E107" s="8"/>
      <c r="F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1">
    <mergeCell ref="C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2" min="2" style="14" width="14.4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B1" s="22" t="s">
        <v>208</v>
      </c>
    </row>
    <row r="2" customFormat="false" ht="12.8" hidden="false" customHeight="false" outlineLevel="0" collapsed="false">
      <c r="A2" s="3" t="str">
        <f aca="false">parameters!A2</f>
        <v>#export column marked by “x”</v>
      </c>
      <c r="B2" s="14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 t="s">
        <v>197</v>
      </c>
    </row>
    <row r="4" customFormat="false" ht="12.8" hidden="false" customHeight="false" outlineLevel="0" collapsed="false">
      <c r="A4" s="3" t="str">
        <f aca="false">parameters!A4</f>
        <v>##start</v>
      </c>
      <c r="B4" s="2"/>
    </row>
    <row r="5" customFormat="false" ht="12.8" hidden="false" customHeight="false" outlineLevel="0" collapsed="false">
      <c r="A5" s="5" t="str">
        <f aca="false">parameters!A5</f>
        <v>#subsection General</v>
      </c>
      <c r="B5" s="6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0</v>
      </c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2</v>
      </c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2</v>
      </c>
    </row>
    <row r="14" customFormat="false" ht="12.8" hidden="false" customHeight="false" outlineLevel="0" collapsed="false">
      <c r="A14" s="3" t="str">
        <f aca="false">parameters!A14</f>
        <v>Element formulation</v>
      </c>
      <c r="B14" s="8"/>
    </row>
    <row r="15" customFormat="false" ht="12.8" hidden="false" customHeight="false" outlineLevel="0" collapsed="false">
      <c r="B15" s="9"/>
    </row>
    <row r="16" customFormat="false" ht="12.8" hidden="false" customHeight="false" outlineLevel="0" collapsed="false">
      <c r="A16" s="3" t="str">
        <f aca="false">parameters!A16</f>
        <v>SRI type</v>
      </c>
      <c r="B16" s="9"/>
    </row>
    <row r="17" customFormat="false" ht="12.8" hidden="false" customHeight="false" outlineLevel="0" collapsed="false">
      <c r="A17" s="3" t="str">
        <f aca="false">parameters!A17</f>
        <v>Number load steps</v>
      </c>
      <c r="B17" s="8" t="n">
        <v>100</v>
      </c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1E-006</v>
      </c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</row>
    <row r="20" customFormat="false" ht="12.8" hidden="false" customHeight="false" outlineLevel="0" collapsed="false">
      <c r="A20" s="3" t="str">
        <f aca="false">parameters!A20</f>
        <v>NR window top</v>
      </c>
      <c r="B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</row>
    <row r="22" customFormat="false" ht="12.8" hidden="false" customHeight="false" outlineLevel="0" collapsed="false">
      <c r="A22" s="3" t="str">
        <f aca="false">parameters!A22</f>
        <v>NR global line search</v>
      </c>
      <c r="B22" s="9" t="n">
        <f aca="false">FALSE()</f>
        <v>0</v>
      </c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 t="n">
        <v>1E-006</v>
      </c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 t="n">
        <v>25</v>
      </c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</row>
    <row r="26" customFormat="false" ht="12.8" hidden="false" customHeight="false" outlineLevel="0" collapsed="false">
      <c r="A26" s="3" t="str">
        <f aca="false">parameters!A26</f>
        <v>Hybrid solution method</v>
      </c>
      <c r="B26" s="8"/>
    </row>
    <row r="27" customFormat="false" ht="12.8" hidden="false" customHeight="false" outlineLevel="0" collapsed="false">
      <c r="A27" s="3" t="str">
        <f aca="false">parameters!A27</f>
        <v>Use damped NR</v>
      </c>
      <c r="B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8" t="n">
        <v>0.05</v>
      </c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</row>
    <row r="34" customFormat="false" ht="12.8" hidden="false" customHeight="false" outlineLevel="0" collapsed="false">
      <c r="A34" s="3" t="str">
        <f aca="false">parameters!A34</f>
        <v>Numerical Example</v>
      </c>
      <c r="B34" s="50" t="n">
        <v>14</v>
      </c>
    </row>
    <row r="35" customFormat="false" ht="12.8" hidden="false" customHeight="false" outlineLevel="0" collapsed="false">
      <c r="A35" s="3" t="str">
        <f aca="false">parameters!A35</f>
        <v>Using a param_study</v>
      </c>
      <c r="B35" s="9" t="n">
        <f aca="false">FALSE()</f>
        <v>0</v>
      </c>
    </row>
    <row r="36" customFormat="false" ht="12.8" hidden="false" customHeight="false" outlineLevel="0" collapsed="false">
      <c r="A36" s="3" t="str">
        <f aca="false">parameters!A36</f>
        <v>GG-Mode</v>
      </c>
      <c r="B36" s="9" t="n">
        <f aca="false">TRUE()</f>
        <v>1</v>
      </c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0.5</v>
      </c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57" t="n">
        <v>0</v>
      </c>
    </row>
    <row r="40" customFormat="false" ht="12.8" hidden="false" customHeight="false" outlineLevel="0" collapsed="false">
      <c r="A40" s="3" t="str">
        <f aca="false">parameters!A40</f>
        <v>#end</v>
      </c>
      <c r="B40" s="0"/>
    </row>
    <row r="41" customFormat="false" ht="12.8" hidden="false" customHeight="false" outlineLevel="0" collapsed="false">
      <c r="B41" s="0"/>
    </row>
    <row r="42" customFormat="false" ht="12.8" hidden="false" customHeight="false" outlineLevel="0" collapsed="false">
      <c r="A42" s="5" t="str">
        <f aca="false">parameters!A42</f>
        <v>#subsection MaterialModel</v>
      </c>
      <c r="B42" s="7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8</v>
      </c>
    </row>
    <row r="44" customFormat="false" ht="12.8" hidden="false" customHeight="false" outlineLevel="0" collapsed="false">
      <c r="A44" s="3" t="str">
        <f aca="false">parameters!A44</f>
        <v>Use finite strains</v>
      </c>
      <c r="B44" s="9" t="n">
        <f aca="false">TRUE()</f>
        <v>1</v>
      </c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18000</v>
      </c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</v>
      </c>
    </row>
    <row r="48" customFormat="false" ht="12.8" hidden="false" customHeight="false" outlineLevel="0" collapsed="false">
      <c r="A48" s="74" t="str">
        <f aca="false">parameters!A48</f>
        <v>// plasticity parameters</v>
      </c>
      <c r="B48" s="19"/>
    </row>
    <row r="49" customFormat="false" ht="12.8" hidden="false" customHeight="false" outlineLevel="0" collapsed="false">
      <c r="A49" s="3" t="str">
        <f aca="false">parameters!A49</f>
        <v>Plastic hardening type</v>
      </c>
      <c r="B49" s="8" t="n">
        <v>3</v>
      </c>
    </row>
    <row r="50" customFormat="false" ht="12.8" hidden="false" customHeight="false" outlineLevel="0" collapsed="false">
      <c r="B50" s="8"/>
    </row>
    <row r="51" customFormat="false" ht="12.8" hidden="false" customHeight="false" outlineLevel="0" collapsed="false">
      <c r="A51" s="3" t="str">
        <f aca="false">parameters!A51</f>
        <v>Yield stress</v>
      </c>
      <c r="B51" s="11" t="n">
        <v>40</v>
      </c>
    </row>
    <row r="52" customFormat="false" ht="12.8" hidden="false" customHeight="false" outlineLevel="0" collapsed="false">
      <c r="A52" s="3" t="str">
        <f aca="false">parameters!A52</f>
        <v>Hardening modulus K</v>
      </c>
      <c r="B52" s="11" t="n">
        <v>10</v>
      </c>
    </row>
    <row r="53" customFormat="false" ht="12.8" hidden="false" customHeight="false" outlineLevel="0" collapsed="false">
      <c r="A53" s="3" t="str">
        <f aca="false">parameters!A53</f>
        <v>Hardening modulus of exp</v>
      </c>
      <c r="B53" s="21" t="n">
        <v>20</v>
      </c>
    </row>
    <row r="54" customFormat="false" ht="12.8" hidden="false" customHeight="false" outlineLevel="0" collapsed="false">
      <c r="A54" s="3" t="str">
        <f aca="false">parameters!A54</f>
        <v>beta_inf</v>
      </c>
      <c r="B54" s="8" t="n">
        <v>30</v>
      </c>
    </row>
    <row r="55" customFormat="false" ht="12.8" hidden="false" customHeight="false" outlineLevel="0" collapsed="false">
      <c r="A55" s="3" t="str">
        <f aca="false">parameters!A55</f>
        <v>Plastic Hill anisotropy</v>
      </c>
      <c r="B55" s="8"/>
    </row>
    <row r="56" customFormat="false" ht="12.8" hidden="false" customHeight="false" outlineLevel="0" collapsed="false">
      <c r="A56" s="3" t="str">
        <f aca="false">parameters!A56</f>
        <v>Hill coefficient h11</v>
      </c>
      <c r="B56" s="0"/>
    </row>
    <row r="57" customFormat="false" ht="12.8" hidden="false" customHeight="false" outlineLevel="0" collapsed="false">
      <c r="A57" s="3" t="str">
        <f aca="false">parameters!A57</f>
        <v>Hill coefficient h22</v>
      </c>
      <c r="B57" s="0"/>
    </row>
    <row r="58" customFormat="false" ht="12.8" hidden="false" customHeight="false" outlineLevel="0" collapsed="false">
      <c r="A58" s="3" t="str">
        <f aca="false">parameters!A58</f>
        <v>Hill coefficient h33</v>
      </c>
      <c r="B58" s="0"/>
    </row>
    <row r="59" customFormat="false" ht="12.8" hidden="false" customHeight="false" outlineLevel="0" collapsed="false">
      <c r="A59" s="3" t="str">
        <f aca="false">parameters!A59</f>
        <v>Hill coefficient h12</v>
      </c>
      <c r="B59" s="0"/>
    </row>
    <row r="60" customFormat="false" ht="12.8" hidden="false" customHeight="false" outlineLevel="0" collapsed="false">
      <c r="A60" s="3" t="str">
        <f aca="false">parameters!A60</f>
        <v>Hill coefficient h23</v>
      </c>
      <c r="B60" s="0"/>
    </row>
    <row r="61" customFormat="false" ht="12.8" hidden="false" customHeight="false" outlineLevel="0" collapsed="false">
      <c r="A61" s="3" t="str">
        <f aca="false">parameters!A61</f>
        <v>Hill coefficient h31</v>
      </c>
      <c r="B61" s="0"/>
    </row>
    <row r="62" customFormat="false" ht="12.8" hidden="false" customHeight="false" outlineLevel="0" collapsed="false">
      <c r="A62" s="3" t="str">
        <f aca="false">parameters!A62</f>
        <v>sheet orientation theta</v>
      </c>
      <c r="B62" s="0"/>
    </row>
    <row r="63" customFormat="false" ht="12.8" hidden="false" customHeight="false" outlineLevel="0" collapsed="false">
      <c r="A63" s="74" t="str">
        <f aca="false">parameters!A63</f>
        <v>// damage parameters</v>
      </c>
      <c r="B63" s="19"/>
    </row>
    <row r="64" customFormat="false" ht="12.8" hidden="false" customHeight="false" outlineLevel="0" collapsed="false">
      <c r="A64" s="3" t="str">
        <f aca="false">parameters!A64</f>
        <v>Damage function</v>
      </c>
      <c r="B64" s="0"/>
    </row>
    <row r="65" customFormat="false" ht="12.8" hidden="false" customHeight="false" outlineLevel="0" collapsed="false">
      <c r="A65" s="3" t="str">
        <f aca="false">parameters!A65</f>
        <v>Exp. rate param. eta_1</v>
      </c>
      <c r="B65" s="0"/>
    </row>
    <row r="66" customFormat="false" ht="12.8" hidden="false" customHeight="false" outlineLevel="0" collapsed="false">
      <c r="A66" s="3" t="str">
        <f aca="false">parameters!A66</f>
        <v>Exp. rate param. eta_2</v>
      </c>
      <c r="B66" s="0"/>
    </row>
    <row r="67" customFormat="false" ht="12.8" hidden="false" customHeight="false" outlineLevel="0" collapsed="false">
      <c r="A67" s="3" t="str">
        <f aca="false">parameters!A67</f>
        <v>Exp. rate param. eta_3</v>
      </c>
      <c r="B67" s="0"/>
    </row>
    <row r="68" customFormat="false" ht="12.8" hidden="false" customHeight="false" outlineLevel="0" collapsed="false">
      <c r="A68" s="3" t="str">
        <f aca="false">parameters!A68</f>
        <v>Exp. rate param. eta_4</v>
      </c>
      <c r="B68" s="0"/>
    </row>
    <row r="69" customFormat="false" ht="12.8" hidden="false" customHeight="false" outlineLevel="0" collapsed="false">
      <c r="B69" s="0"/>
    </row>
    <row r="70" customFormat="false" ht="12.8" hidden="false" customHeight="false" outlineLevel="0" collapsed="false">
      <c r="A70" s="3" t="str">
        <f aca="false">parameters!A70</f>
        <v>q_min</v>
      </c>
      <c r="B70" s="20" t="n">
        <v>1000000</v>
      </c>
    </row>
    <row r="71" customFormat="false" ht="12.8" hidden="false" customHeight="false" outlineLevel="0" collapsed="false">
      <c r="A71" s="3" t="str">
        <f aca="false">parameters!A71</f>
        <v>c_d</v>
      </c>
      <c r="B71" s="0" t="n">
        <v>0</v>
      </c>
    </row>
    <row r="72" customFormat="false" ht="12.8" hidden="false" customHeight="false" outlineLevel="0" collapsed="false">
      <c r="A72" s="3" t="str">
        <f aca="false">parameters!A72</f>
        <v>beta_d</v>
      </c>
      <c r="B72" s="20" t="n">
        <v>1</v>
      </c>
    </row>
    <row r="73" customFormat="false" ht="12.8" hidden="false" customHeight="false" outlineLevel="0" collapsed="false">
      <c r="A73" s="3" t="str">
        <f aca="false">parameters!A73</f>
        <v>c_p</v>
      </c>
      <c r="B73" s="36" t="n">
        <v>1.5</v>
      </c>
    </row>
    <row r="74" customFormat="false" ht="12.8" hidden="false" customHeight="false" outlineLevel="0" collapsed="false">
      <c r="A74" s="3" t="str">
        <f aca="false">parameters!A74</f>
        <v>beta_p</v>
      </c>
      <c r="B74" s="35" t="n">
        <v>200</v>
      </c>
    </row>
    <row r="75" customFormat="false" ht="12.8" hidden="false" customHeight="false" outlineLevel="0" collapsed="false">
      <c r="A75" s="3" t="str">
        <f aca="false">parameters!A75</f>
        <v>damage gradient spatial</v>
      </c>
      <c r="B75" s="0"/>
    </row>
    <row r="76" customFormat="false" ht="12.8" hidden="false" customHeight="false" outlineLevel="0" collapsed="false">
      <c r="A76" s="3" t="str">
        <f aca="false">parameters!A76</f>
        <v>Activate TGD</v>
      </c>
      <c r="B76" s="0"/>
    </row>
    <row r="77" customFormat="false" ht="12.8" hidden="false" customHeight="false" outlineLevel="0" collapsed="false">
      <c r="A77" s="3" t="str">
        <f aca="false">parameters!A77</f>
        <v>#end</v>
      </c>
      <c r="B77" s="0"/>
    </row>
    <row r="78" customFormat="false" ht="12.8" hidden="false" customHeight="false" outlineLevel="0" collapsed="false">
      <c r="B78" s="0"/>
    </row>
    <row r="79" customFormat="false" ht="12.8" hidden="false" customHeight="false" outlineLevel="0" collapsed="false">
      <c r="A79" s="5" t="str">
        <f aca="false">parameters!A79</f>
        <v>#subsection Geometry</v>
      </c>
      <c r="B79" s="7"/>
    </row>
    <row r="80" customFormat="false" ht="12.8" hidden="false" customHeight="false" outlineLevel="0" collapsed="false">
      <c r="A80" s="3" t="str">
        <f aca="false">parameters!A80</f>
        <v>Width of the geometry</v>
      </c>
      <c r="B80" s="8" t="n">
        <v>3</v>
      </c>
    </row>
    <row r="81" customFormat="false" ht="12.8" hidden="false" customHeight="false" outlineLevel="0" collapsed="false">
      <c r="A81" s="3" t="str">
        <f aca="false">parameters!A81</f>
        <v>Hole radius</v>
      </c>
      <c r="B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8" t="n">
        <v>1</v>
      </c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8"/>
    </row>
    <row r="84" customFormat="false" ht="12.8" hidden="false" customHeight="false" outlineLevel="0" collapsed="false">
      <c r="A84" s="3" t="str">
        <f aca="false">parameters!A84</f>
        <v>Height of the model</v>
      </c>
      <c r="B84" s="8" t="n">
        <v>10</v>
      </c>
    </row>
    <row r="85" customFormat="false" ht="12.8" hidden="false" customHeight="false" outlineLevel="0" collapsed="false">
      <c r="A85" s="3" t="str">
        <f aca="false">parameters!A85</f>
        <v>Notch width</v>
      </c>
      <c r="B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8" t="n">
        <v>5</v>
      </c>
    </row>
    <row r="88" customFormat="false" ht="12.8" hidden="false" customHeight="false" outlineLevel="0" collapsed="false">
      <c r="A88" s="3" t="str">
        <f aca="false">parameters!A88</f>
        <v>Refine special</v>
      </c>
      <c r="B88" s="0"/>
    </row>
    <row r="89" customFormat="false" ht="12.8" hidden="false" customHeight="false" outlineLevel="0" collapsed="false">
      <c r="A89" s="3" t="str">
        <f aca="false">parameters!A89</f>
        <v>#end</v>
      </c>
      <c r="B89" s="0"/>
    </row>
    <row r="90" customFormat="false" ht="12.8" hidden="false" customHeight="false" outlineLevel="0" collapsed="false">
      <c r="B90" s="0"/>
    </row>
    <row r="91" customFormat="false" ht="12.8" hidden="false" customHeight="false" outlineLevel="0" collapsed="false">
      <c r="A91" s="5" t="str">
        <f aca="false">parameters!A91</f>
        <v>#subsection Modeling</v>
      </c>
      <c r="B91" s="7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</row>
    <row r="96" customFormat="false" ht="12.8" hidden="false" customHeight="false" outlineLevel="0" collapsed="false">
      <c r="A96" s="3" t="str">
        <f aca="false">parameters!A96</f>
        <v>Reference length</v>
      </c>
      <c r="B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9" t="n">
        <f aca="false">TRUE()</f>
        <v>1</v>
      </c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/>
    </row>
    <row r="99" customFormat="false" ht="12.8" hidden="false" customHeight="false" outlineLevel="0" collapsed="false">
      <c r="A99" s="3" t="str">
        <f aca="false">parameters!A99</f>
        <v>Compute error</v>
      </c>
      <c r="B99" s="8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</row>
    <row r="104" customFormat="false" ht="12.8" hidden="false" customHeight="false" outlineLevel="0" collapsed="false">
      <c r="A104" s="3" t="str">
        <f aca="false">parameters!A104</f>
        <v>Write data at QP level</v>
      </c>
      <c r="B104" s="9" t="n">
        <f aca="false">FALSE()</f>
        <v>0</v>
      </c>
    </row>
    <row r="105" customFormat="false" ht="12.8" hidden="false" customHeight="false" outlineLevel="0" collapsed="false">
      <c r="A105" s="3" t="str">
        <f aca="false">parameters!A105</f>
        <v>Static Mesh</v>
      </c>
      <c r="B105" s="9" t="n">
        <f aca="false">TRUE()</f>
        <v>1</v>
      </c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2</v>
      </c>
    </row>
    <row r="107" customFormat="false" ht="12.8" hidden="false" customHeight="false" outlineLevel="0" collapsed="false">
      <c r="B107" s="8"/>
    </row>
    <row r="108" customFormat="false" ht="12.8" hidden="false" customHeight="false" outlineLevel="0" collapsed="false">
      <c r="A108" s="3" t="s">
        <v>100</v>
      </c>
      <c r="B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109" activeCellId="0" sqref="A109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2" width="53.35"/>
    <col collapsed="false" customWidth="true" hidden="false" outlineLevel="0" max="3" min="3" style="2" width="14.08"/>
    <col collapsed="false" customWidth="true" hidden="false" outlineLevel="0" max="4" min="4" style="0" width="14.88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/>
      <c r="B1" s="4"/>
      <c r="C1" s="4"/>
      <c r="D1" s="4"/>
      <c r="E1" s="4"/>
      <c r="F1" s="4"/>
    </row>
    <row r="2" customFormat="false" ht="12.8" hidden="false" customHeight="false" outlineLevel="0" collapsed="false">
      <c r="A2" s="3" t="s">
        <v>0</v>
      </c>
      <c r="C2" s="0"/>
    </row>
    <row r="3" customFormat="false" ht="12.8" hidden="false" customHeight="false" outlineLevel="0" collapsed="false">
      <c r="A3" s="3" t="s">
        <v>1</v>
      </c>
    </row>
    <row r="4" customFormat="false" ht="12.8" hidden="false" customHeight="false" outlineLevel="0" collapsed="false">
      <c r="A4" s="3" t="s">
        <v>2</v>
      </c>
    </row>
    <row r="5" s="7" customFormat="true" ht="12.8" hidden="false" customHeight="false" outlineLevel="0" collapsed="false">
      <c r="A5" s="5" t="s">
        <v>3</v>
      </c>
      <c r="B5" s="6"/>
      <c r="C5" s="6"/>
      <c r="AMH5" s="0"/>
      <c r="AMI5" s="0"/>
      <c r="AMJ5" s="0"/>
    </row>
    <row r="6" customFormat="false" ht="12.8" hidden="false" customHeight="false" outlineLevel="0" collapsed="false">
      <c r="A6" s="1" t="s">
        <v>4</v>
      </c>
      <c r="D6" s="8"/>
      <c r="E6" s="8"/>
      <c r="F6" s="8"/>
    </row>
    <row r="7" customFormat="false" ht="12.8" hidden="false" customHeight="false" outlineLevel="0" collapsed="false">
      <c r="A7" s="1" t="s">
        <v>5</v>
      </c>
      <c r="D7" s="8"/>
      <c r="E7" s="8"/>
      <c r="F7" s="8"/>
    </row>
    <row r="8" customFormat="false" ht="12.8" hidden="false" customHeight="false" outlineLevel="0" collapsed="false">
      <c r="A8" s="1" t="s">
        <v>6</v>
      </c>
      <c r="D8" s="8"/>
      <c r="E8" s="8"/>
      <c r="F8" s="8"/>
    </row>
    <row r="9" customFormat="false" ht="12.8" hidden="false" customHeight="false" outlineLevel="0" collapsed="false">
      <c r="A9" s="1" t="s">
        <v>7</v>
      </c>
      <c r="B9" s="9"/>
      <c r="C9" s="9"/>
      <c r="D9" s="9"/>
      <c r="E9" s="9"/>
      <c r="F9" s="9"/>
    </row>
    <row r="10" customFormat="false" ht="12.8" hidden="false" customHeight="false" outlineLevel="0" collapsed="false">
      <c r="A10" s="1" t="s">
        <v>8</v>
      </c>
      <c r="B10" s="9"/>
      <c r="C10" s="9"/>
      <c r="D10" s="9"/>
      <c r="E10" s="9"/>
      <c r="F10" s="9"/>
    </row>
    <row r="11" customFormat="false" ht="12.8" hidden="false" customHeight="false" outlineLevel="0" collapsed="false">
      <c r="A11" s="1" t="s">
        <v>9</v>
      </c>
      <c r="D11" s="8"/>
      <c r="E11" s="8"/>
      <c r="F11" s="8"/>
    </row>
    <row r="12" customFormat="false" ht="12.8" hidden="false" customHeight="false" outlineLevel="0" collapsed="false">
      <c r="A12" s="1" t="s">
        <v>10</v>
      </c>
      <c r="D12" s="8"/>
      <c r="E12" s="8"/>
      <c r="F12" s="8"/>
    </row>
    <row r="13" customFormat="false" ht="12.8" hidden="false" customHeight="false" outlineLevel="0" collapsed="false">
      <c r="A13" s="1" t="s">
        <v>11</v>
      </c>
      <c r="D13" s="8"/>
      <c r="E13" s="8"/>
      <c r="F13" s="8"/>
    </row>
    <row r="14" customFormat="false" ht="12.8" hidden="false" customHeight="false" outlineLevel="0" collapsed="false">
      <c r="A14" s="1" t="s">
        <v>12</v>
      </c>
      <c r="B14" s="9"/>
      <c r="C14" s="9"/>
      <c r="D14" s="9"/>
      <c r="E14" s="9"/>
      <c r="F14" s="9"/>
    </row>
    <row r="15" customFormat="false" ht="12.8" hidden="false" customHeight="false" outlineLevel="0" collapsed="false">
      <c r="B15" s="9"/>
      <c r="C15" s="9"/>
      <c r="D15" s="9"/>
      <c r="E15" s="9"/>
      <c r="F15" s="9"/>
    </row>
    <row r="16" customFormat="false" ht="12.8" hidden="false" customHeight="false" outlineLevel="0" collapsed="false">
      <c r="A16" s="1" t="s">
        <v>13</v>
      </c>
      <c r="B16" s="9"/>
      <c r="C16" s="9"/>
      <c r="D16" s="9"/>
      <c r="E16" s="9"/>
      <c r="F16" s="9"/>
    </row>
    <row r="17" customFormat="false" ht="12.8" hidden="false" customHeight="false" outlineLevel="0" collapsed="false">
      <c r="A17" s="1" t="s">
        <v>14</v>
      </c>
      <c r="D17" s="8"/>
      <c r="E17" s="8"/>
      <c r="F17" s="8"/>
    </row>
    <row r="18" customFormat="false" ht="12.8" hidden="false" customHeight="false" outlineLevel="0" collapsed="false">
      <c r="A18" s="1" t="s">
        <v>15</v>
      </c>
      <c r="B18" s="10"/>
      <c r="C18" s="10"/>
      <c r="D18" s="11"/>
      <c r="E18" s="11"/>
      <c r="F18" s="11"/>
    </row>
    <row r="19" customFormat="false" ht="12.8" hidden="false" customHeight="false" outlineLevel="0" collapsed="false">
      <c r="A19" s="1" t="s">
        <v>16</v>
      </c>
      <c r="B19" s="10"/>
      <c r="C19" s="10"/>
      <c r="D19" s="11"/>
      <c r="E19" s="11"/>
      <c r="F19" s="11"/>
    </row>
    <row r="20" customFormat="false" ht="12.8" hidden="false" customHeight="false" outlineLevel="0" collapsed="false">
      <c r="A20" s="1" t="s">
        <v>17</v>
      </c>
      <c r="B20" s="10"/>
      <c r="C20" s="10"/>
      <c r="D20" s="11"/>
      <c r="E20" s="11"/>
      <c r="F20" s="11"/>
    </row>
    <row r="21" customFormat="false" ht="12.8" hidden="false" customHeight="false" outlineLevel="0" collapsed="false">
      <c r="A21" s="1" t="s">
        <v>18</v>
      </c>
      <c r="D21" s="8"/>
      <c r="E21" s="8"/>
      <c r="F21" s="8"/>
    </row>
    <row r="22" customFormat="false" ht="12.8" hidden="false" customHeight="false" outlineLevel="0" collapsed="false">
      <c r="A22" s="1" t="s">
        <v>19</v>
      </c>
      <c r="D22" s="8"/>
      <c r="E22" s="8"/>
      <c r="F22" s="8"/>
    </row>
    <row r="23" customFormat="false" ht="12.8" hidden="false" customHeight="false" outlineLevel="0" collapsed="false">
      <c r="A23" s="1" t="s">
        <v>20</v>
      </c>
      <c r="D23" s="8"/>
      <c r="E23" s="8"/>
      <c r="F23" s="8"/>
    </row>
    <row r="24" customFormat="false" ht="13.3" hidden="false" customHeight="false" outlineLevel="0" collapsed="false">
      <c r="A24" s="12" t="s">
        <v>21</v>
      </c>
      <c r="B24" s="13"/>
      <c r="D24" s="8"/>
      <c r="E24" s="8"/>
      <c r="F24" s="8"/>
    </row>
    <row r="25" customFormat="false" ht="12.8" hidden="false" customHeight="false" outlineLevel="0" collapsed="false">
      <c r="A25" s="1" t="s">
        <v>22</v>
      </c>
      <c r="D25" s="8"/>
      <c r="E25" s="8"/>
      <c r="F25" s="8"/>
    </row>
    <row r="26" customFormat="false" ht="12.8" hidden="false" customHeight="false" outlineLevel="0" collapsed="false">
      <c r="A26" s="1" t="s">
        <v>23</v>
      </c>
      <c r="B26" s="9"/>
      <c r="C26" s="9"/>
      <c r="D26" s="9"/>
      <c r="E26" s="9"/>
      <c r="F26" s="9"/>
    </row>
    <row r="27" customFormat="false" ht="12.8" hidden="false" customHeight="false" outlineLevel="0" collapsed="false">
      <c r="A27" s="1" t="s">
        <v>24</v>
      </c>
      <c r="B27" s="9"/>
      <c r="C27" s="9"/>
      <c r="D27" s="9"/>
      <c r="E27" s="9"/>
      <c r="F27" s="9"/>
    </row>
    <row r="28" customFormat="false" ht="12.8" hidden="false" customHeight="false" outlineLevel="0" collapsed="false">
      <c r="A28" s="1" t="s">
        <v>25</v>
      </c>
      <c r="D28" s="8"/>
      <c r="E28" s="8"/>
      <c r="F28" s="8"/>
    </row>
    <row r="29" customFormat="false" ht="12.8" hidden="false" customHeight="false" outlineLevel="0" collapsed="false">
      <c r="A29" s="1" t="s">
        <v>26</v>
      </c>
      <c r="D29" s="8"/>
      <c r="E29" s="8"/>
      <c r="F29" s="8"/>
    </row>
    <row r="30" customFormat="false" ht="12.8" hidden="false" customHeight="false" outlineLevel="0" collapsed="false">
      <c r="A30" s="1" t="s">
        <v>27</v>
      </c>
      <c r="D30" s="8"/>
      <c r="E30" s="8"/>
      <c r="F30" s="8"/>
    </row>
    <row r="31" customFormat="false" ht="12.8" hidden="false" customHeight="false" outlineLevel="0" collapsed="false">
      <c r="A31" s="1" t="s">
        <v>28</v>
      </c>
      <c r="B31" s="9"/>
      <c r="C31" s="9"/>
      <c r="D31" s="9"/>
      <c r="E31" s="9"/>
      <c r="F31" s="9"/>
    </row>
    <row r="32" customFormat="false" ht="12.8" hidden="false" customHeight="false" outlineLevel="0" collapsed="false">
      <c r="A32" s="1" t="s">
        <v>29</v>
      </c>
      <c r="B32" s="8"/>
      <c r="C32" s="8"/>
      <c r="D32" s="8"/>
      <c r="E32" s="8"/>
      <c r="F32" s="8"/>
    </row>
    <row r="33" customFormat="false" ht="12.8" hidden="false" customHeight="false" outlineLevel="0" collapsed="false">
      <c r="A33" s="1" t="s">
        <v>30</v>
      </c>
      <c r="D33" s="2"/>
      <c r="E33" s="2"/>
      <c r="F33" s="2"/>
    </row>
    <row r="34" customFormat="false" ht="12.8" hidden="false" customHeight="false" outlineLevel="0" collapsed="false">
      <c r="A34" s="1" t="s">
        <v>31</v>
      </c>
    </row>
    <row r="35" customFormat="false" ht="12.8" hidden="false" customHeight="false" outlineLevel="0" collapsed="false">
      <c r="A35" s="1" t="s">
        <v>32</v>
      </c>
      <c r="B35" s="9"/>
      <c r="C35" s="9"/>
      <c r="D35" s="9"/>
      <c r="E35" s="9"/>
      <c r="F35" s="9"/>
    </row>
    <row r="36" customFormat="false" ht="12.8" hidden="false" customHeight="false" outlineLevel="0" collapsed="false">
      <c r="A36" s="1" t="s">
        <v>33</v>
      </c>
      <c r="B36" s="9"/>
      <c r="C36" s="9"/>
      <c r="D36" s="9"/>
      <c r="E36" s="9"/>
      <c r="F36" s="9"/>
    </row>
    <row r="37" customFormat="false" ht="12.8" hidden="false" customHeight="false" outlineLevel="0" collapsed="false">
      <c r="A37" s="1" t="s">
        <v>34</v>
      </c>
      <c r="B37" s="10"/>
      <c r="D37" s="8"/>
      <c r="E37" s="8"/>
      <c r="F37" s="8"/>
    </row>
    <row r="38" customFormat="false" ht="12.8" hidden="false" customHeight="false" outlineLevel="0" collapsed="false">
      <c r="A38" s="1" t="s">
        <v>35</v>
      </c>
      <c r="B38" s="11"/>
      <c r="C38" s="11"/>
      <c r="D38" s="11"/>
      <c r="E38" s="11"/>
      <c r="F38" s="11"/>
    </row>
    <row r="39" customFormat="false" ht="12.8" hidden="false" customHeight="false" outlineLevel="0" collapsed="false">
      <c r="A39" s="14" t="s">
        <v>36</v>
      </c>
      <c r="B39" s="11"/>
      <c r="C39" s="11"/>
      <c r="D39" s="11"/>
      <c r="E39" s="11"/>
      <c r="F39" s="11"/>
    </row>
    <row r="40" customFormat="false" ht="12.8" hidden="false" customHeight="false" outlineLevel="0" collapsed="false">
      <c r="A40" s="1" t="s">
        <v>37</v>
      </c>
    </row>
    <row r="42" s="7" customFormat="true" ht="12.8" hidden="false" customHeight="false" outlineLevel="0" collapsed="false">
      <c r="A42" s="15" t="s">
        <v>38</v>
      </c>
      <c r="B42" s="6"/>
      <c r="C42" s="6"/>
      <c r="AMH42" s="0"/>
      <c r="AMI42" s="0"/>
      <c r="AMJ42" s="0"/>
    </row>
    <row r="43" customFormat="false" ht="12.8" hidden="false" customHeight="false" outlineLevel="0" collapsed="false">
      <c r="A43" s="1" t="s">
        <v>39</v>
      </c>
      <c r="E43" s="8"/>
    </row>
    <row r="44" customFormat="false" ht="12.8" hidden="false" customHeight="false" outlineLevel="0" collapsed="false">
      <c r="A44" s="1" t="s">
        <v>40</v>
      </c>
      <c r="B44" s="9"/>
      <c r="C44" s="9"/>
      <c r="D44" s="16"/>
      <c r="E44" s="9"/>
      <c r="F44" s="16"/>
    </row>
    <row r="45" customFormat="false" ht="12.8" hidden="false" customHeight="false" outlineLevel="0" collapsed="false">
      <c r="A45" s="0" t="s">
        <v>41</v>
      </c>
      <c r="E45" s="8"/>
    </row>
    <row r="46" customFormat="false" ht="12.8" hidden="false" customHeight="false" outlineLevel="0" collapsed="false">
      <c r="A46" s="1" t="s">
        <v>42</v>
      </c>
      <c r="B46" s="11"/>
      <c r="C46" s="10"/>
      <c r="D46" s="11"/>
      <c r="E46" s="11"/>
      <c r="F46" s="11"/>
    </row>
    <row r="47" customFormat="false" ht="12.8" hidden="false" customHeight="false" outlineLevel="0" collapsed="false">
      <c r="A47" s="1" t="s">
        <v>43</v>
      </c>
      <c r="B47" s="8"/>
      <c r="D47" s="8"/>
      <c r="E47" s="8"/>
      <c r="F47" s="8"/>
    </row>
    <row r="48" s="19" customFormat="true" ht="12.8" hidden="false" customHeight="false" outlineLevel="0" collapsed="false">
      <c r="A48" s="17" t="s">
        <v>44</v>
      </c>
      <c r="B48" s="18"/>
      <c r="C48" s="18"/>
      <c r="AMH48" s="0"/>
      <c r="AMI48" s="0"/>
      <c r="AMJ48" s="0"/>
    </row>
    <row r="49" customFormat="false" ht="12.8" hidden="false" customHeight="false" outlineLevel="0" collapsed="false">
      <c r="A49" s="1" t="s">
        <v>45</v>
      </c>
    </row>
    <row r="50" customFormat="false" ht="12.8" hidden="false" customHeight="false" outlineLevel="0" collapsed="false">
      <c r="A50" s="1" t="s">
        <v>46</v>
      </c>
    </row>
    <row r="51" customFormat="false" ht="12.8" hidden="false" customHeight="false" outlineLevel="0" collapsed="false">
      <c r="A51" s="1" t="s">
        <v>47</v>
      </c>
      <c r="C51" s="10"/>
      <c r="D51" s="20"/>
      <c r="E51" s="20"/>
      <c r="F51" s="20"/>
    </row>
    <row r="52" customFormat="false" ht="12.8" hidden="false" customHeight="false" outlineLevel="0" collapsed="false">
      <c r="A52" s="1" t="s">
        <v>48</v>
      </c>
      <c r="B52" s="10"/>
      <c r="C52" s="10"/>
      <c r="D52" s="11"/>
      <c r="E52" s="11"/>
      <c r="F52" s="11"/>
    </row>
    <row r="53" customFormat="false" ht="12.8" hidden="false" customHeight="false" outlineLevel="0" collapsed="false">
      <c r="A53" s="1" t="s">
        <v>49</v>
      </c>
      <c r="D53" s="21"/>
      <c r="E53" s="21"/>
      <c r="F53" s="21"/>
    </row>
    <row r="54" customFormat="false" ht="12.8" hidden="false" customHeight="false" outlineLevel="0" collapsed="false">
      <c r="A54" s="1" t="s">
        <v>50</v>
      </c>
      <c r="D54" s="11"/>
      <c r="E54" s="11"/>
      <c r="F54" s="11"/>
    </row>
    <row r="55" customFormat="false" ht="12.8" hidden="false" customHeight="false" outlineLevel="0" collapsed="false">
      <c r="A55" s="1" t="s">
        <v>51</v>
      </c>
      <c r="B55" s="9"/>
      <c r="C55" s="9"/>
      <c r="D55" s="9"/>
      <c r="E55" s="9"/>
      <c r="F55" s="9"/>
    </row>
    <row r="56" customFormat="false" ht="12.8" hidden="false" customHeight="false" outlineLevel="0" collapsed="false">
      <c r="A56" s="1" t="s">
        <v>52</v>
      </c>
      <c r="D56" s="8"/>
      <c r="E56" s="8"/>
      <c r="F56" s="8"/>
    </row>
    <row r="57" customFormat="false" ht="12.8" hidden="false" customHeight="false" outlineLevel="0" collapsed="false">
      <c r="A57" s="1" t="s">
        <v>53</v>
      </c>
      <c r="D57" s="8"/>
      <c r="E57" s="8"/>
      <c r="F57" s="8"/>
    </row>
    <row r="58" customFormat="false" ht="12.8" hidden="false" customHeight="false" outlineLevel="0" collapsed="false">
      <c r="A58" s="1" t="s">
        <v>54</v>
      </c>
      <c r="D58" s="8"/>
      <c r="E58" s="8"/>
      <c r="F58" s="8"/>
    </row>
    <row r="59" customFormat="false" ht="12.8" hidden="false" customHeight="false" outlineLevel="0" collapsed="false">
      <c r="A59" s="1" t="s">
        <v>55</v>
      </c>
      <c r="D59" s="8"/>
      <c r="E59" s="8"/>
    </row>
    <row r="60" customFormat="false" ht="12.8" hidden="false" customHeight="false" outlineLevel="0" collapsed="false">
      <c r="A60" s="1" t="s">
        <v>56</v>
      </c>
      <c r="D60" s="8"/>
      <c r="E60" s="8"/>
    </row>
    <row r="61" customFormat="false" ht="12.8" hidden="false" customHeight="false" outlineLevel="0" collapsed="false">
      <c r="A61" s="1" t="s">
        <v>57</v>
      </c>
      <c r="D61" s="8"/>
      <c r="E61" s="8"/>
    </row>
    <row r="62" customFormat="false" ht="12.8" hidden="false" customHeight="false" outlineLevel="0" collapsed="false">
      <c r="A62" s="1" t="s">
        <v>58</v>
      </c>
      <c r="D62" s="8"/>
      <c r="E62" s="8"/>
      <c r="F62" s="8"/>
    </row>
    <row r="63" s="19" customFormat="true" ht="12.8" hidden="false" customHeight="false" outlineLevel="0" collapsed="false">
      <c r="A63" s="17" t="s">
        <v>59</v>
      </c>
      <c r="B63" s="18"/>
      <c r="C63" s="18"/>
      <c r="AMH63" s="0"/>
      <c r="AMI63" s="0"/>
      <c r="AMJ63" s="0"/>
    </row>
    <row r="64" customFormat="false" ht="12.8" hidden="false" customHeight="false" outlineLevel="0" collapsed="false">
      <c r="A64" s="1" t="s">
        <v>60</v>
      </c>
    </row>
    <row r="65" customFormat="false" ht="12.8" hidden="false" customHeight="false" outlineLevel="0" collapsed="false">
      <c r="A65" s="1" t="s">
        <v>61</v>
      </c>
      <c r="B65" s="8"/>
      <c r="C65" s="8"/>
      <c r="D65" s="2"/>
      <c r="E65" s="2"/>
      <c r="F65" s="2"/>
    </row>
    <row r="66" customFormat="false" ht="12.8" hidden="false" customHeight="false" outlineLevel="0" collapsed="false">
      <c r="A66" s="1" t="s">
        <v>62</v>
      </c>
      <c r="B66" s="8"/>
      <c r="C66" s="8"/>
      <c r="D66" s="2"/>
      <c r="E66" s="2"/>
      <c r="F66" s="2"/>
    </row>
    <row r="67" customFormat="false" ht="12.8" hidden="false" customHeight="false" outlineLevel="0" collapsed="false">
      <c r="A67" s="1" t="s">
        <v>63</v>
      </c>
      <c r="B67" s="11"/>
      <c r="C67" s="11"/>
      <c r="D67" s="10"/>
      <c r="E67" s="10"/>
      <c r="F67" s="10"/>
    </row>
    <row r="68" customFormat="false" ht="12.8" hidden="false" customHeight="false" outlineLevel="0" collapsed="false">
      <c r="A68" s="1" t="s">
        <v>64</v>
      </c>
      <c r="B68" s="8"/>
      <c r="C68" s="8"/>
      <c r="D68" s="2"/>
      <c r="E68" s="2"/>
      <c r="F68" s="2"/>
    </row>
    <row r="69" customFormat="false" ht="12.8" hidden="false" customHeight="false" outlineLevel="0" collapsed="false">
      <c r="A69" s="1" t="s">
        <v>65</v>
      </c>
      <c r="B69" s="8"/>
      <c r="C69" s="8"/>
      <c r="D69" s="2"/>
      <c r="E69" s="2"/>
      <c r="F69" s="2"/>
    </row>
    <row r="70" customFormat="false" ht="12.8" hidden="false" customHeight="false" outlineLevel="0" collapsed="false">
      <c r="A70" s="1" t="s">
        <v>66</v>
      </c>
      <c r="D70" s="8"/>
      <c r="E70" s="8"/>
      <c r="F70" s="8"/>
    </row>
    <row r="71" customFormat="false" ht="12.8" hidden="false" customHeight="false" outlineLevel="0" collapsed="false">
      <c r="A71" s="1" t="s">
        <v>67</v>
      </c>
      <c r="D71" s="8"/>
      <c r="E71" s="8"/>
      <c r="F71" s="8"/>
    </row>
    <row r="72" customFormat="false" ht="12.8" hidden="false" customHeight="false" outlineLevel="0" collapsed="false">
      <c r="A72" s="1" t="s">
        <v>68</v>
      </c>
      <c r="D72" s="8"/>
      <c r="E72" s="8"/>
      <c r="F72" s="8"/>
    </row>
    <row r="73" customFormat="false" ht="12.8" hidden="false" customHeight="false" outlineLevel="0" collapsed="false">
      <c r="A73" s="1" t="s">
        <v>69</v>
      </c>
      <c r="D73" s="8"/>
      <c r="E73" s="8"/>
      <c r="F73" s="8"/>
    </row>
    <row r="74" customFormat="false" ht="12.8" hidden="false" customHeight="false" outlineLevel="0" collapsed="false">
      <c r="A74" s="1" t="s">
        <v>70</v>
      </c>
      <c r="D74" s="8"/>
      <c r="E74" s="8"/>
      <c r="F74" s="8"/>
    </row>
    <row r="75" customFormat="false" ht="12.8" hidden="false" customHeight="false" outlineLevel="0" collapsed="false">
      <c r="A75" s="14" t="s">
        <v>71</v>
      </c>
      <c r="D75" s="8"/>
      <c r="E75" s="8"/>
      <c r="F75" s="8"/>
    </row>
    <row r="76" customFormat="false" ht="12.8" hidden="false" customHeight="false" outlineLevel="0" collapsed="false">
      <c r="A76" s="1" t="s">
        <v>72</v>
      </c>
      <c r="B76" s="9"/>
      <c r="C76" s="9"/>
      <c r="D76" s="9"/>
      <c r="E76" s="9"/>
      <c r="F76" s="9"/>
    </row>
    <row r="77" customFormat="false" ht="12.8" hidden="false" customHeight="false" outlineLevel="0" collapsed="false">
      <c r="A77" s="1" t="s">
        <v>37</v>
      </c>
    </row>
    <row r="79" s="7" customFormat="true" ht="12.8" hidden="false" customHeight="false" outlineLevel="0" collapsed="false">
      <c r="A79" s="15" t="s">
        <v>73</v>
      </c>
      <c r="B79" s="6"/>
      <c r="C79" s="6"/>
      <c r="AMH79" s="0"/>
      <c r="AMI79" s="0"/>
      <c r="AMJ79" s="0"/>
    </row>
    <row r="80" customFormat="false" ht="12.8" hidden="false" customHeight="false" outlineLevel="0" collapsed="false">
      <c r="A80" s="1" t="s">
        <v>74</v>
      </c>
    </row>
    <row r="81" customFormat="false" ht="12.8" hidden="false" customHeight="false" outlineLevel="0" collapsed="false">
      <c r="A81" s="1" t="s">
        <v>75</v>
      </c>
    </row>
    <row r="82" customFormat="false" ht="12.8" hidden="false" customHeight="false" outlineLevel="0" collapsed="false">
      <c r="A82" s="1" t="s">
        <v>76</v>
      </c>
    </row>
    <row r="83" customFormat="false" ht="12.8" hidden="false" customHeight="false" outlineLevel="0" collapsed="false">
      <c r="A83" s="1" t="s">
        <v>77</v>
      </c>
    </row>
    <row r="84" customFormat="false" ht="12.8" hidden="false" customHeight="false" outlineLevel="0" collapsed="false">
      <c r="A84" s="1" t="s">
        <v>78</v>
      </c>
    </row>
    <row r="85" customFormat="false" ht="12.8" hidden="false" customHeight="false" outlineLevel="0" collapsed="false">
      <c r="A85" s="1" t="s">
        <v>79</v>
      </c>
    </row>
    <row r="86" customFormat="false" ht="12.8" hidden="false" customHeight="false" outlineLevel="0" collapsed="false">
      <c r="A86" s="1" t="s">
        <v>80</v>
      </c>
    </row>
    <row r="87" customFormat="false" ht="12.8" hidden="false" customHeight="false" outlineLevel="0" collapsed="false">
      <c r="A87" s="1" t="s">
        <v>81</v>
      </c>
    </row>
    <row r="88" customFormat="false" ht="12.8" hidden="false" customHeight="false" outlineLevel="0" collapsed="false">
      <c r="A88" s="14" t="s">
        <v>82</v>
      </c>
    </row>
    <row r="89" customFormat="false" ht="12.8" hidden="false" customHeight="false" outlineLevel="0" collapsed="false">
      <c r="A89" s="1" t="s">
        <v>37</v>
      </c>
    </row>
    <row r="91" s="7" customFormat="true" ht="12.8" hidden="false" customHeight="false" outlineLevel="0" collapsed="false">
      <c r="A91" s="15" t="s">
        <v>83</v>
      </c>
      <c r="B91" s="6"/>
      <c r="C91" s="6"/>
      <c r="AMH91" s="0"/>
      <c r="AMI91" s="0"/>
      <c r="AMJ91" s="0"/>
    </row>
    <row r="92" customFormat="false" ht="12.8" hidden="false" customHeight="false" outlineLevel="0" collapsed="false">
      <c r="A92" s="1" t="s">
        <v>84</v>
      </c>
      <c r="D92" s="8"/>
      <c r="E92" s="8"/>
      <c r="F92" s="8"/>
    </row>
    <row r="93" customFormat="false" ht="12.8" hidden="false" customHeight="false" outlineLevel="0" collapsed="false">
      <c r="A93" s="1" t="s">
        <v>85</v>
      </c>
      <c r="D93" s="8"/>
      <c r="E93" s="8"/>
      <c r="F93" s="8"/>
    </row>
    <row r="94" customFormat="false" ht="12.8" hidden="false" customHeight="false" outlineLevel="0" collapsed="false">
      <c r="A94" s="1" t="s">
        <v>86</v>
      </c>
      <c r="D94" s="8"/>
      <c r="E94" s="8"/>
      <c r="F94" s="8"/>
    </row>
    <row r="95" customFormat="false" ht="12.8" hidden="false" customHeight="false" outlineLevel="0" collapsed="false">
      <c r="A95" s="1" t="s">
        <v>87</v>
      </c>
      <c r="D95" s="8"/>
      <c r="E95" s="8"/>
      <c r="F95" s="8"/>
    </row>
    <row r="96" customFormat="false" ht="12.8" hidden="false" customHeight="false" outlineLevel="0" collapsed="false">
      <c r="A96" s="1" t="s">
        <v>88</v>
      </c>
    </row>
    <row r="97" customFormat="false" ht="12.8" hidden="false" customHeight="false" outlineLevel="0" collapsed="false">
      <c r="A97" s="1" t="s">
        <v>89</v>
      </c>
      <c r="B97" s="9"/>
      <c r="C97" s="9"/>
      <c r="D97" s="9"/>
      <c r="E97" s="9"/>
      <c r="F97" s="9"/>
    </row>
    <row r="98" customFormat="false" ht="12.8" hidden="false" customHeight="false" outlineLevel="0" collapsed="false">
      <c r="A98" s="1" t="s">
        <v>90</v>
      </c>
      <c r="B98" s="9"/>
      <c r="C98" s="9"/>
      <c r="D98" s="9"/>
      <c r="E98" s="9"/>
      <c r="F98" s="9"/>
    </row>
    <row r="99" customFormat="false" ht="12.8" hidden="false" customHeight="false" outlineLevel="0" collapsed="false">
      <c r="A99" s="1" t="s">
        <v>91</v>
      </c>
      <c r="B99" s="9"/>
      <c r="C99" s="9"/>
      <c r="D99" s="9"/>
      <c r="E99" s="9"/>
      <c r="F99" s="9"/>
    </row>
    <row r="100" customFormat="false" ht="12.8" hidden="false" customHeight="false" outlineLevel="0" collapsed="false">
      <c r="A100" s="1" t="s">
        <v>92</v>
      </c>
      <c r="B100" s="8"/>
      <c r="C100" s="8"/>
      <c r="D100" s="8"/>
      <c r="E100" s="8"/>
      <c r="F100" s="8"/>
    </row>
    <row r="101" customFormat="false" ht="12.8" hidden="false" customHeight="false" outlineLevel="0" collapsed="false">
      <c r="A101" s="1" t="s">
        <v>93</v>
      </c>
      <c r="B101" s="9"/>
      <c r="C101" s="9"/>
      <c r="D101" s="9"/>
      <c r="E101" s="9"/>
      <c r="F101" s="9"/>
    </row>
    <row r="102" customFormat="false" ht="12.8" hidden="false" customHeight="false" outlineLevel="0" collapsed="false">
      <c r="A102" s="1" t="s">
        <v>94</v>
      </c>
      <c r="B102" s="9"/>
      <c r="C102" s="9"/>
      <c r="D102" s="9"/>
      <c r="E102" s="9"/>
      <c r="F102" s="9"/>
    </row>
    <row r="103" customFormat="false" ht="12.8" hidden="false" customHeight="false" outlineLevel="0" collapsed="false">
      <c r="A103" s="1" t="s">
        <v>95</v>
      </c>
      <c r="B103" s="8"/>
      <c r="C103" s="8"/>
      <c r="D103" s="8"/>
      <c r="E103" s="8"/>
      <c r="F103" s="8"/>
    </row>
    <row r="104" customFormat="false" ht="12.8" hidden="false" customHeight="false" outlineLevel="0" collapsed="false">
      <c r="A104" s="1" t="s">
        <v>96</v>
      </c>
      <c r="B104" s="9"/>
      <c r="C104" s="9"/>
      <c r="D104" s="9"/>
      <c r="E104" s="9"/>
      <c r="F104" s="9"/>
    </row>
    <row r="105" customFormat="false" ht="12.8" hidden="false" customHeight="false" outlineLevel="0" collapsed="false">
      <c r="A105" s="1" t="s">
        <v>97</v>
      </c>
      <c r="B105" s="9"/>
      <c r="C105" s="9"/>
      <c r="D105" s="9"/>
      <c r="E105" s="9"/>
      <c r="F105" s="9"/>
    </row>
    <row r="106" customFormat="false" ht="12.8" hidden="false" customHeight="false" outlineLevel="0" collapsed="false">
      <c r="A106" s="1" t="s">
        <v>98</v>
      </c>
      <c r="B106" s="8"/>
      <c r="C106" s="8"/>
      <c r="D106" s="8"/>
      <c r="E106" s="8"/>
      <c r="F106" s="8"/>
    </row>
    <row r="107" customFormat="false" ht="12.8" hidden="false" customHeight="false" outlineLevel="0" collapsed="false">
      <c r="A107" s="1" t="s">
        <v>99</v>
      </c>
      <c r="B107" s="8"/>
      <c r="C107" s="8"/>
      <c r="D107" s="8"/>
      <c r="E107" s="8"/>
      <c r="F107" s="8"/>
    </row>
    <row r="108" customFormat="false" ht="12.8" hidden="false" customHeight="false" outlineLevel="0" collapsed="false">
      <c r="A108" s="1" t="s">
        <v>100</v>
      </c>
      <c r="B108" s="8"/>
      <c r="C108" s="8"/>
      <c r="D108" s="8"/>
      <c r="E108" s="8"/>
      <c r="F108" s="8"/>
    </row>
    <row r="109" customFormat="false" ht="12.8" hidden="false" customHeight="false" outlineLevel="0" collapsed="false">
      <c r="A109" s="1" t="s">
        <v>37</v>
      </c>
    </row>
    <row r="110" customFormat="false" ht="12.8" hidden="false" customHeight="false" outlineLevel="0" collapsed="false">
      <c r="A110" s="1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6" activeCellId="0" sqref="J106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true" outlineLevel="0" max="5" min="2" style="2" width="10.32"/>
    <col collapsed="false" customWidth="true" hidden="true" outlineLevel="0" max="6" min="6" style="2" width="21.02"/>
    <col collapsed="false" customWidth="false" hidden="true" outlineLevel="0" max="8" min="7" style="0" width="11.52"/>
    <col collapsed="false" customWidth="true" hidden="true" outlineLevel="0" max="9" min="9" style="0" width="14.21"/>
    <col collapsed="false" customWidth="true" hidden="false" outlineLevel="0" max="10" min="10" style="0" width="13.1"/>
    <col collapsed="false" customWidth="false" hidden="false" outlineLevel="0" max="14" min="11" style="0" width="11.52"/>
    <col collapsed="false" customWidth="true" hidden="false" outlineLevel="0" max="15" min="15" style="2" width="10.3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3"/>
      <c r="B1" s="22" t="s">
        <v>102</v>
      </c>
      <c r="C1" s="22"/>
      <c r="D1" s="22"/>
      <c r="E1" s="22"/>
      <c r="F1" s="22"/>
      <c r="G1" s="22"/>
      <c r="H1" s="22"/>
      <c r="I1" s="22"/>
      <c r="J1" s="22"/>
      <c r="O1" s="22"/>
    </row>
    <row r="2" customFormat="false" ht="12.8" hidden="false" customHeight="false" outlineLevel="0" collapsed="false">
      <c r="A2" s="3" t="str">
        <f aca="false">parameters!$A$2</f>
        <v>#export column marked by “x”</v>
      </c>
      <c r="J2" s="0" t="s">
        <v>103</v>
      </c>
    </row>
    <row r="3" customFormat="false" ht="12.8" hidden="false" customHeight="false" outlineLevel="0" collapsed="false">
      <c r="A3" s="3" t="str">
        <f aca="false">parameters!$A$3</f>
        <v># Legend: _</v>
      </c>
      <c r="B3" s="2" t="s">
        <v>104</v>
      </c>
      <c r="C3" s="0" t="s">
        <v>105</v>
      </c>
      <c r="D3" s="0" t="s">
        <v>106</v>
      </c>
      <c r="E3" s="0" t="s">
        <v>106</v>
      </c>
      <c r="F3" s="0" t="s">
        <v>107</v>
      </c>
      <c r="G3" s="0" t="s">
        <v>108</v>
      </c>
      <c r="H3" s="0" t="s">
        <v>109</v>
      </c>
      <c r="I3" s="0" t="s">
        <v>110</v>
      </c>
      <c r="J3" s="0" t="s">
        <v>111</v>
      </c>
      <c r="K3" s="0" t="s">
        <v>112</v>
      </c>
      <c r="L3" s="0" t="s">
        <v>113</v>
      </c>
      <c r="M3" s="0" t="s">
        <v>114</v>
      </c>
      <c r="O3" s="0" t="s">
        <v>115</v>
      </c>
      <c r="P3" s="0" t="s">
        <v>116</v>
      </c>
      <c r="Q3" s="0" t="s">
        <v>117</v>
      </c>
    </row>
    <row r="4" customFormat="false" ht="12.8" hidden="false" customHeight="false" outlineLevel="0" collapsed="false">
      <c r="A4" s="3" t="str">
        <f aca="false">parameters!$A$4</f>
        <v>##start</v>
      </c>
    </row>
    <row r="5" s="7" customFormat="true" ht="12.8" hidden="false" customHeight="false" outlineLevel="0" collapsed="false">
      <c r="A5" s="5" t="str">
        <f aca="false">parameters!$A$5</f>
        <v>#subsection General</v>
      </c>
      <c r="B5" s="6"/>
      <c r="C5" s="6"/>
      <c r="D5" s="6"/>
      <c r="E5" s="6"/>
      <c r="F5" s="6"/>
      <c r="O5" s="6"/>
      <c r="AMH5" s="0"/>
      <c r="AMI5" s="0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O6" s="2" t="n">
        <v>0</v>
      </c>
      <c r="P6" s="2" t="n">
        <v>0</v>
      </c>
      <c r="Q6" s="2" t="n">
        <v>0</v>
      </c>
    </row>
    <row r="7" customFormat="false" ht="12.8" hidden="false" customHeight="false" outlineLevel="0" collapsed="false">
      <c r="A7" s="1" t="str">
        <f aca="false">parameters!$A$7</f>
        <v>Max refinement level</v>
      </c>
      <c r="B7" s="2" t="n">
        <v>100</v>
      </c>
      <c r="C7" s="2" t="n">
        <v>100</v>
      </c>
      <c r="D7" s="2" t="n">
        <v>100</v>
      </c>
      <c r="E7" s="2" t="n">
        <v>100</v>
      </c>
      <c r="F7" s="2" t="n">
        <v>100</v>
      </c>
      <c r="G7" s="2" t="n">
        <v>100</v>
      </c>
      <c r="H7" s="2" t="n">
        <v>100</v>
      </c>
      <c r="I7" s="2" t="n">
        <v>100</v>
      </c>
      <c r="J7" s="2" t="n">
        <v>4</v>
      </c>
      <c r="K7" s="2" t="n">
        <v>15</v>
      </c>
      <c r="L7" s="2" t="n">
        <v>15</v>
      </c>
      <c r="M7" s="2" t="n">
        <v>15</v>
      </c>
      <c r="O7" s="2" t="n">
        <v>100</v>
      </c>
      <c r="P7" s="2" t="n">
        <v>100</v>
      </c>
      <c r="Q7" s="2" t="n">
        <v>100</v>
      </c>
    </row>
    <row r="8" customFormat="false" ht="12.8" hidden="false" customHeight="false" outlineLevel="0" collapsed="false">
      <c r="A8" s="1" t="str">
        <f aca="false">parameters!$A$8</f>
        <v>Number global refinements</v>
      </c>
      <c r="B8" s="2" t="n">
        <v>0</v>
      </c>
      <c r="C8" s="2" t="n">
        <v>0</v>
      </c>
      <c r="D8" s="2" t="n">
        <v>1</v>
      </c>
      <c r="E8" s="2" t="n">
        <v>4</v>
      </c>
      <c r="F8" s="2" t="n">
        <v>0</v>
      </c>
      <c r="G8" s="2" t="n">
        <v>0</v>
      </c>
      <c r="H8" s="2" t="n">
        <v>0</v>
      </c>
      <c r="I8" s="2" t="n">
        <v>3</v>
      </c>
      <c r="J8" s="2" t="n">
        <v>1</v>
      </c>
      <c r="K8" s="2" t="n">
        <v>0</v>
      </c>
      <c r="L8" s="2" t="n">
        <v>0</v>
      </c>
      <c r="M8" s="2" t="n">
        <v>0</v>
      </c>
      <c r="O8" s="2" t="n">
        <v>2</v>
      </c>
      <c r="P8" s="2" t="n">
        <v>0</v>
      </c>
      <c r="Q8" s="2" t="n">
        <v>0</v>
      </c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8" t="n">
        <f aca="false">FALSE()</f>
        <v>0</v>
      </c>
      <c r="C9" s="8" t="n">
        <f aca="false">FALSE()</f>
        <v>0</v>
      </c>
      <c r="D9" s="8" t="n">
        <f aca="false">FALSE()</f>
        <v>0</v>
      </c>
      <c r="E9" s="8" t="n">
        <f aca="false">FALSE()</f>
        <v>0</v>
      </c>
      <c r="F9" s="8" t="n">
        <f aca="false">FALSE()</f>
        <v>0</v>
      </c>
      <c r="G9" s="8" t="n">
        <f aca="false">FALSE()</f>
        <v>0</v>
      </c>
      <c r="H9" s="8" t="n">
        <f aca="false">FALSE()</f>
        <v>0</v>
      </c>
      <c r="I9" s="8" t="n">
        <f aca="false">FALSE()</f>
        <v>0</v>
      </c>
      <c r="J9" s="9" t="n">
        <f aca="false">FALSE()</f>
        <v>0</v>
      </c>
      <c r="K9" s="8" t="n">
        <f aca="false">FALSE()</f>
        <v>0</v>
      </c>
      <c r="L9" s="8" t="n">
        <f aca="false">FALSE()</f>
        <v>0</v>
      </c>
      <c r="M9" s="8" t="n">
        <f aca="false">FALSE()</f>
        <v>0</v>
      </c>
      <c r="O9" s="8" t="n">
        <f aca="false">FALSE()</f>
        <v>0</v>
      </c>
      <c r="P9" s="9" t="n">
        <f aca="false">FALSE()</f>
        <v>0</v>
      </c>
      <c r="Q9" s="9" t="n">
        <f aca="false">FALSE()</f>
        <v>0</v>
      </c>
    </row>
    <row r="10" customFormat="false" ht="12.8" hidden="false" customHeight="false" outlineLevel="0" collapsed="false">
      <c r="A10" s="1" t="str">
        <f aca="false">parameters!$A$10</f>
        <v>AMR afresh on new meshes</v>
      </c>
      <c r="B10" s="8" t="n">
        <f aca="false">FALSE()</f>
        <v>0</v>
      </c>
      <c r="C10" s="8" t="n">
        <f aca="false">FALSE()</f>
        <v>0</v>
      </c>
      <c r="D10" s="8" t="n">
        <f aca="false">FALSE()</f>
        <v>0</v>
      </c>
      <c r="E10" s="8" t="n">
        <f aca="false">FALSE()</f>
        <v>0</v>
      </c>
      <c r="F10" s="8" t="n">
        <f aca="false">FALSE()</f>
        <v>0</v>
      </c>
      <c r="G10" s="8" t="n">
        <f aca="false">FALSE()</f>
        <v>0</v>
      </c>
      <c r="H10" s="8" t="n">
        <f aca="false">FALSE()</f>
        <v>0</v>
      </c>
      <c r="I10" s="8" t="n">
        <f aca="false">FALSE()</f>
        <v>0</v>
      </c>
      <c r="J10" s="9" t="n">
        <f aca="false">FALSE()</f>
        <v>0</v>
      </c>
      <c r="K10" s="8" t="n">
        <f aca="false">FALSE()</f>
        <v>0</v>
      </c>
      <c r="L10" s="8" t="n">
        <f aca="false">FALSE()</f>
        <v>0</v>
      </c>
      <c r="M10" s="8" t="n">
        <f aca="false">FALSE()</f>
        <v>0</v>
      </c>
      <c r="O10" s="8" t="n">
        <f aca="false">FALSE()</f>
        <v>0</v>
      </c>
      <c r="P10" s="9" t="n">
        <f aca="false">FALSE()</f>
        <v>0</v>
      </c>
      <c r="Q10" s="9" t="n">
        <f aca="false">FALSE()</f>
        <v>0</v>
      </c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2" t="n">
        <v>1</v>
      </c>
      <c r="C11" s="2" t="n">
        <v>1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4</v>
      </c>
      <c r="K11" s="2" t="n">
        <v>2</v>
      </c>
      <c r="L11" s="2" t="n">
        <v>2</v>
      </c>
      <c r="M11" s="2" t="n">
        <v>2</v>
      </c>
      <c r="O11" s="2" t="n">
        <v>1</v>
      </c>
      <c r="P11" s="2" t="n">
        <v>1</v>
      </c>
      <c r="Q11" s="2" t="n">
        <v>1</v>
      </c>
    </row>
    <row r="12" customFormat="false" ht="12.8" hidden="false" customHeight="false" outlineLevel="0" collapsed="false">
      <c r="A12" s="1" t="str">
        <f aca="false">parameters!A12</f>
        <v>Number of hole edge refinements</v>
      </c>
      <c r="B12" s="2" t="n">
        <v>0</v>
      </c>
      <c r="C12" s="2" t="n">
        <v>3</v>
      </c>
      <c r="D12" s="2" t="n">
        <v>1</v>
      </c>
      <c r="E12" s="2" t="n">
        <v>0</v>
      </c>
      <c r="F12" s="2" t="n">
        <v>1</v>
      </c>
      <c r="G12" s="2" t="n">
        <v>2</v>
      </c>
      <c r="H12" s="2" t="n">
        <v>2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O12" s="2" t="n">
        <v>2</v>
      </c>
      <c r="P12" s="2" t="n">
        <v>2</v>
      </c>
      <c r="Q12" s="2" t="n">
        <v>1</v>
      </c>
    </row>
    <row r="13" customFormat="false" ht="12.8" hidden="false" customHeight="false" outlineLevel="0" collapsed="false">
      <c r="A13" s="1" t="str">
        <f aca="false">parameters!A13</f>
        <v>Poly degree</v>
      </c>
      <c r="B13" s="2" t="n">
        <v>2</v>
      </c>
      <c r="C13" s="2" t="n">
        <v>2</v>
      </c>
      <c r="D13" s="2" t="n">
        <v>2</v>
      </c>
      <c r="E13" s="2" t="n">
        <v>1</v>
      </c>
      <c r="F13" s="23" t="n">
        <v>1</v>
      </c>
      <c r="G13" s="23" t="n">
        <v>2</v>
      </c>
      <c r="H13" s="23" t="n">
        <v>1</v>
      </c>
      <c r="I13" s="2" t="n">
        <v>2</v>
      </c>
      <c r="J13" s="2" t="n">
        <v>2</v>
      </c>
      <c r="K13" s="2" t="n">
        <v>2</v>
      </c>
      <c r="L13" s="2" t="n">
        <v>2</v>
      </c>
      <c r="M13" s="2" t="n">
        <v>2</v>
      </c>
      <c r="O13" s="2" t="n">
        <v>1</v>
      </c>
      <c r="P13" s="2" t="n">
        <v>1</v>
      </c>
      <c r="Q13" s="2" t="n">
        <v>1</v>
      </c>
    </row>
    <row r="14" customFormat="false" ht="12.8" hidden="false" customHeight="false" outlineLevel="0" collapsed="false">
      <c r="A14" s="1" t="str">
        <f aca="false">parameters!A14</f>
        <v>Element formulation</v>
      </c>
      <c r="B14" s="9"/>
      <c r="C14" s="8" t="n">
        <f aca="false">FALSE()</f>
        <v>0</v>
      </c>
      <c r="D14" s="9"/>
      <c r="E14" s="8" t="n">
        <f aca="false">TRUE()</f>
        <v>1</v>
      </c>
      <c r="F14" s="8" t="n">
        <f aca="false">FALSE()</f>
        <v>0</v>
      </c>
      <c r="G14" s="8" t="n">
        <f aca="false">FALSE()</f>
        <v>0</v>
      </c>
      <c r="H14" s="8" t="n">
        <f aca="false">FALSE()</f>
        <v>0</v>
      </c>
      <c r="I14" s="9"/>
      <c r="J14" s="9"/>
      <c r="K14" s="9"/>
      <c r="L14" s="9"/>
      <c r="M14" s="9"/>
      <c r="O14" s="8" t="n">
        <v>1</v>
      </c>
      <c r="P14" s="8" t="n">
        <v>3</v>
      </c>
      <c r="Q14" s="8" t="n">
        <v>3</v>
      </c>
    </row>
    <row r="15" customFormat="false" ht="12.8" hidden="false" customHeight="false" outlineLevel="0" collapsed="false">
      <c r="B15" s="8"/>
      <c r="C15" s="8"/>
      <c r="D15" s="9"/>
      <c r="E15" s="8"/>
      <c r="F15" s="24" t="n">
        <f aca="false">TRUE()</f>
        <v>1</v>
      </c>
      <c r="G15" s="24" t="n">
        <f aca="false">FALSE()</f>
        <v>0</v>
      </c>
      <c r="H15" s="24" t="n">
        <f aca="false">TRUE()</f>
        <v>1</v>
      </c>
      <c r="I15" s="9"/>
      <c r="J15" s="9"/>
      <c r="K15" s="9"/>
      <c r="L15" s="9"/>
      <c r="M15" s="9"/>
      <c r="O15" s="8"/>
      <c r="P15" s="8"/>
      <c r="Q15" s="8"/>
    </row>
    <row r="16" customFormat="false" ht="12.8" hidden="false" customHeight="false" outlineLevel="0" collapsed="false">
      <c r="A16" s="1" t="str">
        <f aca="false">parameters!A16</f>
        <v>SRI type</v>
      </c>
      <c r="B16" s="8"/>
      <c r="C16" s="8"/>
      <c r="D16" s="8"/>
      <c r="E16" s="8"/>
      <c r="F16" s="8"/>
      <c r="G16" s="8" t="n">
        <v>0</v>
      </c>
      <c r="H16" s="8" t="n">
        <v>0</v>
      </c>
      <c r="I16" s="8"/>
      <c r="J16" s="8"/>
      <c r="K16" s="8"/>
      <c r="L16" s="8"/>
      <c r="M16" s="8"/>
      <c r="O16" s="8"/>
      <c r="P16" s="8"/>
      <c r="Q16" s="8"/>
    </row>
    <row r="17" customFormat="false" ht="12.8" hidden="false" customHeight="false" outlineLevel="0" collapsed="false">
      <c r="A17" s="1" t="str">
        <f aca="false">parameters!A17</f>
        <v>Number load steps</v>
      </c>
      <c r="B17" s="2" t="n">
        <v>100</v>
      </c>
      <c r="C17" s="2" t="n">
        <v>100</v>
      </c>
      <c r="D17" s="2" t="n">
        <v>100</v>
      </c>
      <c r="E17" s="2" t="n">
        <v>100</v>
      </c>
      <c r="F17" s="2" t="n">
        <v>100</v>
      </c>
      <c r="G17" s="2" t="n">
        <v>100</v>
      </c>
      <c r="H17" s="2" t="n">
        <v>100</v>
      </c>
      <c r="I17" s="2" t="n">
        <v>100</v>
      </c>
      <c r="J17" s="2" t="n">
        <v>100</v>
      </c>
      <c r="K17" s="2" t="n">
        <v>100</v>
      </c>
      <c r="L17" s="2" t="n">
        <v>100</v>
      </c>
      <c r="M17" s="2" t="n">
        <v>100</v>
      </c>
      <c r="O17" s="2" t="n">
        <v>100</v>
      </c>
      <c r="P17" s="2" t="n">
        <v>100</v>
      </c>
      <c r="Q17" s="2" t="n">
        <v>100</v>
      </c>
    </row>
    <row r="18" customFormat="false" ht="12.8" hidden="false" customHeight="false" outlineLevel="0" collapsed="false">
      <c r="A18" s="1" t="str">
        <f aca="false">parameters!A18</f>
        <v>Tolerance residual</v>
      </c>
      <c r="B18" s="10" t="n">
        <v>1E-006</v>
      </c>
      <c r="C18" s="10" t="n">
        <v>1E-006</v>
      </c>
      <c r="D18" s="10" t="n">
        <v>1E-006</v>
      </c>
      <c r="E18" s="10" t="n">
        <v>1E-006</v>
      </c>
      <c r="F18" s="10" t="n">
        <v>1E-006</v>
      </c>
      <c r="G18" s="10" t="n">
        <v>1E-006</v>
      </c>
      <c r="H18" s="10" t="n">
        <v>1E-006</v>
      </c>
      <c r="I18" s="10" t="n">
        <v>1E-006</v>
      </c>
      <c r="J18" s="10" t="n">
        <v>1E-006</v>
      </c>
      <c r="K18" s="10" t="n">
        <v>1E-006</v>
      </c>
      <c r="L18" s="10" t="n">
        <v>1E-006</v>
      </c>
      <c r="M18" s="10" t="n">
        <v>1E-006</v>
      </c>
      <c r="O18" s="10" t="n">
        <v>1E-006</v>
      </c>
      <c r="P18" s="10" t="n">
        <v>1E-006</v>
      </c>
      <c r="Q18" s="10" t="n">
        <v>1E-006</v>
      </c>
    </row>
    <row r="19" customFormat="false" ht="12.8" hidden="false" customHeight="false" outlineLevel="0" collapsed="false">
      <c r="A19" s="1" t="str">
        <f aca="false">parameters!A19</f>
        <v>NR window bottom</v>
      </c>
      <c r="B19" s="10"/>
      <c r="C19" s="10"/>
      <c r="D19" s="2" t="n">
        <v>12</v>
      </c>
      <c r="E19" s="2" t="n">
        <v>8</v>
      </c>
      <c r="F19" s="2" t="n">
        <v>8</v>
      </c>
      <c r="G19" s="2" t="n">
        <v>8</v>
      </c>
      <c r="H19" s="2" t="n">
        <v>6</v>
      </c>
      <c r="I19" s="2" t="n">
        <v>12</v>
      </c>
      <c r="J19" s="2" t="n">
        <v>12</v>
      </c>
      <c r="K19" s="2" t="n">
        <v>12</v>
      </c>
      <c r="L19" s="2" t="n">
        <v>12</v>
      </c>
      <c r="M19" s="2" t="n">
        <v>12</v>
      </c>
      <c r="O19" s="10"/>
      <c r="P19" s="10"/>
      <c r="Q19" s="2" t="n">
        <v>9</v>
      </c>
    </row>
    <row r="20" customFormat="false" ht="12.8" hidden="false" customHeight="false" outlineLevel="0" collapsed="false">
      <c r="A20" s="1" t="str">
        <f aca="false">parameters!A20</f>
        <v>NR window top</v>
      </c>
      <c r="B20" s="10"/>
      <c r="C20" s="10"/>
      <c r="G20" s="2"/>
      <c r="H20" s="2"/>
      <c r="I20" s="2"/>
      <c r="J20" s="2"/>
      <c r="K20" s="2"/>
      <c r="L20" s="2"/>
      <c r="M20" s="2"/>
      <c r="O20" s="10"/>
      <c r="P20" s="10"/>
      <c r="Q20" s="10"/>
    </row>
    <row r="21" customFormat="false" ht="12.8" hidden="false" customHeight="false" outlineLevel="0" collapsed="false">
      <c r="A21" s="1" t="str">
        <f aca="false">parameters!A21</f>
        <v>Max nbr of NR its</v>
      </c>
      <c r="B21" s="2" t="n">
        <v>10</v>
      </c>
      <c r="C21" s="2" t="n">
        <v>10</v>
      </c>
      <c r="D21" s="2" t="n">
        <v>20</v>
      </c>
      <c r="E21" s="2" t="n">
        <v>20</v>
      </c>
      <c r="F21" s="2" t="n">
        <v>15</v>
      </c>
      <c r="G21" s="2" t="n">
        <v>15</v>
      </c>
      <c r="H21" s="2" t="n">
        <v>15</v>
      </c>
      <c r="I21" s="2" t="n">
        <v>20</v>
      </c>
      <c r="J21" s="2" t="n">
        <v>15</v>
      </c>
      <c r="K21" s="2" t="n">
        <v>15</v>
      </c>
      <c r="L21" s="2" t="n">
        <v>15</v>
      </c>
      <c r="M21" s="2" t="n">
        <v>15</v>
      </c>
      <c r="O21" s="2" t="n">
        <v>10</v>
      </c>
      <c r="P21" s="2" t="n">
        <v>15</v>
      </c>
      <c r="Q21" s="2" t="n">
        <v>15</v>
      </c>
    </row>
    <row r="22" customFormat="false" ht="12.8" hidden="false" customHeight="false" outlineLevel="0" collapsed="false">
      <c r="A22" s="1" t="str">
        <f aca="false">parameters!A22</f>
        <v>NR global line search</v>
      </c>
      <c r="D22" s="2" t="n">
        <f aca="false">TRUE()</f>
        <v>1</v>
      </c>
      <c r="E22" s="2" t="n">
        <f aca="false">TRUE()</f>
        <v>1</v>
      </c>
      <c r="F22" s="2" t="n">
        <f aca="false">TRUE()</f>
        <v>1</v>
      </c>
      <c r="G22" s="2" t="n">
        <f aca="false">TRUE()</f>
        <v>1</v>
      </c>
      <c r="H22" s="2" t="n">
        <f aca="false">TRUE()</f>
        <v>1</v>
      </c>
      <c r="I22" s="2" t="n">
        <f aca="false">TRUE()</f>
        <v>1</v>
      </c>
      <c r="J22" s="25" t="n">
        <f aca="false">FALSE()</f>
        <v>0</v>
      </c>
      <c r="K22" s="2" t="n">
        <f aca="false">FALSE()</f>
        <v>0</v>
      </c>
      <c r="L22" s="2" t="n">
        <f aca="false">FALSE()</f>
        <v>0</v>
      </c>
      <c r="M22" s="2" t="n">
        <f aca="false">FALSE()</f>
        <v>0</v>
      </c>
      <c r="P22" s="25" t="n">
        <f aca="false">TRUE()</f>
        <v>1</v>
      </c>
      <c r="Q22" s="25" t="n">
        <f aca="false">TRUE()</f>
        <v>1</v>
      </c>
    </row>
    <row r="23" customFormat="false" ht="12.8" hidden="false" customHeight="false" outlineLevel="0" collapsed="false">
      <c r="A23" s="1" t="str">
        <f aca="false">parameters!A23</f>
        <v>Tolerance for the material model</v>
      </c>
      <c r="D23" s="10" t="n">
        <v>1E-006</v>
      </c>
      <c r="G23" s="2"/>
      <c r="H23" s="2"/>
      <c r="I23" s="10" t="n">
        <v>1E-006</v>
      </c>
      <c r="J23" s="10"/>
      <c r="K23" s="10"/>
      <c r="L23" s="10"/>
      <c r="M23" s="10"/>
      <c r="P23" s="2"/>
      <c r="Q23" s="2"/>
    </row>
    <row r="24" customFormat="false" ht="12.8" hidden="false" customHeight="false" outlineLevel="0" collapsed="false">
      <c r="A24" s="1" t="str">
        <f aca="false">parameters!A24</f>
        <v>Max nbr of its for the material model</v>
      </c>
      <c r="G24" s="2"/>
      <c r="H24" s="2"/>
      <c r="I24" s="2"/>
      <c r="J24" s="2"/>
      <c r="K24" s="2"/>
      <c r="L24" s="2"/>
      <c r="M24" s="2"/>
      <c r="P24" s="2"/>
      <c r="Q24" s="2"/>
    </row>
    <row r="25" customFormat="false" ht="12.8" hidden="false" customHeight="false" outlineLevel="0" collapsed="false">
      <c r="A25" s="1" t="str">
        <f aca="false">parameters!A25</f>
        <v>Solution method</v>
      </c>
      <c r="B25" s="2" t="n">
        <v>1</v>
      </c>
      <c r="C25" s="2" t="n">
        <v>1</v>
      </c>
      <c r="D25" s="2" t="n">
        <v>1</v>
      </c>
      <c r="E25" s="2" t="n">
        <v>1</v>
      </c>
      <c r="F25" s="2" t="n">
        <v>1</v>
      </c>
      <c r="G25" s="2" t="n">
        <v>1</v>
      </c>
      <c r="H25" s="2" t="n">
        <v>1</v>
      </c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O25" s="2" t="n">
        <v>1</v>
      </c>
      <c r="P25" s="2" t="n">
        <v>1</v>
      </c>
      <c r="Q25" s="2" t="n">
        <v>1</v>
      </c>
    </row>
    <row r="26" customFormat="false" ht="12.8" hidden="false" customHeight="false" outlineLevel="0" collapsed="false">
      <c r="A26" s="1" t="str">
        <f aca="false">parameters!A26</f>
        <v>Hybrid solution method</v>
      </c>
      <c r="B26" s="8" t="n">
        <f aca="false">FALSE()</f>
        <v>0</v>
      </c>
      <c r="C26" s="8" t="n">
        <f aca="false">FALSE()</f>
        <v>0</v>
      </c>
      <c r="D26" s="8" t="n">
        <f aca="false">FALSE()</f>
        <v>0</v>
      </c>
      <c r="E26" s="8" t="n">
        <f aca="false">FALSE()</f>
        <v>0</v>
      </c>
      <c r="F26" s="8" t="n">
        <f aca="false">FALSE()</f>
        <v>0</v>
      </c>
      <c r="G26" s="8" t="n">
        <f aca="false">FALSE()</f>
        <v>0</v>
      </c>
      <c r="H26" s="8" t="n">
        <f aca="false">FALSE()</f>
        <v>0</v>
      </c>
      <c r="I26" s="8" t="n">
        <f aca="false">FALSE()</f>
        <v>0</v>
      </c>
      <c r="J26" s="9"/>
      <c r="K26" s="9"/>
      <c r="L26" s="9"/>
      <c r="M26" s="9"/>
      <c r="O26" s="8" t="n">
        <f aca="false">FALSE()</f>
        <v>0</v>
      </c>
      <c r="P26" s="9" t="n">
        <f aca="false">FALSE()</f>
        <v>0</v>
      </c>
      <c r="Q26" s="9" t="n">
        <f aca="false">FALSE()</f>
        <v>0</v>
      </c>
    </row>
    <row r="27" customFormat="false" ht="12.8" hidden="false" customHeight="false" outlineLevel="0" collapsed="false">
      <c r="A27" s="1" t="str">
        <f aca="false">parameters!A27</f>
        <v>Use damped NR</v>
      </c>
      <c r="B27" s="9"/>
      <c r="C27" s="8" t="n">
        <f aca="false">FALSE()</f>
        <v>0</v>
      </c>
      <c r="D27" s="8" t="n">
        <f aca="false">FALSE()</f>
        <v>0</v>
      </c>
      <c r="E27" s="8" t="n">
        <f aca="false">FALSE()</f>
        <v>0</v>
      </c>
      <c r="F27" s="8" t="n">
        <f aca="false">FALSE()</f>
        <v>0</v>
      </c>
      <c r="G27" s="8" t="n">
        <f aca="false">FALSE()</f>
        <v>0</v>
      </c>
      <c r="H27" s="8" t="n">
        <f aca="false">FALSE()</f>
        <v>0</v>
      </c>
      <c r="I27" s="8" t="n">
        <f aca="false">FALSE()</f>
        <v>0</v>
      </c>
      <c r="J27" s="9"/>
      <c r="K27" s="9"/>
      <c r="L27" s="9"/>
      <c r="M27" s="9"/>
      <c r="O27" s="8" t="n">
        <f aca="false">FALSE()</f>
        <v>0</v>
      </c>
      <c r="P27" s="9" t="n">
        <f aca="false">FALSE()</f>
        <v>0</v>
      </c>
      <c r="Q27" s="9" t="n">
        <f aca="false">FALSE()</f>
        <v>0</v>
      </c>
    </row>
    <row r="28" customFormat="false" ht="12.8" hidden="false" customHeight="false" outlineLevel="0" collapsed="false">
      <c r="A28" s="1" t="str">
        <f aca="false">parameters!A28</f>
        <v>Initial increment</v>
      </c>
      <c r="B28" s="2" t="n">
        <v>0.01</v>
      </c>
      <c r="C28" s="2" t="n">
        <v>0.005</v>
      </c>
      <c r="D28" s="2" t="n">
        <v>0.008</v>
      </c>
      <c r="E28" s="2" t="n">
        <v>0.008</v>
      </c>
      <c r="F28" s="10" t="n">
        <v>0.008</v>
      </c>
      <c r="G28" s="10" t="n">
        <v>0.008</v>
      </c>
      <c r="H28" s="2" t="n">
        <v>0.004</v>
      </c>
      <c r="I28" s="2" t="n">
        <v>0.008</v>
      </c>
      <c r="J28" s="2" t="n">
        <v>0.004</v>
      </c>
      <c r="K28" s="2" t="n">
        <v>0.004</v>
      </c>
      <c r="L28" s="2" t="n">
        <v>0.004</v>
      </c>
      <c r="M28" s="2" t="n">
        <v>0.1</v>
      </c>
      <c r="O28" s="2" t="n">
        <v>0.005</v>
      </c>
      <c r="P28" s="2" t="n">
        <v>0.008</v>
      </c>
      <c r="Q28" s="2" t="n">
        <v>0.008</v>
      </c>
    </row>
    <row r="29" customFormat="false" ht="12.8" hidden="false" customHeight="false" outlineLevel="0" collapsed="false">
      <c r="A29" s="1" t="str">
        <f aca="false">parameters!A29</f>
        <v>Step size decrease factor</v>
      </c>
      <c r="G29" s="2"/>
      <c r="H29" s="2"/>
      <c r="I29" s="2"/>
      <c r="J29" s="2"/>
      <c r="K29" s="2"/>
      <c r="L29" s="2"/>
      <c r="M29" s="2"/>
      <c r="P29" s="2"/>
      <c r="Q29" s="2"/>
    </row>
    <row r="30" customFormat="false" ht="12.8" hidden="false" customHeight="false" outlineLevel="0" collapsed="false">
      <c r="A30" s="1" t="str">
        <f aca="false">parameters!A30</f>
        <v>Step size increase factor</v>
      </c>
      <c r="G30" s="2"/>
      <c r="H30" s="2"/>
      <c r="I30" s="2"/>
      <c r="J30" s="2"/>
      <c r="K30" s="2"/>
      <c r="L30" s="2"/>
      <c r="M30" s="2"/>
      <c r="P30" s="2"/>
      <c r="Q30" s="2"/>
    </row>
    <row r="31" customFormat="false" ht="12.8" hidden="false" customHeight="false" outlineLevel="0" collapsed="false">
      <c r="A31" s="1" t="str">
        <f aca="false">parameters!$A$31</f>
        <v>Lumped mass integration</v>
      </c>
      <c r="B31" s="8" t="n">
        <f aca="false">FALSE()</f>
        <v>0</v>
      </c>
      <c r="C31" s="8" t="n">
        <f aca="false">FALSE()</f>
        <v>0</v>
      </c>
      <c r="D31" s="8" t="n">
        <f aca="false">FALSE()</f>
        <v>0</v>
      </c>
      <c r="E31" s="8" t="n">
        <f aca="false">FALSE()</f>
        <v>0</v>
      </c>
      <c r="F31" s="8" t="n">
        <f aca="false">FALSE()</f>
        <v>0</v>
      </c>
      <c r="G31" s="8" t="n">
        <f aca="false">FALSE()</f>
        <v>0</v>
      </c>
      <c r="H31" s="8" t="n">
        <f aca="false">FALSE()</f>
        <v>0</v>
      </c>
      <c r="I31" s="8" t="n">
        <f aca="false">FALSE()</f>
        <v>0</v>
      </c>
      <c r="J31" s="9"/>
      <c r="K31" s="9"/>
      <c r="L31" s="9"/>
      <c r="M31" s="9"/>
      <c r="O31" s="8" t="n">
        <f aca="false">FALSE()</f>
        <v>0</v>
      </c>
      <c r="P31" s="9" t="n">
        <f aca="false">FALSE()</f>
        <v>0</v>
      </c>
      <c r="Q31" s="9" t="n">
        <f aca="false">FALSE()</f>
        <v>0</v>
      </c>
    </row>
    <row r="32" customFormat="false" ht="12.8" hidden="false" customHeight="false" outlineLevel="0" collapsed="false">
      <c r="A32" s="1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  <c r="J32" s="8" t="n">
        <v>2</v>
      </c>
      <c r="K32" s="8" t="n">
        <v>2</v>
      </c>
      <c r="L32" s="8" t="n">
        <v>2</v>
      </c>
      <c r="M32" s="8" t="n">
        <v>2</v>
      </c>
      <c r="O32" s="8" t="n">
        <v>2</v>
      </c>
      <c r="P32" s="8" t="n">
        <v>2</v>
      </c>
      <c r="Q32" s="8" t="n">
        <v>2</v>
      </c>
    </row>
    <row r="33" customFormat="false" ht="12.8" hidden="false" customHeight="false" outlineLevel="0" collapsed="false">
      <c r="A33" s="1" t="str">
        <f aca="false">parameters!$A$33</f>
        <v>Pressure value</v>
      </c>
      <c r="B33" s="2" t="n">
        <v>2</v>
      </c>
      <c r="C33" s="2" t="n">
        <v>2</v>
      </c>
      <c r="D33" s="2" t="n">
        <v>2</v>
      </c>
      <c r="E33" s="2" t="n">
        <v>2</v>
      </c>
      <c r="F33" s="2" t="n">
        <v>2</v>
      </c>
      <c r="G33" s="2" t="n">
        <v>2</v>
      </c>
      <c r="H33" s="2" t="n">
        <v>2</v>
      </c>
      <c r="I33" s="2" t="n">
        <v>2</v>
      </c>
      <c r="J33" s="2" t="n">
        <v>2</v>
      </c>
      <c r="K33" s="2" t="n">
        <v>2</v>
      </c>
      <c r="L33" s="2" t="n">
        <v>2</v>
      </c>
      <c r="M33" s="2" t="n">
        <v>2</v>
      </c>
      <c r="O33" s="2" t="n">
        <v>2</v>
      </c>
      <c r="P33" s="2" t="n">
        <v>2</v>
      </c>
      <c r="Q33" s="2" t="n">
        <v>2</v>
      </c>
    </row>
    <row r="34" customFormat="false" ht="12.8" hidden="false" customHeight="false" outlineLevel="0" collapsed="false">
      <c r="A34" s="1" t="str">
        <f aca="false">parameters!$A$34</f>
        <v>Numerical Example</v>
      </c>
      <c r="B34" s="2" t="n">
        <v>4</v>
      </c>
      <c r="C34" s="2" t="n">
        <v>4</v>
      </c>
      <c r="D34" s="2" t="n">
        <v>4</v>
      </c>
      <c r="E34" s="2" t="n">
        <v>4</v>
      </c>
      <c r="F34" s="2" t="n">
        <v>4</v>
      </c>
      <c r="G34" s="2" t="n">
        <v>4</v>
      </c>
      <c r="H34" s="2" t="n">
        <v>4</v>
      </c>
      <c r="I34" s="2" t="n">
        <v>4</v>
      </c>
      <c r="J34" s="2" t="n">
        <v>4</v>
      </c>
      <c r="K34" s="2" t="n">
        <v>4</v>
      </c>
      <c r="L34" s="2" t="n">
        <v>4</v>
      </c>
      <c r="M34" s="2" t="n">
        <v>4</v>
      </c>
      <c r="O34" s="2" t="n">
        <v>4</v>
      </c>
      <c r="P34" s="2" t="n">
        <v>4</v>
      </c>
      <c r="Q34" s="2" t="n">
        <v>4</v>
      </c>
    </row>
    <row r="35" customFormat="false" ht="12.8" hidden="false" customHeight="false" outlineLevel="0" collapsed="false">
      <c r="A35" s="1" t="str">
        <f aca="false">parameters!$A$35</f>
        <v>Using a param_study</v>
      </c>
      <c r="B35" s="8" t="n">
        <f aca="false">FALSE()</f>
        <v>0</v>
      </c>
      <c r="C35" s="8" t="n">
        <f aca="false">FALSE()</f>
        <v>0</v>
      </c>
      <c r="D35" s="8" t="n">
        <f aca="false">TRUE()</f>
        <v>1</v>
      </c>
      <c r="E35" s="8" t="n">
        <f aca="false">TRUE()</f>
        <v>1</v>
      </c>
      <c r="F35" s="26" t="n">
        <f aca="false">FALSE()</f>
        <v>0</v>
      </c>
      <c r="G35" s="8" t="n">
        <f aca="false">FALSE()</f>
        <v>0</v>
      </c>
      <c r="H35" s="26" t="n">
        <f aca="false">FALSE()</f>
        <v>0</v>
      </c>
      <c r="I35" s="8" t="n">
        <f aca="false">FALSE()</f>
        <v>0</v>
      </c>
      <c r="J35" s="9" t="n">
        <f aca="false">FALSE()</f>
        <v>0</v>
      </c>
      <c r="K35" s="8" t="n">
        <f aca="false">FALSE()</f>
        <v>0</v>
      </c>
      <c r="L35" s="8" t="n">
        <f aca="false">TRUE()</f>
        <v>1</v>
      </c>
      <c r="M35" s="8" t="n">
        <f aca="false">FALSE()</f>
        <v>0</v>
      </c>
      <c r="O35" s="8" t="n">
        <f aca="false">FALSE()</f>
        <v>0</v>
      </c>
      <c r="P35" s="9" t="n">
        <f aca="false">TRUE()</f>
        <v>1</v>
      </c>
      <c r="Q35" s="9" t="n">
        <f aca="false">FALSE()</f>
        <v>0</v>
      </c>
    </row>
    <row r="36" customFormat="false" ht="12.8" hidden="false" customHeight="false" outlineLevel="0" collapsed="false">
      <c r="A36" s="1" t="str">
        <f aca="false">parameters!$A$36</f>
        <v>GG-Mode</v>
      </c>
      <c r="B36" s="8" t="n">
        <f aca="false">FALSE()</f>
        <v>0</v>
      </c>
      <c r="C36" s="8" t="n">
        <f aca="false">TRUE()</f>
        <v>1</v>
      </c>
      <c r="D36" s="8" t="n">
        <f aca="false">TRUE()</f>
        <v>1</v>
      </c>
      <c r="E36" s="8" t="n">
        <f aca="false">TRUE()</f>
        <v>1</v>
      </c>
      <c r="F36" s="8" t="n">
        <f aca="false">TRUE()</f>
        <v>1</v>
      </c>
      <c r="G36" s="8" t="n">
        <f aca="false">TRUE()</f>
        <v>1</v>
      </c>
      <c r="H36" s="8" t="n">
        <f aca="false">TRUE()</f>
        <v>1</v>
      </c>
      <c r="I36" s="8" t="n">
        <f aca="false">TRUE()</f>
        <v>1</v>
      </c>
      <c r="J36" s="9" t="n">
        <f aca="false">TRUE()</f>
        <v>1</v>
      </c>
      <c r="K36" s="8" t="n">
        <f aca="false">TRUE()</f>
        <v>1</v>
      </c>
      <c r="L36" s="8" t="n">
        <f aca="false">TRUE()</f>
        <v>1</v>
      </c>
      <c r="M36" s="8" t="n">
        <f aca="false">TRUE()</f>
        <v>1</v>
      </c>
      <c r="O36" s="8" t="n">
        <f aca="false">TRUE()</f>
        <v>1</v>
      </c>
      <c r="P36" s="9" t="n">
        <f aca="false">TRUE()</f>
        <v>1</v>
      </c>
      <c r="Q36" s="9" t="n">
        <f aca="false">TRUE()</f>
        <v>1</v>
      </c>
    </row>
    <row r="37" customFormat="false" ht="12.8" hidden="false" customHeight="false" outlineLevel="0" collapsed="false">
      <c r="A37" s="1" t="str">
        <f aca="false">parameters!$A$37</f>
        <v>Max load increment</v>
      </c>
      <c r="B37" s="10" t="n">
        <f aca="false">B28*10</f>
        <v>0.1</v>
      </c>
      <c r="C37" s="10" t="n">
        <v>1</v>
      </c>
      <c r="D37" s="10" t="n">
        <v>1</v>
      </c>
      <c r="E37" s="10" t="n">
        <v>0.05</v>
      </c>
      <c r="F37" s="10" t="n">
        <v>0.05</v>
      </c>
      <c r="G37" s="27" t="n">
        <v>0.05</v>
      </c>
      <c r="H37" s="10" t="n">
        <v>0.05</v>
      </c>
      <c r="I37" s="10" t="n">
        <v>1</v>
      </c>
      <c r="J37" s="10" t="n">
        <v>0.2</v>
      </c>
      <c r="K37" s="10" t="n">
        <v>0.1</v>
      </c>
      <c r="L37" s="10" t="n">
        <v>0.1</v>
      </c>
      <c r="M37" s="10" t="n">
        <v>0.1</v>
      </c>
      <c r="O37" s="10" t="n">
        <v>1</v>
      </c>
      <c r="P37" s="10" t="n">
        <v>0.05</v>
      </c>
      <c r="Q37" s="10" t="n">
        <v>0.05</v>
      </c>
    </row>
    <row r="38" customFormat="false" ht="12.8" hidden="false" customHeight="false" outlineLevel="0" collapsed="false">
      <c r="A38" s="1" t="str">
        <f aca="false">parameters!$A$38</f>
        <v>Min load increment</v>
      </c>
      <c r="B38" s="11" t="n">
        <v>1E-010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  <c r="I38" s="11" t="n">
        <v>1E-006</v>
      </c>
      <c r="J38" s="11" t="n">
        <v>0.001</v>
      </c>
      <c r="K38" s="11" t="n">
        <v>1E-006</v>
      </c>
      <c r="L38" s="11" t="n">
        <v>1E-006</v>
      </c>
      <c r="M38" s="11" t="n">
        <v>1E-006</v>
      </c>
      <c r="O38" s="11" t="n">
        <v>1E-006</v>
      </c>
      <c r="P38" s="11" t="n">
        <v>1E-006</v>
      </c>
      <c r="Q38" s="11" t="n">
        <v>1E-006</v>
      </c>
    </row>
    <row r="39" customFormat="false" ht="12.8" hidden="false" customHeight="false" outlineLevel="0" collapsed="false">
      <c r="A39" s="14" t="s">
        <v>36</v>
      </c>
      <c r="B39" s="11"/>
      <c r="C39" s="11"/>
      <c r="D39" s="28" t="n">
        <v>1</v>
      </c>
      <c r="E39" s="11"/>
      <c r="F39" s="28" t="n">
        <v>1</v>
      </c>
      <c r="G39" s="23" t="n">
        <v>1</v>
      </c>
      <c r="H39" s="23" t="n">
        <v>1</v>
      </c>
      <c r="I39" s="28" t="n">
        <v>1</v>
      </c>
      <c r="J39" s="28" t="n">
        <v>1</v>
      </c>
      <c r="K39" s="28" t="n">
        <v>1</v>
      </c>
      <c r="L39" s="28" t="n">
        <v>1</v>
      </c>
      <c r="M39" s="28" t="n">
        <v>1</v>
      </c>
      <c r="O39" s="11"/>
      <c r="P39" s="0" t="n">
        <v>1</v>
      </c>
      <c r="Q39" s="0" t="n">
        <v>1</v>
      </c>
    </row>
    <row r="40" customFormat="false" ht="12.8" hidden="false" customHeight="false" outlineLevel="0" collapsed="false">
      <c r="A40" s="1" t="str">
        <f aca="false">parameters!$A$40</f>
        <v>#end</v>
      </c>
      <c r="I40" s="2"/>
    </row>
    <row r="41" customFormat="false" ht="12.8" hidden="false" customHeight="false" outlineLevel="0" collapsed="false">
      <c r="I41" s="2"/>
    </row>
    <row r="42" s="7" customFormat="true" ht="12.8" hidden="false" customHeight="false" outlineLevel="0" collapsed="false">
      <c r="A42" s="15" t="str">
        <f aca="false">parameters!$A$42</f>
        <v>#subsection MaterialModel</v>
      </c>
      <c r="B42" s="6"/>
      <c r="C42" s="6"/>
      <c r="D42" s="6"/>
      <c r="E42" s="6"/>
      <c r="F42" s="6"/>
      <c r="I42" s="6"/>
      <c r="O42" s="6"/>
      <c r="AMH42" s="0"/>
      <c r="AMI42" s="0"/>
      <c r="AMJ42" s="0"/>
    </row>
    <row r="43" customFormat="false" ht="12.8" hidden="false" customHeight="false" outlineLevel="0" collapsed="false">
      <c r="A43" s="1" t="str">
        <f aca="false">parameters!$A$43</f>
        <v>Material Model</v>
      </c>
      <c r="B43" s="2" t="n">
        <v>2</v>
      </c>
      <c r="C43" s="2" t="n">
        <v>4</v>
      </c>
      <c r="D43" s="2" t="n">
        <v>2</v>
      </c>
      <c r="E43" s="2" t="n">
        <v>2</v>
      </c>
      <c r="F43" s="2" t="n">
        <v>4</v>
      </c>
      <c r="G43" s="2" t="n">
        <v>2</v>
      </c>
      <c r="H43" s="2" t="n">
        <v>4</v>
      </c>
      <c r="I43" s="2" t="n">
        <v>4</v>
      </c>
      <c r="J43" s="0" t="n">
        <v>2</v>
      </c>
      <c r="K43" s="0" t="n">
        <v>7</v>
      </c>
      <c r="L43" s="0" t="n">
        <v>2</v>
      </c>
      <c r="M43" s="0" t="n">
        <v>7</v>
      </c>
      <c r="O43" s="2" t="n">
        <v>2</v>
      </c>
      <c r="P43" s="2" t="n">
        <v>4</v>
      </c>
      <c r="Q43" s="2" t="n">
        <v>4</v>
      </c>
    </row>
    <row r="44" customFormat="false" ht="12.8" hidden="false" customHeight="false" outlineLevel="0" collapsed="false">
      <c r="A44" s="1" t="str">
        <f aca="false">parameters!$A$44</f>
        <v>Use finite strains</v>
      </c>
      <c r="B44" s="8" t="n">
        <f aca="false">TRUE()</f>
        <v>1</v>
      </c>
      <c r="C44" s="8" t="n">
        <f aca="false">TRUE()</f>
        <v>1</v>
      </c>
      <c r="D44" s="8" t="n">
        <f aca="false">TRUE()</f>
        <v>1</v>
      </c>
      <c r="E44" s="8" t="n">
        <f aca="false">TRUE()</f>
        <v>1</v>
      </c>
      <c r="F44" s="8" t="n">
        <f aca="false">TRUE()</f>
        <v>1</v>
      </c>
      <c r="G44" s="8" t="n">
        <f aca="false">TRUE()</f>
        <v>1</v>
      </c>
      <c r="H44" s="8" t="n">
        <f aca="false">TRUE()</f>
        <v>1</v>
      </c>
      <c r="I44" s="8" t="n">
        <f aca="false">TRUE()</f>
        <v>1</v>
      </c>
      <c r="J44" s="16" t="n">
        <f aca="false">TRUE()</f>
        <v>1</v>
      </c>
      <c r="K44" s="0" t="n">
        <f aca="false">TRUE()</f>
        <v>1</v>
      </c>
      <c r="L44" s="0" t="n">
        <f aca="false">TRUE()</f>
        <v>1</v>
      </c>
      <c r="M44" s="0" t="n">
        <f aca="false">TRUE()</f>
        <v>1</v>
      </c>
      <c r="O44" s="8" t="n">
        <f aca="false">TRUE()</f>
        <v>1</v>
      </c>
      <c r="P44" s="9" t="n">
        <f aca="false">TRUE()</f>
        <v>1</v>
      </c>
      <c r="Q44" s="9" t="n">
        <f aca="false">TRUE()</f>
        <v>1</v>
      </c>
    </row>
    <row r="45" customFormat="false" ht="12.8" hidden="false" customHeight="false" outlineLevel="0" collapsed="false">
      <c r="A45" s="0" t="str">
        <f aca="false">parameters!$A$45</f>
        <v>2D type</v>
      </c>
      <c r="B45" s="2" t="n">
        <v>0</v>
      </c>
      <c r="C45" s="2" t="n">
        <v>0</v>
      </c>
      <c r="D45" s="2" t="n">
        <v>0</v>
      </c>
      <c r="E45" s="29" t="n">
        <v>1</v>
      </c>
      <c r="F45" s="2" t="n">
        <v>0</v>
      </c>
      <c r="G45" s="2" t="n">
        <v>0</v>
      </c>
      <c r="H45" s="2" t="n">
        <v>0</v>
      </c>
      <c r="I45" s="2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O45" s="2" t="n">
        <v>0</v>
      </c>
      <c r="P45" s="2" t="n">
        <v>0</v>
      </c>
      <c r="Q45" s="2" t="n">
        <v>0</v>
      </c>
    </row>
    <row r="46" customFormat="false" ht="12.8" hidden="false" customHeight="false" outlineLevel="0" collapsed="false">
      <c r="A46" s="1" t="str">
        <f aca="false">parameters!$A$46</f>
        <v>Youngs modulus E</v>
      </c>
      <c r="B46" s="11" t="n">
        <v>18000</v>
      </c>
      <c r="C46" s="11" t="n">
        <v>18000</v>
      </c>
      <c r="D46" s="11" t="n">
        <v>210000</v>
      </c>
      <c r="E46" s="11" t="n">
        <v>18000</v>
      </c>
      <c r="F46" s="11" t="n">
        <v>18000</v>
      </c>
      <c r="G46" s="11" t="n">
        <v>18000</v>
      </c>
      <c r="H46" s="11" t="n">
        <v>18000</v>
      </c>
      <c r="I46" s="11" t="n">
        <v>210000</v>
      </c>
      <c r="J46" s="20" t="n">
        <v>210000</v>
      </c>
      <c r="K46" s="30" t="n">
        <v>181730.769230769</v>
      </c>
      <c r="L46" s="30" t="n">
        <v>181730.769230769</v>
      </c>
      <c r="M46" s="31" t="n">
        <v>18313.7343311046</v>
      </c>
      <c r="N46" s="31" t="n">
        <v>18000</v>
      </c>
      <c r="O46" s="11" t="n">
        <v>18000</v>
      </c>
      <c r="P46" s="11" t="n">
        <v>18000</v>
      </c>
      <c r="Q46" s="11" t="n">
        <v>18000</v>
      </c>
    </row>
    <row r="47" customFormat="false" ht="12.8" hidden="false" customHeight="false" outlineLevel="0" collapsed="false">
      <c r="A47" s="1" t="str">
        <f aca="false">parameters!$A$47</f>
        <v>Poisson ratio nu</v>
      </c>
      <c r="B47" s="8" t="n">
        <v>0.2</v>
      </c>
      <c r="C47" s="8" t="n">
        <v>0.2</v>
      </c>
      <c r="D47" s="8" t="n">
        <v>0.3</v>
      </c>
      <c r="E47" s="8" t="n">
        <v>0.2</v>
      </c>
      <c r="F47" s="8" t="n">
        <v>0.2</v>
      </c>
      <c r="G47" s="8" t="n">
        <v>0.2</v>
      </c>
      <c r="H47" s="8" t="n">
        <v>0.2</v>
      </c>
      <c r="I47" s="8" t="n">
        <v>0.3</v>
      </c>
      <c r="J47" s="0" t="n">
        <v>0.3</v>
      </c>
      <c r="K47" s="0" t="n">
        <v>0.298076923076923</v>
      </c>
      <c r="L47" s="0" t="n">
        <v>0.298076923076923</v>
      </c>
      <c r="M47" s="0" t="n">
        <v>0.296009891195911</v>
      </c>
      <c r="N47" s="0" t="n">
        <v>0.29830638378933</v>
      </c>
      <c r="O47" s="8" t="n">
        <v>0.2</v>
      </c>
      <c r="P47" s="8" t="n">
        <v>0.2</v>
      </c>
      <c r="Q47" s="8" t="n">
        <v>0.2</v>
      </c>
    </row>
    <row r="48" s="19" customFormat="true" ht="12.8" hidden="false" customHeight="false" outlineLevel="0" collapsed="false">
      <c r="A48" s="17" t="str">
        <f aca="false">parameters!$A$48</f>
        <v>// plasticity parameters</v>
      </c>
      <c r="B48" s="18"/>
      <c r="C48" s="18"/>
      <c r="D48" s="18"/>
      <c r="E48" s="18"/>
      <c r="F48" s="18"/>
      <c r="I48" s="18"/>
      <c r="O48" s="18"/>
      <c r="AMH48" s="0"/>
      <c r="AMI48" s="0"/>
      <c r="AMJ48" s="0"/>
    </row>
    <row r="49" customFormat="false" ht="12.8" hidden="false" customHeight="false" outlineLevel="0" collapsed="false">
      <c r="A49" s="1" t="str">
        <f aca="false">parameters!A49</f>
        <v>Plastic hardening type</v>
      </c>
      <c r="B49" s="2" t="n">
        <v>0</v>
      </c>
      <c r="C49" s="2" t="n">
        <v>1</v>
      </c>
      <c r="D49" s="2" t="n">
        <v>3</v>
      </c>
      <c r="E49" s="8" t="n">
        <v>3</v>
      </c>
      <c r="F49" s="28" t="n">
        <v>1</v>
      </c>
      <c r="G49" s="2" t="n">
        <v>3</v>
      </c>
      <c r="H49" s="2" t="n">
        <v>3</v>
      </c>
      <c r="I49" s="2" t="n">
        <v>3</v>
      </c>
      <c r="J49" s="0" t="n">
        <v>0</v>
      </c>
      <c r="K49" s="0" t="n">
        <v>3</v>
      </c>
      <c r="L49" s="0" t="n">
        <v>3</v>
      </c>
      <c r="M49" s="0" t="n">
        <v>0</v>
      </c>
      <c r="O49" s="2" t="n">
        <v>3</v>
      </c>
      <c r="P49" s="2" t="n">
        <v>3</v>
      </c>
      <c r="Q49" s="2" t="n">
        <v>3</v>
      </c>
    </row>
    <row r="50" customFormat="false" ht="12.8" hidden="false" customHeight="false" outlineLevel="0" collapsed="false">
      <c r="A50" s="1" t="str">
        <f aca="false">parameters!A50</f>
        <v>Combined iso-kin hardening</v>
      </c>
      <c r="E50" s="8"/>
      <c r="F50" s="28"/>
      <c r="G50" s="2"/>
      <c r="H50" s="2"/>
      <c r="I50" s="2"/>
      <c r="P50" s="2"/>
      <c r="Q50" s="2"/>
    </row>
    <row r="51" customFormat="false" ht="12.8" hidden="false" customHeight="false" outlineLevel="0" collapsed="false">
      <c r="A51" s="1" t="str">
        <f aca="false">parameters!$A$51</f>
        <v>Yield stress</v>
      </c>
      <c r="B51" s="10" t="n">
        <v>1000000</v>
      </c>
      <c r="C51" s="10" t="n">
        <v>40</v>
      </c>
      <c r="D51" s="10" t="n">
        <v>400</v>
      </c>
      <c r="E51" s="11" t="n">
        <v>450</v>
      </c>
      <c r="F51" s="10" t="n">
        <v>40</v>
      </c>
      <c r="G51" s="10" t="n">
        <v>40</v>
      </c>
      <c r="H51" s="10" t="n">
        <v>40</v>
      </c>
      <c r="I51" s="10" t="n">
        <v>400</v>
      </c>
      <c r="J51" s="0" t="n">
        <v>400</v>
      </c>
      <c r="K51" s="0" t="n">
        <v>200</v>
      </c>
      <c r="L51" s="0" t="n">
        <v>200</v>
      </c>
      <c r="M51" s="0" t="n">
        <v>200</v>
      </c>
      <c r="O51" s="10" t="n">
        <v>40</v>
      </c>
      <c r="P51" s="10" t="n">
        <v>40</v>
      </c>
      <c r="Q51" s="10" t="n">
        <v>40</v>
      </c>
    </row>
    <row r="52" customFormat="false" ht="12.8" hidden="false" customHeight="false" outlineLevel="0" collapsed="false">
      <c r="A52" s="1" t="str">
        <f aca="false">parameters!$A$52</f>
        <v>Hardening modulus K</v>
      </c>
      <c r="B52" s="10" t="n">
        <v>2000</v>
      </c>
      <c r="C52" s="10" t="n">
        <v>1000</v>
      </c>
      <c r="D52" s="10" t="n">
        <v>200</v>
      </c>
      <c r="E52" s="11" t="n">
        <v>129.24</v>
      </c>
      <c r="F52" s="10" t="n">
        <v>2000</v>
      </c>
      <c r="G52" s="10" t="n">
        <v>20</v>
      </c>
      <c r="H52" s="10" t="n">
        <v>20</v>
      </c>
      <c r="I52" s="10" t="n">
        <v>400</v>
      </c>
      <c r="J52" s="20" t="n">
        <v>1000</v>
      </c>
      <c r="K52" s="20" t="n">
        <v>-1000</v>
      </c>
      <c r="L52" s="32" t="n">
        <v>100</v>
      </c>
      <c r="M52" s="20" t="n">
        <v>-600</v>
      </c>
      <c r="O52" s="10" t="n">
        <v>100</v>
      </c>
      <c r="P52" s="10" t="n">
        <v>20</v>
      </c>
      <c r="Q52" s="10" t="n">
        <v>20</v>
      </c>
    </row>
    <row r="53" customFormat="false" ht="12.8" hidden="false" customHeight="false" outlineLevel="0" collapsed="false">
      <c r="A53" s="1" t="str">
        <f aca="false">parameters!$A$53</f>
        <v>Hardening modulus of exp</v>
      </c>
      <c r="D53" s="2" t="n">
        <v>100</v>
      </c>
      <c r="E53" s="21" t="n">
        <v>16.93</v>
      </c>
      <c r="F53" s="2" t="n">
        <v>100</v>
      </c>
      <c r="G53" s="2" t="n">
        <v>100</v>
      </c>
      <c r="H53" s="2" t="n">
        <v>100</v>
      </c>
      <c r="I53" s="2" t="n">
        <v>100</v>
      </c>
      <c r="K53" s="0" t="n">
        <v>20</v>
      </c>
      <c r="L53" s="0" t="n">
        <v>20</v>
      </c>
      <c r="O53" s="2" t="n">
        <v>20</v>
      </c>
      <c r="P53" s="2" t="n">
        <v>100</v>
      </c>
      <c r="Q53" s="2" t="n">
        <v>100</v>
      </c>
    </row>
    <row r="54" customFormat="false" ht="12.8" hidden="false" customHeight="false" outlineLevel="0" collapsed="false">
      <c r="A54" s="1" t="str">
        <f aca="false">parameters!$A$54</f>
        <v>beta_inf</v>
      </c>
      <c r="C54" s="2" t="n">
        <v>500</v>
      </c>
      <c r="D54" s="2" t="n">
        <v>50</v>
      </c>
      <c r="E54" s="8" t="n">
        <v>265</v>
      </c>
      <c r="F54" s="2" t="n">
        <v>30</v>
      </c>
      <c r="G54" s="2" t="n">
        <v>30</v>
      </c>
      <c r="H54" s="2" t="n">
        <v>30</v>
      </c>
      <c r="I54" s="2" t="n">
        <v>100</v>
      </c>
      <c r="K54" s="0" t="n">
        <v>300</v>
      </c>
      <c r="L54" s="0" t="n">
        <v>300</v>
      </c>
      <c r="O54" s="2" t="n">
        <v>100</v>
      </c>
      <c r="P54" s="2" t="n">
        <v>30</v>
      </c>
      <c r="Q54" s="2" t="n">
        <v>30</v>
      </c>
    </row>
    <row r="55" customFormat="false" ht="12.8" hidden="false" customHeight="false" outlineLevel="0" collapsed="false">
      <c r="A55" s="1" t="str">
        <f aca="false">parameters!$A$55</f>
        <v>Plastic Hill anisotropy</v>
      </c>
      <c r="B55" s="8" t="n">
        <f aca="false">FALSE()</f>
        <v>0</v>
      </c>
      <c r="C55" s="8" t="n">
        <f aca="false">FALSE()</f>
        <v>0</v>
      </c>
      <c r="D55" s="8" t="n">
        <f aca="false">FALSE()</f>
        <v>0</v>
      </c>
      <c r="E55" s="8" t="n">
        <f aca="false">FALSE()</f>
        <v>0</v>
      </c>
      <c r="F55" s="8" t="n">
        <f aca="false">FALSE()</f>
        <v>0</v>
      </c>
      <c r="G55" s="8" t="n">
        <f aca="false">FALSE()</f>
        <v>0</v>
      </c>
      <c r="H55" s="8" t="n">
        <f aca="false">FALSE()</f>
        <v>0</v>
      </c>
      <c r="I55" s="8" t="n">
        <f aca="false">FALSE()</f>
        <v>0</v>
      </c>
      <c r="O55" s="8" t="n">
        <f aca="false">FALSE()</f>
        <v>0</v>
      </c>
      <c r="P55" s="9" t="n">
        <f aca="false">FALSE()</f>
        <v>0</v>
      </c>
      <c r="Q55" s="9" t="n">
        <f aca="false">FALSE()</f>
        <v>0</v>
      </c>
    </row>
    <row r="56" customFormat="false" ht="12.8" hidden="false" customHeight="false" outlineLevel="0" collapsed="false">
      <c r="A56" s="1" t="str">
        <f aca="false">parameters!$A$56</f>
        <v>Hill coefficient h11</v>
      </c>
      <c r="D56" s="8"/>
      <c r="I56" s="8"/>
    </row>
    <row r="57" customFormat="false" ht="12.8" hidden="false" customHeight="false" outlineLevel="0" collapsed="false">
      <c r="A57" s="1" t="str">
        <f aca="false">parameters!$A$57</f>
        <v>Hill coefficient h22</v>
      </c>
      <c r="D57" s="8"/>
      <c r="I57" s="8"/>
    </row>
    <row r="58" customFormat="false" ht="12.8" hidden="false" customHeight="false" outlineLevel="0" collapsed="false">
      <c r="A58" s="1" t="str">
        <f aca="false">parameters!$A$58</f>
        <v>Hill coefficient h33</v>
      </c>
      <c r="D58" s="8"/>
      <c r="I58" s="8"/>
    </row>
    <row r="59" customFormat="false" ht="12.8" hidden="false" customHeight="false" outlineLevel="0" collapsed="false">
      <c r="A59" s="1" t="str">
        <f aca="false">parameters!$A$59</f>
        <v>Hill coefficient h12</v>
      </c>
      <c r="D59" s="8"/>
      <c r="I59" s="8"/>
    </row>
    <row r="60" customFormat="false" ht="12.8" hidden="false" customHeight="false" outlineLevel="0" collapsed="false">
      <c r="A60" s="1" t="str">
        <f aca="false">parameters!$A$60</f>
        <v>Hill coefficient h23</v>
      </c>
      <c r="D60" s="8"/>
      <c r="I60" s="8"/>
    </row>
    <row r="61" customFormat="false" ht="12.8" hidden="false" customHeight="false" outlineLevel="0" collapsed="false">
      <c r="A61" s="1" t="str">
        <f aca="false">parameters!$A$61</f>
        <v>Hill coefficient h31</v>
      </c>
      <c r="D61" s="8"/>
      <c r="I61" s="8"/>
    </row>
    <row r="62" customFormat="false" ht="12.8" hidden="false" customHeight="false" outlineLevel="0" collapsed="false">
      <c r="A62" s="1" t="str">
        <f aca="false">parameters!$A$62</f>
        <v>sheet orientation theta</v>
      </c>
      <c r="D62" s="8"/>
      <c r="I62" s="8"/>
    </row>
    <row r="63" s="19" customFormat="true" ht="12.8" hidden="false" customHeight="false" outlineLevel="0" collapsed="false">
      <c r="A63" s="17" t="str">
        <f aca="false">parameters!$A$63</f>
        <v>// damage parameters</v>
      </c>
      <c r="B63" s="18"/>
      <c r="C63" s="18"/>
      <c r="D63" s="18"/>
      <c r="E63" s="18"/>
      <c r="F63" s="18"/>
      <c r="I63" s="18"/>
      <c r="O63" s="18"/>
      <c r="AMH63" s="0"/>
      <c r="AMI63" s="0"/>
      <c r="AMJ63" s="0"/>
    </row>
    <row r="64" customFormat="false" ht="12.8" hidden="false" customHeight="false" outlineLevel="0" collapsed="false">
      <c r="A64" s="1" t="str">
        <f aca="false">parameters!$A$64</f>
        <v>Damage function</v>
      </c>
      <c r="G64" s="2" t="n">
        <v>0</v>
      </c>
      <c r="I64" s="2"/>
    </row>
    <row r="65" customFormat="false" ht="12.8" hidden="false" customHeight="false" outlineLevel="0" collapsed="false">
      <c r="A65" s="1" t="str">
        <f aca="false">parameters!$A$65</f>
        <v>Exp. rate param. eta_1</v>
      </c>
      <c r="B65" s="8"/>
      <c r="C65" s="8" t="n">
        <v>1</v>
      </c>
      <c r="D65" s="8" t="n">
        <v>1</v>
      </c>
      <c r="E65" s="8" t="n">
        <v>1</v>
      </c>
      <c r="F65" s="8" t="n">
        <v>1</v>
      </c>
      <c r="G65" s="8" t="n">
        <v>1</v>
      </c>
      <c r="H65" s="8" t="n">
        <v>1</v>
      </c>
      <c r="I65" s="8" t="n">
        <v>0</v>
      </c>
      <c r="M65" s="0" t="n">
        <v>0</v>
      </c>
      <c r="O65" s="8"/>
      <c r="P65" s="0" t="n">
        <v>1</v>
      </c>
      <c r="Q65" s="0" t="n">
        <v>1</v>
      </c>
    </row>
    <row r="66" customFormat="false" ht="12.8" hidden="false" customHeight="false" outlineLevel="0" collapsed="false">
      <c r="A66" s="1" t="str">
        <f aca="false">parameters!$A$66</f>
        <v>Exp. rate param. eta_2</v>
      </c>
      <c r="B66" s="8"/>
      <c r="C66" s="8" t="n">
        <v>1</v>
      </c>
      <c r="D66" s="8" t="n">
        <v>1</v>
      </c>
      <c r="E66" s="8" t="n">
        <v>1</v>
      </c>
      <c r="F66" s="8" t="n">
        <v>1</v>
      </c>
      <c r="G66" s="8" t="n">
        <v>1</v>
      </c>
      <c r="H66" s="8" t="n">
        <v>1</v>
      </c>
      <c r="I66" s="8" t="n">
        <v>0</v>
      </c>
      <c r="M66" s="0" t="n">
        <v>0</v>
      </c>
      <c r="O66" s="8"/>
      <c r="P66" s="0" t="n">
        <v>1</v>
      </c>
      <c r="Q66" s="0" t="n">
        <v>1</v>
      </c>
    </row>
    <row r="67" customFormat="false" ht="12.8" hidden="false" customHeight="false" outlineLevel="0" collapsed="false">
      <c r="A67" s="1" t="str">
        <f aca="false">parameters!$A$67</f>
        <v>Exp. rate param. eta_3</v>
      </c>
      <c r="B67" s="11"/>
      <c r="C67" s="11" t="n">
        <v>1000</v>
      </c>
      <c r="D67" s="11" t="n">
        <v>100</v>
      </c>
      <c r="E67" s="11" t="n">
        <v>100</v>
      </c>
      <c r="F67" s="11" t="n">
        <v>1000</v>
      </c>
      <c r="G67" s="11" t="n">
        <v>0.3</v>
      </c>
      <c r="H67" s="11" t="n">
        <v>1000</v>
      </c>
      <c r="I67" s="11" t="n">
        <v>1</v>
      </c>
      <c r="M67" s="0" t="n">
        <v>0</v>
      </c>
      <c r="O67" s="11"/>
      <c r="P67" s="0" t="n">
        <v>1</v>
      </c>
      <c r="Q67" s="0" t="n">
        <v>0.1</v>
      </c>
    </row>
    <row r="68" customFormat="false" ht="12.8" hidden="false" customHeight="false" outlineLevel="0" collapsed="false">
      <c r="A68" s="1" t="str">
        <f aca="false">parameters!$A$68</f>
        <v>Exp. rate param. eta_4</v>
      </c>
      <c r="B68" s="8"/>
      <c r="C68" s="8" t="n">
        <v>0.7</v>
      </c>
      <c r="D68" s="8" t="n">
        <v>0.5</v>
      </c>
      <c r="E68" s="8" t="n">
        <v>3</v>
      </c>
      <c r="F68" s="8" t="n">
        <v>0.8</v>
      </c>
      <c r="G68" s="8" t="n">
        <v>0.5</v>
      </c>
      <c r="H68" s="8" t="n">
        <v>0.5</v>
      </c>
      <c r="I68" s="8" t="n">
        <v>0.5</v>
      </c>
      <c r="M68" s="0" t="n">
        <v>0</v>
      </c>
      <c r="O68" s="8"/>
      <c r="P68" s="0" t="n">
        <v>0.5</v>
      </c>
      <c r="Q68" s="0" t="n">
        <v>0.5</v>
      </c>
    </row>
    <row r="69" customFormat="false" ht="12.8" hidden="false" customHeight="false" outlineLevel="0" collapsed="false">
      <c r="A69" s="1" t="str">
        <f aca="false">parameters!$A$69</f>
        <v>Exp. rate param. eta_5</v>
      </c>
      <c r="B69" s="8"/>
      <c r="C69" s="8"/>
      <c r="D69" s="8"/>
      <c r="E69" s="8"/>
      <c r="F69" s="8"/>
      <c r="G69" s="8"/>
      <c r="H69" s="8"/>
      <c r="I69" s="8"/>
      <c r="M69" s="0" t="n">
        <v>0</v>
      </c>
      <c r="O69" s="8"/>
    </row>
    <row r="70" customFormat="false" ht="12.8" hidden="false" customHeight="false" outlineLevel="0" collapsed="false">
      <c r="A70" s="1" t="str">
        <f aca="false">parameters!$A$70</f>
        <v>q_min</v>
      </c>
      <c r="C70" s="2" t="n">
        <v>0.05</v>
      </c>
      <c r="D70" s="10" t="n">
        <v>0.002</v>
      </c>
      <c r="E70" s="2" t="n">
        <v>0.15</v>
      </c>
      <c r="F70" s="2" t="n">
        <v>0.1</v>
      </c>
      <c r="G70" s="33" t="n">
        <v>0.2</v>
      </c>
      <c r="H70" s="0" t="n">
        <v>0.15</v>
      </c>
      <c r="I70" s="10" t="n">
        <v>0.1</v>
      </c>
      <c r="J70" s="20"/>
      <c r="K70" s="20" t="n">
        <v>1000000</v>
      </c>
      <c r="L70" s="20" t="n">
        <v>1000000</v>
      </c>
      <c r="M70" s="20" t="n">
        <v>1000000</v>
      </c>
      <c r="P70" s="0" t="n">
        <v>0.15</v>
      </c>
      <c r="Q70" s="20" t="n">
        <v>0.01</v>
      </c>
    </row>
    <row r="71" customFormat="false" ht="12.8" hidden="false" customHeight="false" outlineLevel="0" collapsed="false">
      <c r="A71" s="1" t="str">
        <f aca="false">parameters!$A$71</f>
        <v>c_d</v>
      </c>
      <c r="B71" s="10"/>
      <c r="C71" s="10" t="n">
        <v>0.015</v>
      </c>
      <c r="D71" s="34" t="n">
        <v>1250</v>
      </c>
      <c r="E71" s="10" t="n">
        <v>0.015</v>
      </c>
      <c r="F71" s="10" t="n">
        <v>0.015</v>
      </c>
      <c r="G71" s="10" t="n">
        <v>0.3</v>
      </c>
      <c r="H71" s="10" t="n">
        <v>0.015</v>
      </c>
      <c r="I71" s="10" t="n">
        <v>0</v>
      </c>
      <c r="K71" s="0" t="n">
        <v>0</v>
      </c>
      <c r="L71" s="0" t="n">
        <v>0</v>
      </c>
      <c r="M71" s="0" t="n">
        <v>0</v>
      </c>
      <c r="O71" s="10"/>
      <c r="P71" s="20" t="n">
        <v>0.015</v>
      </c>
      <c r="Q71" s="20" t="n">
        <v>0.015</v>
      </c>
    </row>
    <row r="72" customFormat="false" ht="12.8" hidden="false" customHeight="false" outlineLevel="0" collapsed="false">
      <c r="A72" s="1" t="str">
        <f aca="false">parameters!A72</f>
        <v>beta_d</v>
      </c>
      <c r="C72" s="2" t="n">
        <v>100</v>
      </c>
      <c r="D72" s="11" t="n">
        <v>1250</v>
      </c>
      <c r="E72" s="2" t="n">
        <v>100</v>
      </c>
      <c r="F72" s="27" t="n">
        <v>100</v>
      </c>
      <c r="G72" s="10" t="n">
        <v>100</v>
      </c>
      <c r="H72" s="0" t="n">
        <v>100</v>
      </c>
      <c r="I72" s="2" t="n">
        <v>100</v>
      </c>
      <c r="K72" s="0" t="n">
        <v>100</v>
      </c>
      <c r="L72" s="0" t="n">
        <v>100</v>
      </c>
      <c r="M72" s="0" t="n">
        <v>1</v>
      </c>
      <c r="P72" s="0" t="n">
        <v>100</v>
      </c>
      <c r="Q72" s="20" t="n">
        <v>100</v>
      </c>
    </row>
    <row r="73" customFormat="false" ht="12.8" hidden="false" customHeight="false" outlineLevel="0" collapsed="false">
      <c r="A73" s="1" t="str">
        <f aca="false">parameters!A73</f>
        <v>c_p</v>
      </c>
      <c r="D73" s="11"/>
      <c r="F73" s="27"/>
      <c r="G73" s="10"/>
      <c r="I73" s="2"/>
      <c r="K73" s="20" t="n">
        <v>1000</v>
      </c>
      <c r="L73" s="20" t="n">
        <v>1000</v>
      </c>
      <c r="M73" s="20" t="n">
        <v>700</v>
      </c>
    </row>
    <row r="74" customFormat="false" ht="12.8" hidden="false" customHeight="false" outlineLevel="0" collapsed="false">
      <c r="A74" s="1" t="str">
        <f aca="false">parameters!A74</f>
        <v>beta_p</v>
      </c>
      <c r="D74" s="11"/>
      <c r="F74" s="27"/>
      <c r="G74" s="10"/>
      <c r="I74" s="2"/>
      <c r="K74" s="20" t="n">
        <v>10000</v>
      </c>
      <c r="L74" s="20" t="n">
        <v>10000</v>
      </c>
      <c r="M74" s="35" t="n">
        <v>10000</v>
      </c>
    </row>
    <row r="75" customFormat="false" ht="12.8" hidden="false" customHeight="false" outlineLevel="0" collapsed="false">
      <c r="A75" s="14" t="s">
        <v>71</v>
      </c>
      <c r="C75" s="23" t="n">
        <f aca="false">TRUE()</f>
        <v>1</v>
      </c>
      <c r="E75" s="2" t="n">
        <f aca="false">FALSE()</f>
        <v>0</v>
      </c>
      <c r="F75" s="2" t="n">
        <f aca="false">FALSE()</f>
        <v>0</v>
      </c>
      <c r="G75" s="2" t="n">
        <f aca="false">FALSE()</f>
        <v>0</v>
      </c>
      <c r="H75" s="2" t="n">
        <f aca="false">FALSE()</f>
        <v>0</v>
      </c>
      <c r="I75" s="2"/>
      <c r="O75" s="25"/>
    </row>
    <row r="76" customFormat="false" ht="12.8" hidden="false" customHeight="false" outlineLevel="0" collapsed="false">
      <c r="A76" s="1" t="str">
        <f aca="false">parameters!$A$76</f>
        <v>Activate TGD</v>
      </c>
      <c r="B76" s="9"/>
      <c r="C76" s="8" t="n">
        <f aca="false">FALSE()</f>
        <v>0</v>
      </c>
      <c r="D76" s="9"/>
      <c r="E76" s="8" t="n">
        <f aca="false">FALSE()</f>
        <v>0</v>
      </c>
      <c r="F76" s="8" t="n">
        <f aca="false">FALSE()</f>
        <v>0</v>
      </c>
      <c r="G76" s="8" t="n">
        <f aca="false">FALSE()</f>
        <v>0</v>
      </c>
      <c r="H76" s="8" t="n">
        <f aca="false">FALSE()</f>
        <v>0</v>
      </c>
      <c r="I76" s="9"/>
      <c r="O76" s="9"/>
    </row>
    <row r="77" customFormat="false" ht="12.8" hidden="false" customHeight="false" outlineLevel="0" collapsed="false">
      <c r="A77" s="1" t="s">
        <v>118</v>
      </c>
      <c r="B77" s="9"/>
      <c r="C77" s="8"/>
      <c r="D77" s="9"/>
      <c r="E77" s="8"/>
      <c r="F77" s="8"/>
      <c r="G77" s="8"/>
      <c r="H77" s="8"/>
      <c r="I77" s="9"/>
      <c r="O77" s="9"/>
      <c r="Q77" s="0" t="n">
        <v>3</v>
      </c>
    </row>
    <row r="78" customFormat="false" ht="12.8" hidden="false" customHeight="false" outlineLevel="0" collapsed="false">
      <c r="A78" s="1" t="str">
        <f aca="false">parameters!$A$77</f>
        <v>#end</v>
      </c>
      <c r="I78" s="2"/>
    </row>
    <row r="79" customFormat="false" ht="12.8" hidden="false" customHeight="false" outlineLevel="0" collapsed="false">
      <c r="I79" s="2"/>
    </row>
    <row r="80" s="7" customFormat="true" ht="12.8" hidden="false" customHeight="false" outlineLevel="0" collapsed="false">
      <c r="A80" s="15" t="str">
        <f aca="false">parameters!$A$79</f>
        <v>#subsection Geometry</v>
      </c>
      <c r="B80" s="6"/>
      <c r="C80" s="6"/>
      <c r="D80" s="6"/>
      <c r="E80" s="6"/>
      <c r="F80" s="6"/>
      <c r="I80" s="6"/>
      <c r="O80" s="6"/>
      <c r="AMH80" s="0"/>
      <c r="AMI80" s="0"/>
      <c r="AMJ80" s="0"/>
    </row>
    <row r="81" customFormat="false" ht="12.8" hidden="false" customHeight="false" outlineLevel="0" collapsed="false">
      <c r="A81" s="1" t="str">
        <f aca="false">parameters!$A$80</f>
        <v>Width of the geometry</v>
      </c>
      <c r="B81" s="2" t="n">
        <v>1</v>
      </c>
      <c r="C81" s="2" t="n">
        <v>3</v>
      </c>
      <c r="D81" s="2" t="n">
        <v>3</v>
      </c>
      <c r="E81" s="2" t="n">
        <v>3</v>
      </c>
      <c r="F81" s="2" t="n">
        <v>3</v>
      </c>
      <c r="G81" s="0" t="n">
        <v>3</v>
      </c>
      <c r="H81" s="0" t="n">
        <f aca="false">G81</f>
        <v>3</v>
      </c>
      <c r="I81" s="2" t="n">
        <v>5</v>
      </c>
      <c r="J81" s="2" t="n">
        <v>5</v>
      </c>
      <c r="K81" s="0" t="n">
        <v>20</v>
      </c>
      <c r="L81" s="0" t="n">
        <v>20</v>
      </c>
      <c r="M81" s="0" t="n">
        <v>20</v>
      </c>
      <c r="O81" s="2" t="n">
        <v>3</v>
      </c>
      <c r="P81" s="0" t="n">
        <v>3</v>
      </c>
      <c r="Q81" s="0" t="n">
        <v>3</v>
      </c>
    </row>
    <row r="82" customFormat="false" ht="12.8" hidden="false" customHeight="false" outlineLevel="0" collapsed="false">
      <c r="A82" s="1" t="str">
        <f aca="false">parameters!$A$81</f>
        <v>Hole radius</v>
      </c>
      <c r="I82" s="2"/>
      <c r="J82" s="2"/>
    </row>
    <row r="83" customFormat="false" ht="12.8" hidden="false" customHeight="false" outlineLevel="0" collapsed="false">
      <c r="A83" s="1" t="str">
        <f aca="false">parameters!$A$82</f>
        <v>Thickness of the model in 3D</v>
      </c>
      <c r="B83" s="2" t="n">
        <v>1</v>
      </c>
      <c r="C83" s="2" t="n">
        <v>0.75</v>
      </c>
      <c r="D83" s="2" t="n">
        <v>0.75</v>
      </c>
      <c r="E83" s="2" t="n">
        <v>0.75</v>
      </c>
      <c r="F83" s="2" t="n">
        <v>0.75</v>
      </c>
      <c r="G83" s="0" t="n">
        <f aca="false">F83</f>
        <v>0.75</v>
      </c>
      <c r="H83" s="0" t="n">
        <f aca="false">G83</f>
        <v>0.75</v>
      </c>
      <c r="I83" s="2"/>
      <c r="J83" s="2"/>
      <c r="P83" s="0" t="n">
        <v>0.75</v>
      </c>
      <c r="Q83" s="0" t="n">
        <v>0.75</v>
      </c>
    </row>
    <row r="84" customFormat="false" ht="12.8" hidden="false" customHeight="false" outlineLevel="0" collapsed="false">
      <c r="A84" s="1" t="str">
        <f aca="false">parameters!$A$83</f>
        <v>Ratio of inner_Mesh to outer_Mesh</v>
      </c>
      <c r="B84" s="2" t="n">
        <v>1</v>
      </c>
      <c r="C84" s="2" t="n">
        <v>0.99</v>
      </c>
      <c r="D84" s="2" t="n">
        <v>0.99</v>
      </c>
      <c r="E84" s="2" t="n">
        <v>0.99</v>
      </c>
      <c r="F84" s="2" t="n">
        <v>0.99</v>
      </c>
      <c r="G84" s="0" t="n">
        <v>0.95</v>
      </c>
      <c r="H84" s="0" t="n">
        <f aca="false">G84</f>
        <v>0.95</v>
      </c>
      <c r="I84" s="2" t="n">
        <v>0.96</v>
      </c>
      <c r="J84" s="2" t="n">
        <v>0.96</v>
      </c>
      <c r="K84" s="0" t="n">
        <v>1</v>
      </c>
      <c r="L84" s="0" t="n">
        <v>1</v>
      </c>
      <c r="M84" s="0" t="n">
        <v>0.98</v>
      </c>
      <c r="O84" s="2" t="n">
        <v>1</v>
      </c>
      <c r="P84" s="0" t="n">
        <v>0.99</v>
      </c>
      <c r="Q84" s="0" t="n">
        <v>0.98</v>
      </c>
    </row>
    <row r="85" customFormat="false" ht="12.8" hidden="false" customHeight="false" outlineLevel="0" collapsed="false">
      <c r="A85" s="1" t="str">
        <f aca="false">parameters!$A$84</f>
        <v>Height of the model</v>
      </c>
      <c r="B85" s="2" t="n">
        <v>10</v>
      </c>
      <c r="C85" s="2" t="n">
        <v>5</v>
      </c>
      <c r="D85" s="2" t="n">
        <v>10</v>
      </c>
      <c r="E85" s="2" t="n">
        <v>10</v>
      </c>
      <c r="F85" s="2" t="n">
        <v>10</v>
      </c>
      <c r="G85" s="36" t="n">
        <v>10</v>
      </c>
      <c r="H85" s="0" t="n">
        <f aca="false">G85</f>
        <v>10</v>
      </c>
      <c r="I85" s="2" t="n">
        <v>15</v>
      </c>
      <c r="J85" s="2" t="n">
        <v>20</v>
      </c>
      <c r="K85" s="0" t="n">
        <v>30</v>
      </c>
      <c r="L85" s="0" t="n">
        <v>30</v>
      </c>
      <c r="M85" s="0" t="n">
        <v>30</v>
      </c>
      <c r="O85" s="2" t="n">
        <v>6</v>
      </c>
      <c r="P85" s="0" t="n">
        <v>10</v>
      </c>
      <c r="Q85" s="0" t="n">
        <v>10</v>
      </c>
    </row>
    <row r="86" customFormat="false" ht="12.8" hidden="false" customHeight="false" outlineLevel="0" collapsed="false">
      <c r="A86" s="1" t="str">
        <f aca="false">parameters!$A$85</f>
        <v>Notch width</v>
      </c>
      <c r="G86" s="0" t="n">
        <v>1.25</v>
      </c>
      <c r="I86" s="2" t="n">
        <v>1.4</v>
      </c>
      <c r="J86" s="2" t="n">
        <v>1.4</v>
      </c>
      <c r="M86" s="0" t="n">
        <v>10</v>
      </c>
      <c r="O86" s="2" t="n">
        <v>1</v>
      </c>
      <c r="P86" s="0" t="n">
        <v>1</v>
      </c>
      <c r="Q86" s="0" t="n">
        <v>1</v>
      </c>
    </row>
    <row r="87" customFormat="false" ht="12.8" hidden="false" customHeight="false" outlineLevel="0" collapsed="false">
      <c r="A87" s="1" t="str">
        <f aca="false">parameters!$A$86</f>
        <v>Nbr of elements in z</v>
      </c>
      <c r="B87" s="2" t="n">
        <v>2</v>
      </c>
      <c r="C87" s="2" t="n">
        <v>3</v>
      </c>
      <c r="D87" s="2" t="n">
        <v>2</v>
      </c>
      <c r="E87" s="2" t="n">
        <v>2</v>
      </c>
      <c r="F87" s="2" t="n">
        <v>2</v>
      </c>
      <c r="G87" s="0" t="n">
        <f aca="false">F87</f>
        <v>2</v>
      </c>
      <c r="H87" s="0" t="n">
        <f aca="false">G87</f>
        <v>2</v>
      </c>
      <c r="I87" s="2"/>
      <c r="J87" s="2"/>
      <c r="P87" s="0" t="n">
        <v>3</v>
      </c>
      <c r="Q87" s="0" t="n">
        <v>3</v>
      </c>
    </row>
    <row r="88" customFormat="false" ht="12.8" hidden="false" customHeight="false" outlineLevel="0" collapsed="false">
      <c r="A88" s="1" t="str">
        <f aca="false">parameters!$A$87</f>
        <v>Nbr of y repetitions</v>
      </c>
      <c r="B88" s="2" t="n">
        <v>1</v>
      </c>
      <c r="C88" s="2" t="n">
        <v>2</v>
      </c>
      <c r="D88" s="2" t="n">
        <v>5</v>
      </c>
      <c r="E88" s="2" t="n">
        <v>5</v>
      </c>
      <c r="F88" s="2" t="n">
        <v>5</v>
      </c>
      <c r="G88" s="0" t="n">
        <v>4</v>
      </c>
      <c r="H88" s="0" t="n">
        <f aca="false">G88</f>
        <v>4</v>
      </c>
      <c r="I88" s="2" t="n">
        <v>11</v>
      </c>
      <c r="J88" s="2" t="n">
        <v>5</v>
      </c>
      <c r="K88" s="0" t="n">
        <v>20</v>
      </c>
      <c r="L88" s="0" t="n">
        <v>20</v>
      </c>
      <c r="M88" s="0" t="n">
        <v>20</v>
      </c>
      <c r="O88" s="2" t="n">
        <v>2</v>
      </c>
      <c r="P88" s="0" t="n">
        <v>5</v>
      </c>
      <c r="Q88" s="0" t="n">
        <v>5</v>
      </c>
    </row>
    <row r="89" customFormat="false" ht="12.8" hidden="false" customHeight="false" outlineLevel="0" collapsed="false">
      <c r="I89" s="2"/>
    </row>
    <row r="90" customFormat="false" ht="12.8" hidden="false" customHeight="false" outlineLevel="0" collapsed="false">
      <c r="A90" s="1" t="str">
        <f aca="false">parameters!$A$89</f>
        <v>#end</v>
      </c>
      <c r="I90" s="2"/>
    </row>
    <row r="91" customFormat="false" ht="12.8" hidden="false" customHeight="false" outlineLevel="0" collapsed="false">
      <c r="I91" s="2"/>
    </row>
    <row r="92" s="7" customFormat="true" ht="12.8" hidden="false" customHeight="false" outlineLevel="0" collapsed="false">
      <c r="A92" s="15" t="str">
        <f aca="false">parameters!$A$91</f>
        <v>#subsection Modeling</v>
      </c>
      <c r="B92" s="6"/>
      <c r="C92" s="6"/>
      <c r="D92" s="6"/>
      <c r="E92" s="6"/>
      <c r="F92" s="6"/>
      <c r="I92" s="6"/>
      <c r="O92" s="6"/>
      <c r="AMH92" s="0"/>
      <c r="AMI92" s="0"/>
      <c r="AMJ92" s="0"/>
    </row>
    <row r="93" customFormat="false" ht="12.8" hidden="false" customHeight="false" outlineLevel="0" collapsed="false">
      <c r="A93" s="1" t="str">
        <f aca="false">parameters!$A$92</f>
        <v>Coupling Traction for Right Edge s_xx</v>
      </c>
      <c r="I93" s="2"/>
    </row>
    <row r="94" customFormat="false" ht="12.8" hidden="false" customHeight="false" outlineLevel="0" collapsed="false">
      <c r="A94" s="1" t="str">
        <f aca="false">parameters!$A$93</f>
        <v>Coupling Traction for Right Edge t_xy</v>
      </c>
      <c r="I94" s="2"/>
    </row>
    <row r="95" customFormat="false" ht="12.8" hidden="false" customHeight="false" outlineLevel="0" collapsed="false">
      <c r="A95" s="1" t="str">
        <f aca="false">parameters!$A$94</f>
        <v>Coupling Traction for Top Edge s_yy</v>
      </c>
      <c r="I95" s="2"/>
    </row>
    <row r="96" customFormat="false" ht="12.8" hidden="false" customHeight="false" outlineLevel="0" collapsed="false">
      <c r="A96" s="1" t="str">
        <f aca="false">parameters!$A$95</f>
        <v>Coupling Traction for Top Edge t_xy</v>
      </c>
      <c r="I96" s="2"/>
    </row>
    <row r="97" customFormat="false" ht="12.8" hidden="false" customHeight="false" outlineLevel="0" collapsed="false">
      <c r="A97" s="1" t="str">
        <f aca="false">parameters!$A$96</f>
        <v>Reference length</v>
      </c>
      <c r="I97" s="2"/>
    </row>
    <row r="98" customFormat="false" ht="12.8" hidden="false" customHeight="false" outlineLevel="0" collapsed="false">
      <c r="A98" s="1" t="str">
        <f aca="false">parameters!$A$97</f>
        <v>Use custom load history</v>
      </c>
      <c r="B98" s="8" t="n">
        <f aca="false">TRUE()</f>
        <v>1</v>
      </c>
      <c r="C98" s="8" t="n">
        <f aca="false">TRUE()</f>
        <v>1</v>
      </c>
      <c r="D98" s="8" t="n">
        <f aca="false">TRUE()</f>
        <v>1</v>
      </c>
      <c r="E98" s="8" t="n">
        <f aca="false">TRUE()</f>
        <v>1</v>
      </c>
      <c r="F98" s="8" t="n">
        <f aca="false">TRUE()</f>
        <v>1</v>
      </c>
      <c r="G98" s="8" t="n">
        <f aca="false">TRUE()</f>
        <v>1</v>
      </c>
      <c r="H98" s="8" t="n">
        <f aca="false">TRUE()</f>
        <v>1</v>
      </c>
      <c r="I98" s="8" t="n">
        <f aca="false">TRUE()</f>
        <v>1</v>
      </c>
      <c r="J98" s="9" t="n">
        <f aca="false">TRUE()</f>
        <v>1</v>
      </c>
      <c r="M98" s="8" t="n">
        <f aca="false">TRUE()</f>
        <v>1</v>
      </c>
      <c r="O98" s="8" t="n">
        <f aca="false">TRUE()</f>
        <v>1</v>
      </c>
      <c r="P98" s="9" t="n">
        <f aca="false">TRUE()</f>
        <v>1</v>
      </c>
      <c r="Q98" s="9" t="n">
        <f aca="false">TRUE()</f>
        <v>1</v>
      </c>
    </row>
    <row r="99" customFormat="false" ht="12.8" hidden="false" customHeight="false" outlineLevel="0" collapsed="false">
      <c r="A99" s="1" t="str">
        <f aca="false">parameters!$A$98</f>
        <v>Use as reference solution</v>
      </c>
      <c r="B99" s="8" t="n">
        <f aca="false">FALSE()</f>
        <v>0</v>
      </c>
      <c r="C99" s="8" t="n">
        <f aca="false">FALSE()</f>
        <v>0</v>
      </c>
      <c r="D99" s="8" t="n">
        <f aca="false">FALSE()</f>
        <v>0</v>
      </c>
      <c r="E99" s="8" t="n">
        <f aca="false">FALSE()</f>
        <v>0</v>
      </c>
      <c r="F99" s="8" t="n">
        <f aca="false">FALSE()</f>
        <v>0</v>
      </c>
      <c r="G99" s="8" t="n">
        <f aca="false">FALSE()</f>
        <v>0</v>
      </c>
      <c r="H99" s="8" t="n">
        <f aca="false">FALSE()</f>
        <v>0</v>
      </c>
      <c r="I99" s="8" t="n">
        <f aca="false">FALSE()</f>
        <v>0</v>
      </c>
      <c r="J99" s="9"/>
      <c r="M99" s="8" t="n">
        <f aca="false">FALSE()</f>
        <v>0</v>
      </c>
      <c r="O99" s="8" t="n">
        <f aca="false">FALSE()</f>
        <v>0</v>
      </c>
      <c r="P99" s="9" t="n">
        <f aca="false">FALSE()</f>
        <v>0</v>
      </c>
      <c r="Q99" s="9" t="n">
        <f aca="false">FALSE()</f>
        <v>0</v>
      </c>
    </row>
    <row r="100" customFormat="false" ht="12.8" hidden="false" customHeight="false" outlineLevel="0" collapsed="false">
      <c r="A100" s="1" t="str">
        <f aca="false">parameters!$A$99</f>
        <v>Compute error</v>
      </c>
      <c r="B100" s="8" t="n">
        <f aca="false">FALSE()</f>
        <v>0</v>
      </c>
      <c r="C100" s="8" t="n">
        <f aca="false">FALSE()</f>
        <v>0</v>
      </c>
      <c r="D100" s="8" t="n">
        <f aca="false">FALSE()</f>
        <v>0</v>
      </c>
      <c r="E100" s="8" t="n">
        <f aca="false">FALSE()</f>
        <v>0</v>
      </c>
      <c r="F100" s="8" t="n">
        <f aca="false">FALSE()</f>
        <v>0</v>
      </c>
      <c r="G100" s="8" t="n">
        <f aca="false">FALSE()</f>
        <v>0</v>
      </c>
      <c r="H100" s="8" t="n">
        <f aca="false">FALSE()</f>
        <v>0</v>
      </c>
      <c r="I100" s="8" t="n">
        <f aca="false">FALSE()</f>
        <v>0</v>
      </c>
      <c r="J100" s="9"/>
      <c r="M100" s="8" t="n">
        <f aca="false">FALSE()</f>
        <v>0</v>
      </c>
      <c r="O100" s="8" t="n">
        <f aca="false">FALSE()</f>
        <v>0</v>
      </c>
      <c r="P100" s="9" t="n">
        <f aca="false">FALSE()</f>
        <v>0</v>
      </c>
      <c r="Q100" s="9" t="n">
        <f aca="false">FALSE()</f>
        <v>0</v>
      </c>
    </row>
    <row r="101" customFormat="false" ht="12.8" hidden="false" customHeight="false" outlineLevel="0" collapsed="false">
      <c r="A101" s="1" t="str">
        <f aca="false">parameters!$A$100</f>
        <v>Use X-proj. as plastic e.</v>
      </c>
      <c r="B101" s="8" t="n">
        <v>2</v>
      </c>
      <c r="C101" s="8" t="n">
        <v>2</v>
      </c>
      <c r="D101" s="8" t="n">
        <v>2</v>
      </c>
      <c r="E101" s="8" t="n">
        <v>2</v>
      </c>
      <c r="F101" s="8" t="n">
        <v>2</v>
      </c>
      <c r="G101" s="8" t="n">
        <v>2</v>
      </c>
      <c r="H101" s="8" t="n">
        <v>2</v>
      </c>
      <c r="I101" s="8" t="n">
        <v>2</v>
      </c>
      <c r="J101" s="8" t="n">
        <v>2</v>
      </c>
      <c r="M101" s="8" t="n">
        <v>2</v>
      </c>
      <c r="O101" s="8" t="n">
        <v>2</v>
      </c>
      <c r="P101" s="8" t="n">
        <v>2</v>
      </c>
      <c r="Q101" s="8" t="n">
        <v>2</v>
      </c>
    </row>
    <row r="102" customFormat="false" ht="12.8" hidden="false" customHeight="false" outlineLevel="0" collapsed="false">
      <c r="A102" s="1" t="str">
        <f aca="false">parameters!$A$101</f>
        <v>Activate the equilibrium iterations</v>
      </c>
      <c r="B102" s="8" t="n">
        <f aca="false">FALSE()</f>
        <v>0</v>
      </c>
      <c r="C102" s="8" t="n">
        <f aca="false">FALSE()</f>
        <v>0</v>
      </c>
      <c r="D102" s="8" t="n">
        <f aca="false">FALSE()</f>
        <v>0</v>
      </c>
      <c r="E102" s="8" t="n">
        <f aca="false">FALSE()</f>
        <v>0</v>
      </c>
      <c r="F102" s="8" t="n">
        <f aca="false">FALSE()</f>
        <v>0</v>
      </c>
      <c r="G102" s="8" t="n">
        <f aca="false">FALSE()</f>
        <v>0</v>
      </c>
      <c r="H102" s="8" t="n">
        <f aca="false">FALSE()</f>
        <v>0</v>
      </c>
      <c r="I102" s="8" t="n">
        <f aca="false">FALSE()</f>
        <v>0</v>
      </c>
      <c r="J102" s="9"/>
      <c r="M102" s="8" t="n">
        <f aca="false">FALSE()</f>
        <v>0</v>
      </c>
      <c r="O102" s="8" t="n">
        <f aca="false">FALSE()</f>
        <v>0</v>
      </c>
      <c r="P102" s="9" t="n">
        <f aca="false">FALSE()</f>
        <v>0</v>
      </c>
      <c r="Q102" s="9" t="n">
        <f aca="false">FALSE()</f>
        <v>0</v>
      </c>
    </row>
    <row r="103" customFormat="false" ht="12.8" hidden="false" customHeight="false" outlineLevel="0" collapsed="false">
      <c r="A103" s="1" t="str">
        <f aca="false">parameters!$A$102</f>
        <v>Log the equilibrium iterations</v>
      </c>
      <c r="B103" s="8" t="n">
        <f aca="false">FALSE()</f>
        <v>0</v>
      </c>
      <c r="C103" s="8" t="n">
        <f aca="false">FALSE()</f>
        <v>0</v>
      </c>
      <c r="D103" s="8" t="n">
        <f aca="false">FALSE()</f>
        <v>0</v>
      </c>
      <c r="E103" s="8" t="n">
        <f aca="false">FALSE()</f>
        <v>0</v>
      </c>
      <c r="F103" s="8" t="n">
        <f aca="false">FALSE()</f>
        <v>0</v>
      </c>
      <c r="G103" s="8" t="n">
        <f aca="false">FALSE()</f>
        <v>0</v>
      </c>
      <c r="H103" s="8" t="n">
        <f aca="false">FALSE()</f>
        <v>0</v>
      </c>
      <c r="I103" s="8" t="n">
        <f aca="false">FALSE()</f>
        <v>0</v>
      </c>
      <c r="J103" s="8"/>
      <c r="M103" s="8" t="n">
        <f aca="false">FALSE()</f>
        <v>0</v>
      </c>
      <c r="O103" s="8" t="n">
        <f aca="false">FALSE()</f>
        <v>0</v>
      </c>
      <c r="P103" s="9" t="n">
        <f aca="false">FALSE()</f>
        <v>0</v>
      </c>
      <c r="Q103" s="9" t="n">
        <f aca="false">FALSE()</f>
        <v>0</v>
      </c>
    </row>
    <row r="104" customFormat="false" ht="12.8" hidden="false" customHeight="false" outlineLevel="0" collapsed="false">
      <c r="A104" s="1" t="str">
        <f aca="false">parameters!$A$103</f>
        <v>Survey Mode</v>
      </c>
      <c r="B104" s="8" t="n">
        <v>0</v>
      </c>
      <c r="C104" s="8" t="n">
        <v>0</v>
      </c>
      <c r="D104" s="8" t="n">
        <v>0</v>
      </c>
      <c r="E104" s="8" t="n">
        <v>0</v>
      </c>
      <c r="F104" s="8" t="n">
        <v>0</v>
      </c>
      <c r="G104" s="8" t="n">
        <v>0</v>
      </c>
      <c r="H104" s="8" t="n">
        <v>0</v>
      </c>
      <c r="I104" s="8" t="n">
        <v>0</v>
      </c>
      <c r="J104" s="8" t="n">
        <v>0</v>
      </c>
      <c r="M104" s="8" t="n">
        <v>0</v>
      </c>
      <c r="O104" s="8" t="n">
        <v>0</v>
      </c>
      <c r="P104" s="8" t="n">
        <v>0</v>
      </c>
      <c r="Q104" s="8" t="n">
        <v>0</v>
      </c>
    </row>
    <row r="105" customFormat="false" ht="12.8" hidden="false" customHeight="false" outlineLevel="0" collapsed="false">
      <c r="A105" s="1" t="str">
        <f aca="false">parameters!$A$104</f>
        <v>Write data at QP level</v>
      </c>
      <c r="B105" s="8" t="n">
        <f aca="false">FALSE()</f>
        <v>0</v>
      </c>
      <c r="C105" s="8" t="n">
        <f aca="false">FALSE()</f>
        <v>0</v>
      </c>
      <c r="D105" s="8" t="n">
        <f aca="false">TRUE()</f>
        <v>1</v>
      </c>
      <c r="E105" s="8" t="n">
        <f aca="false">TRUE()</f>
        <v>1</v>
      </c>
      <c r="F105" s="8" t="n">
        <f aca="false">TRUE()</f>
        <v>1</v>
      </c>
      <c r="G105" s="8" t="n">
        <f aca="false">TRUE()</f>
        <v>1</v>
      </c>
      <c r="H105" s="8" t="n">
        <f aca="false">FALSE()</f>
        <v>0</v>
      </c>
      <c r="I105" s="8" t="n">
        <f aca="false">FALSE()</f>
        <v>0</v>
      </c>
      <c r="J105" s="9" t="n">
        <f aca="false">FALSE()</f>
        <v>0</v>
      </c>
      <c r="M105" s="8" t="n">
        <f aca="false">FALSE()</f>
        <v>0</v>
      </c>
      <c r="O105" s="8" t="n">
        <f aca="false">FALSE()</f>
        <v>0</v>
      </c>
      <c r="P105" s="9" t="n">
        <f aca="false">FALSE()</f>
        <v>0</v>
      </c>
      <c r="Q105" s="9" t="n">
        <f aca="false">FALSE()</f>
        <v>0</v>
      </c>
    </row>
    <row r="106" customFormat="false" ht="12.8" hidden="false" customHeight="false" outlineLevel="0" collapsed="false">
      <c r="A106" s="1" t="str">
        <f aca="false">parameters!$A$105</f>
        <v>Static Mesh</v>
      </c>
      <c r="B106" s="8" t="n">
        <f aca="false">TRUE()</f>
        <v>1</v>
      </c>
      <c r="C106" s="8" t="n">
        <f aca="false">TRUE()</f>
        <v>1</v>
      </c>
      <c r="D106" s="8" t="n">
        <f aca="false">TRUE()</f>
        <v>1</v>
      </c>
      <c r="E106" s="8" t="n">
        <f aca="false">TRUE()</f>
        <v>1</v>
      </c>
      <c r="F106" s="8" t="n">
        <f aca="false">TRUE()</f>
        <v>1</v>
      </c>
      <c r="G106" s="8" t="n">
        <f aca="false">TRUE()</f>
        <v>1</v>
      </c>
      <c r="H106" s="8" t="n">
        <f aca="false">TRUE()</f>
        <v>1</v>
      </c>
      <c r="I106" s="8" t="n">
        <f aca="false">TRUE()</f>
        <v>1</v>
      </c>
      <c r="J106" s="37" t="n">
        <f aca="false">FALSE()</f>
        <v>0</v>
      </c>
      <c r="M106" s="8" t="n">
        <f aca="false">TRUE()</f>
        <v>1</v>
      </c>
      <c r="O106" s="8" t="n">
        <f aca="false">TRUE()</f>
        <v>1</v>
      </c>
      <c r="P106" s="9" t="n">
        <f aca="false">TRUE()</f>
        <v>1</v>
      </c>
      <c r="Q106" s="9" t="n">
        <f aca="false">TRUE()</f>
        <v>1</v>
      </c>
    </row>
    <row r="107" customFormat="false" ht="12.8" hidden="false" customHeight="false" outlineLevel="0" collapsed="false">
      <c r="A107" s="1" t="str">
        <f aca="false">parameters!$A$106</f>
        <v>Load/displacement control</v>
      </c>
      <c r="B107" s="8" t="n">
        <v>2</v>
      </c>
      <c r="C107" s="8" t="n">
        <v>2</v>
      </c>
      <c r="D107" s="8" t="n">
        <v>2</v>
      </c>
      <c r="E107" s="8" t="n">
        <v>2</v>
      </c>
      <c r="F107" s="8" t="n">
        <v>2</v>
      </c>
      <c r="G107" s="8" t="n">
        <v>2</v>
      </c>
      <c r="H107" s="8" t="n">
        <v>2</v>
      </c>
      <c r="I107" s="8" t="n">
        <v>2</v>
      </c>
      <c r="J107" s="8" t="n">
        <v>2</v>
      </c>
      <c r="M107" s="8" t="n">
        <v>2</v>
      </c>
      <c r="O107" s="8" t="n">
        <v>2</v>
      </c>
      <c r="P107" s="8" t="n">
        <v>2</v>
      </c>
      <c r="Q107" s="8" t="n">
        <v>2</v>
      </c>
    </row>
    <row r="108" customFormat="false" ht="12.8" hidden="false" customHeight="false" outlineLevel="0" collapsed="false">
      <c r="A108" s="1" t="s">
        <v>100</v>
      </c>
      <c r="B108" s="8"/>
      <c r="C108" s="8"/>
      <c r="D108" s="8"/>
      <c r="E108" s="8"/>
      <c r="F108" s="8"/>
      <c r="G108" s="8"/>
      <c r="H108" s="8"/>
      <c r="I108" s="8"/>
      <c r="J108" s="8"/>
      <c r="M108" s="8"/>
      <c r="O108" s="8"/>
      <c r="P108" s="8"/>
      <c r="Q108" s="8"/>
    </row>
    <row r="109" customFormat="false" ht="12.8" hidden="false" customHeight="false" outlineLevel="0" collapsed="false">
      <c r="A109" s="1" t="str">
        <f aca="false">parameters!$A$107</f>
        <v>Output optional</v>
      </c>
      <c r="B109" s="8"/>
      <c r="C109" s="8"/>
      <c r="D109" s="8"/>
      <c r="E109" s="8"/>
      <c r="F109" s="8"/>
      <c r="G109" s="8"/>
      <c r="H109" s="8"/>
      <c r="O109" s="8"/>
    </row>
    <row r="110" customFormat="false" ht="12.8" hidden="false" customHeight="false" outlineLevel="0" collapsed="false">
      <c r="A110" s="1" t="str">
        <f aca="false">parameters!$A$109</f>
        <v>#end</v>
      </c>
    </row>
    <row r="111" customFormat="false" ht="12.8" hidden="false" customHeight="false" outlineLevel="0" collapsed="false">
      <c r="A111" s="1" t="str">
        <f aca="false">parameters!$A$110</f>
        <v>##end</v>
      </c>
      <c r="K111" s="0" t="n">
        <f aca="false">FALSE()</f>
        <v>0</v>
      </c>
      <c r="L111" s="0" t="n">
        <f aca="false">FALSE()</f>
        <v>0</v>
      </c>
    </row>
    <row r="112" customFormat="false" ht="12.8" hidden="false" customHeight="false" outlineLevel="0" collapsed="false">
      <c r="A112" s="38" t="s">
        <v>119</v>
      </c>
      <c r="K112" s="39" t="s">
        <v>120</v>
      </c>
      <c r="L112" s="39" t="s">
        <v>120</v>
      </c>
    </row>
    <row r="113" customFormat="false" ht="12.8" hidden="false" customHeight="false" outlineLevel="0" collapsed="false">
      <c r="A113" s="40" t="s">
        <v>121</v>
      </c>
      <c r="K113" s="41" t="s">
        <v>122</v>
      </c>
      <c r="L113" s="41" t="s">
        <v>122</v>
      </c>
    </row>
    <row r="114" customFormat="false" ht="12.8" hidden="false" customHeight="false" outlineLevel="0" collapsed="false">
      <c r="A114" s="40" t="s">
        <v>123</v>
      </c>
    </row>
  </sheetData>
  <mergeCells count="1">
    <mergeCell ref="B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O43" activeCellId="0" sqref="O43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2" width="10.32"/>
    <col collapsed="false" customWidth="true" hidden="false" outlineLevel="0" max="3" min="3" style="2" width="14.08"/>
    <col collapsed="false" customWidth="true" hidden="false" outlineLevel="0" max="4" min="4" style="0" width="14.88"/>
    <col collapsed="false" customWidth="true" hidden="false" outlineLevel="0" max="5" min="5" style="0" width="17.67"/>
    <col collapsed="false" customWidth="true" hidden="false" outlineLevel="0" max="6" min="6" style="0" width="18.24"/>
    <col collapsed="false" customWidth="true" hidden="false" outlineLevel="0" max="7" min="7" style="14" width="14.43"/>
    <col collapsed="false" customWidth="false" hidden="false" outlineLevel="0" max="9" min="8" style="0" width="11.52"/>
    <col collapsed="false" customWidth="true" hidden="false" outlineLevel="0" max="10" min="10" style="0" width="14.88"/>
    <col collapsed="false" customWidth="false" hidden="false" outlineLevel="0" max="12" min="11" style="0" width="11.52"/>
    <col collapsed="false" customWidth="true" hidden="false" outlineLevel="0" max="15" min="13" style="0" width="14.88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3"/>
      <c r="B1" s="22" t="s">
        <v>124</v>
      </c>
      <c r="C1" s="22"/>
      <c r="D1" s="22"/>
      <c r="E1" s="22"/>
      <c r="F1" s="22"/>
      <c r="G1" s="22"/>
      <c r="J1" s="22"/>
      <c r="M1" s="22"/>
      <c r="N1" s="22"/>
      <c r="O1" s="22"/>
    </row>
    <row r="2" customFormat="false" ht="12.8" hidden="false" customHeight="false" outlineLevel="0" collapsed="false">
      <c r="A2" s="3" t="str">
        <f aca="false">parameters!$A$2</f>
        <v>#export column marked by “x”</v>
      </c>
      <c r="C2" s="0"/>
      <c r="O2" s="0" t="s">
        <v>103</v>
      </c>
    </row>
    <row r="3" customFormat="false" ht="12.8" hidden="false" customHeight="false" outlineLevel="0" collapsed="false">
      <c r="A3" s="3" t="str">
        <f aca="false">parameters!$A$3</f>
        <v># Legend: _</v>
      </c>
      <c r="B3" s="2" t="s">
        <v>124</v>
      </c>
      <c r="C3" s="2" t="s">
        <v>125</v>
      </c>
      <c r="D3" s="0" t="s">
        <v>126</v>
      </c>
      <c r="E3" s="0" t="s">
        <v>124</v>
      </c>
      <c r="G3" s="2" t="s">
        <v>127</v>
      </c>
      <c r="H3" s="0" t="s">
        <v>128</v>
      </c>
      <c r="I3" s="0" t="s">
        <v>129</v>
      </c>
      <c r="J3" s="0" t="s">
        <v>130</v>
      </c>
      <c r="K3" s="0" t="s">
        <v>131</v>
      </c>
      <c r="L3" s="0" t="s">
        <v>132</v>
      </c>
      <c r="M3" s="0" t="s">
        <v>133</v>
      </c>
      <c r="N3" s="0" t="s">
        <v>134</v>
      </c>
      <c r="O3" s="0" t="s">
        <v>135</v>
      </c>
    </row>
    <row r="4" customFormat="false" ht="12.8" hidden="false" customHeight="false" outlineLevel="0" collapsed="false">
      <c r="A4" s="3" t="str">
        <f aca="false">parameters!$A$4</f>
        <v>##start</v>
      </c>
      <c r="G4" s="2"/>
    </row>
    <row r="5" s="7" customFormat="true" ht="12.8" hidden="false" customHeight="false" outlineLevel="0" collapsed="false">
      <c r="A5" s="5" t="str">
        <f aca="false">parameters!$A$5</f>
        <v>#subsection General</v>
      </c>
      <c r="B5" s="6"/>
      <c r="C5" s="6"/>
      <c r="G5" s="6"/>
      <c r="AMH5" s="0"/>
      <c r="AMI5" s="0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2" t="n">
        <v>0</v>
      </c>
      <c r="C6" s="2" t="n">
        <v>0</v>
      </c>
      <c r="D6" s="2" t="n">
        <v>0</v>
      </c>
      <c r="E6" s="2" t="n">
        <v>0</v>
      </c>
      <c r="F6" s="8"/>
      <c r="G6" s="8" t="n">
        <v>0</v>
      </c>
      <c r="H6" s="8" t="n">
        <v>0</v>
      </c>
      <c r="I6" s="8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</row>
    <row r="7" customFormat="false" ht="12.8" hidden="false" customHeight="false" outlineLevel="0" collapsed="false">
      <c r="A7" s="1" t="str">
        <f aca="false">parameters!$A$7</f>
        <v>Max refinement level</v>
      </c>
      <c r="B7" s="2" t="n">
        <v>100</v>
      </c>
      <c r="C7" s="2" t="n">
        <v>100</v>
      </c>
      <c r="D7" s="2" t="n">
        <v>100</v>
      </c>
      <c r="E7" s="2" t="n">
        <v>100</v>
      </c>
      <c r="F7" s="8"/>
      <c r="G7" s="8" t="n">
        <v>100</v>
      </c>
      <c r="H7" s="8" t="n">
        <v>100</v>
      </c>
      <c r="I7" s="8" t="n">
        <v>100</v>
      </c>
      <c r="J7" s="2" t="n">
        <v>100</v>
      </c>
      <c r="K7" s="2" t="n">
        <v>100</v>
      </c>
      <c r="L7" s="2" t="n">
        <v>100</v>
      </c>
      <c r="M7" s="2" t="n">
        <v>100</v>
      </c>
      <c r="N7" s="2" t="n">
        <v>100</v>
      </c>
      <c r="O7" s="2" t="n">
        <v>100</v>
      </c>
    </row>
    <row r="8" customFormat="false" ht="12.8" hidden="false" customHeight="false" outlineLevel="0" collapsed="false">
      <c r="A8" s="1" t="str">
        <f aca="false">parameters!$A$8</f>
        <v>Number global refinements</v>
      </c>
      <c r="B8" s="2" t="n">
        <v>0</v>
      </c>
      <c r="C8" s="2" t="n">
        <v>0</v>
      </c>
      <c r="D8" s="2" t="n">
        <v>0</v>
      </c>
      <c r="E8" s="2" t="n">
        <v>0</v>
      </c>
      <c r="F8" s="8"/>
      <c r="G8" s="8" t="n">
        <v>2</v>
      </c>
      <c r="H8" s="8" t="n">
        <v>4</v>
      </c>
      <c r="I8" s="8" t="n">
        <v>4</v>
      </c>
      <c r="J8" s="23" t="n">
        <v>0</v>
      </c>
      <c r="K8" s="42" t="n">
        <v>3</v>
      </c>
      <c r="L8" s="42" t="n">
        <v>0</v>
      </c>
      <c r="M8" s="23" t="n">
        <v>0</v>
      </c>
      <c r="N8" s="23" t="n">
        <v>0</v>
      </c>
      <c r="O8" s="23" t="n">
        <v>0</v>
      </c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8"/>
      <c r="C9" s="8"/>
      <c r="D9" s="9"/>
      <c r="E9" s="8" t="n">
        <f aca="false">FALSE()</f>
        <v>0</v>
      </c>
      <c r="F9" s="9"/>
      <c r="G9" s="8"/>
      <c r="H9" s="8"/>
      <c r="I9" s="8"/>
      <c r="J9" s="9"/>
      <c r="K9" s="9"/>
      <c r="L9" s="9"/>
      <c r="M9" s="9"/>
      <c r="N9" s="9"/>
      <c r="O9" s="9"/>
    </row>
    <row r="10" customFormat="false" ht="12.8" hidden="false" customHeight="false" outlineLevel="0" collapsed="false">
      <c r="A10" s="1" t="str">
        <f aca="false">parameters!$A$10</f>
        <v>AMR afresh on new meshes</v>
      </c>
      <c r="B10" s="8"/>
      <c r="C10" s="8"/>
      <c r="D10" s="9"/>
      <c r="E10" s="8" t="n">
        <f aca="false">FALSE()</f>
        <v>0</v>
      </c>
      <c r="F10" s="9"/>
      <c r="G10" s="8"/>
      <c r="H10" s="8"/>
      <c r="I10" s="8"/>
      <c r="J10" s="9"/>
      <c r="K10" s="9"/>
      <c r="L10" s="9"/>
      <c r="M10" s="9"/>
      <c r="N10" s="9"/>
      <c r="O10" s="9"/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2" t="n">
        <v>1</v>
      </c>
      <c r="C11" s="2" t="n">
        <v>1</v>
      </c>
      <c r="D11" s="2" t="n">
        <v>1</v>
      </c>
      <c r="E11" s="2" t="n">
        <v>1</v>
      </c>
      <c r="F11" s="8"/>
      <c r="G11" s="8" t="n">
        <v>0</v>
      </c>
      <c r="H11" s="8" t="n">
        <v>0</v>
      </c>
      <c r="I11" s="8" t="n">
        <v>0</v>
      </c>
      <c r="J11" s="2" t="n">
        <v>1</v>
      </c>
      <c r="K11" s="2" t="n">
        <v>1</v>
      </c>
      <c r="L11" s="2" t="n">
        <v>1</v>
      </c>
      <c r="M11" s="2" t="n">
        <v>1</v>
      </c>
      <c r="N11" s="2" t="n">
        <v>1</v>
      </c>
      <c r="O11" s="2" t="n">
        <v>1</v>
      </c>
    </row>
    <row r="12" customFormat="false" ht="12.8" hidden="false" customHeight="false" outlineLevel="0" collapsed="false">
      <c r="A12" s="1" t="str">
        <f aca="false">parameters!$A$12</f>
        <v>Number of hole edge refinements</v>
      </c>
      <c r="B12" s="2" t="n">
        <v>0</v>
      </c>
      <c r="C12" s="2" t="n">
        <v>0</v>
      </c>
      <c r="D12" s="2" t="n">
        <v>0</v>
      </c>
      <c r="E12" s="2" t="n">
        <v>0</v>
      </c>
      <c r="F12" s="8"/>
      <c r="G12" s="8" t="n">
        <v>0</v>
      </c>
      <c r="H12" s="8" t="n">
        <v>0</v>
      </c>
      <c r="I12" s="8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</row>
    <row r="13" customFormat="false" ht="12.8" hidden="false" customHeight="false" outlineLevel="0" collapsed="false">
      <c r="A13" s="1" t="str">
        <f aca="false">parameters!$A$13</f>
        <v>Poly degree</v>
      </c>
      <c r="B13" s="2" t="n">
        <v>1</v>
      </c>
      <c r="C13" s="2" t="n">
        <v>1</v>
      </c>
      <c r="D13" s="2" t="n">
        <v>2</v>
      </c>
      <c r="E13" s="2" t="n">
        <v>1</v>
      </c>
      <c r="F13" s="8"/>
      <c r="G13" s="26" t="n">
        <v>1</v>
      </c>
      <c r="H13" s="8" t="n">
        <v>2</v>
      </c>
      <c r="I13" s="26" t="n">
        <v>1</v>
      </c>
      <c r="J13" s="23" t="n">
        <v>1</v>
      </c>
      <c r="K13" s="2" t="n">
        <v>2</v>
      </c>
      <c r="L13" s="42" t="n">
        <v>2</v>
      </c>
      <c r="M13" s="23" t="n">
        <v>2</v>
      </c>
      <c r="N13" s="23" t="n">
        <v>1</v>
      </c>
      <c r="O13" s="23" t="n">
        <v>1</v>
      </c>
    </row>
    <row r="14" customFormat="false" ht="12.8" hidden="false" customHeight="false" outlineLevel="0" collapsed="false">
      <c r="A14" s="1" t="str">
        <f aca="false">parameters!A14</f>
        <v>Element formulation</v>
      </c>
      <c r="B14" s="8"/>
      <c r="C14" s="8"/>
      <c r="D14" s="8"/>
      <c r="E14" s="9"/>
      <c r="F14" s="9"/>
      <c r="G14" s="8"/>
      <c r="H14" s="8"/>
      <c r="I14" s="8" t="n">
        <f aca="false">TRUE()</f>
        <v>1</v>
      </c>
      <c r="J14" s="24" t="n">
        <v>1</v>
      </c>
      <c r="K14" s="8"/>
      <c r="L14" s="8"/>
      <c r="M14" s="24"/>
      <c r="N14" s="24" t="n">
        <v>1</v>
      </c>
      <c r="O14" s="24" t="n">
        <v>1</v>
      </c>
    </row>
    <row r="15" customFormat="false" ht="12.8" hidden="false" customHeight="false" outlineLevel="0" collapsed="false">
      <c r="B15" s="8"/>
      <c r="C15" s="8"/>
      <c r="D15" s="8"/>
      <c r="E15" s="9"/>
      <c r="F15" s="9"/>
      <c r="G15" s="9"/>
      <c r="H15" s="9"/>
      <c r="I15" s="9"/>
      <c r="J15" s="8"/>
      <c r="K15" s="8"/>
      <c r="L15" s="8"/>
      <c r="M15" s="8"/>
      <c r="N15" s="8"/>
      <c r="O15" s="8"/>
    </row>
    <row r="16" customFormat="false" ht="12.8" hidden="false" customHeight="false" outlineLevel="0" collapsed="false">
      <c r="A16" s="1" t="str">
        <f aca="false">parameters!A16</f>
        <v>SRI type</v>
      </c>
      <c r="B16" s="8"/>
      <c r="C16" s="8"/>
      <c r="D16" s="8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</row>
    <row r="17" customFormat="false" ht="12.8" hidden="false" customHeight="false" outlineLevel="0" collapsed="false">
      <c r="A17" s="1" t="str">
        <f aca="false">parameters!A17</f>
        <v>Number load steps</v>
      </c>
      <c r="B17" s="2" t="n">
        <v>100</v>
      </c>
      <c r="C17" s="2" t="n">
        <v>100</v>
      </c>
      <c r="D17" s="2" t="n">
        <v>100</v>
      </c>
      <c r="E17" s="2" t="n">
        <v>100</v>
      </c>
      <c r="F17" s="8"/>
      <c r="G17" s="8" t="n">
        <v>100</v>
      </c>
      <c r="H17" s="8"/>
      <c r="I17" s="8" t="n">
        <v>100</v>
      </c>
      <c r="J17" s="2" t="n">
        <v>100</v>
      </c>
      <c r="K17" s="2" t="n">
        <v>100</v>
      </c>
      <c r="L17" s="2" t="n">
        <v>100</v>
      </c>
      <c r="M17" s="2" t="n">
        <v>100</v>
      </c>
      <c r="N17" s="2" t="n">
        <v>50</v>
      </c>
      <c r="O17" s="2" t="n">
        <v>50</v>
      </c>
    </row>
    <row r="18" customFormat="false" ht="12.8" hidden="false" customHeight="false" outlineLevel="0" collapsed="false">
      <c r="A18" s="1" t="str">
        <f aca="false">parameters!A18</f>
        <v>Tolerance residual</v>
      </c>
      <c r="B18" s="10" t="n">
        <v>1E-006</v>
      </c>
      <c r="C18" s="10" t="n">
        <v>1E-012</v>
      </c>
      <c r="D18" s="10" t="n">
        <v>1E-008</v>
      </c>
      <c r="E18" s="10" t="n">
        <v>1E-008</v>
      </c>
      <c r="F18" s="11"/>
      <c r="G18" s="11" t="n">
        <v>1E-008</v>
      </c>
      <c r="H18" s="11" t="n">
        <v>1E-008</v>
      </c>
      <c r="I18" s="11" t="n">
        <v>1E-008</v>
      </c>
      <c r="J18" s="10" t="n">
        <v>1E-006</v>
      </c>
      <c r="K18" s="10" t="n">
        <v>1E-008</v>
      </c>
      <c r="L18" s="10" t="n">
        <v>1E-008</v>
      </c>
      <c r="M18" s="10" t="n">
        <v>1E-008</v>
      </c>
      <c r="N18" s="10" t="n">
        <v>1E-006</v>
      </c>
      <c r="O18" s="10" t="n">
        <v>1E-006</v>
      </c>
    </row>
    <row r="19" customFormat="false" ht="12.8" hidden="false" customHeight="false" outlineLevel="0" collapsed="false">
      <c r="A19" s="1" t="str">
        <f aca="false">parameters!A19</f>
        <v>NR window bottom</v>
      </c>
      <c r="B19" s="10"/>
      <c r="C19" s="10"/>
      <c r="D19" s="2" t="n">
        <v>20</v>
      </c>
      <c r="E19" s="10"/>
      <c r="F19" s="11"/>
      <c r="G19" s="11"/>
      <c r="H19" s="11"/>
      <c r="I19" s="11"/>
      <c r="J19" s="2" t="n">
        <v>20</v>
      </c>
      <c r="K19" s="2" t="n">
        <v>20</v>
      </c>
      <c r="L19" s="2" t="n">
        <v>20</v>
      </c>
      <c r="M19" s="2" t="n">
        <v>20</v>
      </c>
      <c r="N19" s="2" t="n">
        <v>20</v>
      </c>
      <c r="O19" s="2" t="n">
        <v>20</v>
      </c>
    </row>
    <row r="20" customFormat="false" ht="12.8" hidden="false" customHeight="false" outlineLevel="0" collapsed="false">
      <c r="A20" s="1" t="str">
        <f aca="false">parameters!A20</f>
        <v>NR window top</v>
      </c>
      <c r="B20" s="10"/>
      <c r="C20" s="10"/>
      <c r="D20" s="10"/>
      <c r="E20" s="10"/>
      <c r="F20" s="11"/>
      <c r="G20" s="11"/>
      <c r="H20" s="11"/>
      <c r="I20" s="11"/>
      <c r="J20" s="10"/>
      <c r="K20" s="10"/>
      <c r="L20" s="10"/>
      <c r="M20" s="10"/>
      <c r="N20" s="10"/>
      <c r="O20" s="10"/>
    </row>
    <row r="21" customFormat="false" ht="12.8" hidden="false" customHeight="false" outlineLevel="0" collapsed="false">
      <c r="A21" s="1" t="str">
        <f aca="false">parameters!A21</f>
        <v>Max nbr of NR its</v>
      </c>
      <c r="B21" s="2" t="n">
        <v>10</v>
      </c>
      <c r="C21" s="2" t="n">
        <v>10</v>
      </c>
      <c r="D21" s="2" t="n">
        <v>100</v>
      </c>
      <c r="E21" s="2" t="n">
        <v>10</v>
      </c>
      <c r="F21" s="8"/>
      <c r="G21" s="8" t="n">
        <v>10</v>
      </c>
      <c r="H21" s="8" t="n">
        <v>10</v>
      </c>
      <c r="I21" s="8" t="n">
        <v>10</v>
      </c>
      <c r="J21" s="2" t="n">
        <v>20</v>
      </c>
      <c r="K21" s="2" t="n">
        <v>20</v>
      </c>
      <c r="L21" s="2" t="n">
        <v>20</v>
      </c>
      <c r="M21" s="2" t="n">
        <v>20</v>
      </c>
      <c r="N21" s="2" t="n">
        <v>30</v>
      </c>
      <c r="O21" s="2" t="n">
        <v>30</v>
      </c>
    </row>
    <row r="22" customFormat="false" ht="12.8" hidden="false" customHeight="false" outlineLevel="0" collapsed="false">
      <c r="A22" s="1" t="str">
        <f aca="false">parameters!A22</f>
        <v>NR global line search</v>
      </c>
      <c r="D22" s="2"/>
      <c r="E22" s="2"/>
      <c r="F22" s="8"/>
      <c r="G22" s="8"/>
      <c r="H22" s="8"/>
      <c r="I22" s="8"/>
      <c r="J22" s="2" t="n">
        <f aca="false">FALSE()</f>
        <v>0</v>
      </c>
      <c r="K22" s="2" t="n">
        <f aca="false">TRUE()</f>
        <v>1</v>
      </c>
      <c r="L22" s="2" t="n">
        <f aca="false">TRUE()</f>
        <v>1</v>
      </c>
      <c r="M22" s="2" t="n">
        <f aca="false">FALSE()</f>
        <v>0</v>
      </c>
      <c r="N22" s="25" t="n">
        <f aca="false">TRUE()</f>
        <v>1</v>
      </c>
      <c r="O22" s="25" t="n">
        <f aca="false">TRUE()</f>
        <v>1</v>
      </c>
    </row>
    <row r="23" customFormat="false" ht="12.8" hidden="false" customHeight="false" outlineLevel="0" collapsed="false">
      <c r="A23" s="1" t="str">
        <f aca="false">parameters!A23</f>
        <v>Tolerance for the material model</v>
      </c>
      <c r="B23" s="10" t="n">
        <v>1E-006</v>
      </c>
      <c r="D23" s="2"/>
      <c r="E23" s="10" t="n">
        <v>1E-008</v>
      </c>
      <c r="F23" s="8"/>
      <c r="G23" s="11"/>
      <c r="H23" s="11"/>
      <c r="I23" s="11"/>
      <c r="J23" s="2"/>
      <c r="K23" s="2"/>
      <c r="L23" s="2"/>
      <c r="M23" s="2"/>
      <c r="N23" s="2"/>
      <c r="O23" s="2"/>
    </row>
    <row r="24" customFormat="false" ht="12.8" hidden="false" customHeight="false" outlineLevel="0" collapsed="false">
      <c r="A24" s="1" t="str">
        <f aca="false">parameters!A24</f>
        <v>Max nbr of its for the material model</v>
      </c>
      <c r="B24" s="0"/>
      <c r="D24" s="2"/>
      <c r="E24" s="2" t="n">
        <v>10</v>
      </c>
      <c r="F24" s="8"/>
      <c r="G24" s="11"/>
      <c r="H24" s="11"/>
      <c r="I24" s="11"/>
      <c r="J24" s="2"/>
      <c r="K24" s="2"/>
      <c r="L24" s="2"/>
      <c r="M24" s="2"/>
      <c r="N24" s="2"/>
      <c r="O24" s="2"/>
    </row>
    <row r="25" customFormat="false" ht="12.8" hidden="false" customHeight="false" outlineLevel="0" collapsed="false">
      <c r="A25" s="1" t="str">
        <f aca="false">parameters!$A$25</f>
        <v>Solution method</v>
      </c>
      <c r="B25" s="2" t="n">
        <v>1</v>
      </c>
      <c r="C25" s="2" t="n">
        <v>1</v>
      </c>
      <c r="D25" s="2" t="n">
        <v>1</v>
      </c>
      <c r="E25" s="2" t="n">
        <v>1</v>
      </c>
      <c r="F25" s="8"/>
      <c r="G25" s="8" t="n">
        <v>1</v>
      </c>
      <c r="H25" s="8" t="n">
        <v>1</v>
      </c>
      <c r="I25" s="8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</row>
    <row r="26" customFormat="false" ht="12.8" hidden="false" customHeight="false" outlineLevel="0" collapsed="false">
      <c r="A26" s="1" t="str">
        <f aca="false">parameters!$A$26</f>
        <v>Hybrid solution method</v>
      </c>
      <c r="B26" s="8"/>
      <c r="C26" s="8"/>
      <c r="D26" s="8"/>
      <c r="E26" s="8" t="n">
        <f aca="false">FALSE()</f>
        <v>0</v>
      </c>
      <c r="F26" s="9"/>
      <c r="G26" s="8"/>
      <c r="H26" s="8"/>
      <c r="I26" s="8"/>
      <c r="J26" s="8"/>
      <c r="K26" s="8"/>
      <c r="L26" s="8"/>
      <c r="M26" s="8"/>
      <c r="N26" s="8"/>
      <c r="O26" s="8"/>
    </row>
    <row r="27" customFormat="false" ht="12.8" hidden="false" customHeight="false" outlineLevel="0" collapsed="false">
      <c r="A27" s="1" t="str">
        <f aca="false">parameters!$A$27</f>
        <v>Use damped NR</v>
      </c>
      <c r="B27" s="8"/>
      <c r="C27" s="8"/>
      <c r="D27" s="8"/>
      <c r="E27" s="8" t="n">
        <f aca="false">FALSE()</f>
        <v>0</v>
      </c>
      <c r="F27" s="9"/>
      <c r="G27" s="8"/>
      <c r="H27" s="8"/>
      <c r="I27" s="8"/>
      <c r="J27" s="8"/>
      <c r="K27" s="8"/>
      <c r="L27" s="8"/>
      <c r="M27" s="8"/>
      <c r="N27" s="8"/>
      <c r="O27" s="8"/>
    </row>
    <row r="28" customFormat="false" ht="12.8" hidden="false" customHeight="false" outlineLevel="0" collapsed="false">
      <c r="A28" s="1" t="str">
        <f aca="false">parameters!$A$28</f>
        <v>Initial increment</v>
      </c>
      <c r="B28" s="2" t="n">
        <v>0.003</v>
      </c>
      <c r="C28" s="2" t="n">
        <v>1</v>
      </c>
      <c r="D28" s="2" t="n">
        <f aca="false">0.001</f>
        <v>0.001</v>
      </c>
      <c r="E28" s="2" t="n">
        <v>0.001</v>
      </c>
      <c r="F28" s="2" t="n">
        <v>0.01</v>
      </c>
      <c r="G28" s="8" t="n">
        <v>0.02</v>
      </c>
      <c r="H28" s="8" t="n">
        <v>0.03</v>
      </c>
      <c r="I28" s="8" t="n">
        <v>0.001</v>
      </c>
      <c r="J28" s="10" t="n">
        <f aca="false">10/100</f>
        <v>0.1</v>
      </c>
      <c r="K28" s="2" t="n">
        <v>0.1</v>
      </c>
      <c r="L28" s="2" t="n">
        <v>0.01</v>
      </c>
      <c r="M28" s="10" t="n">
        <f aca="false">-1/100</f>
        <v>-0.01</v>
      </c>
      <c r="N28" s="10" t="n">
        <f aca="false">10/1000</f>
        <v>0.01</v>
      </c>
      <c r="O28" s="10" t="n">
        <v>0.01</v>
      </c>
    </row>
    <row r="29" customFormat="false" ht="12.8" hidden="false" customHeight="false" outlineLevel="0" collapsed="false">
      <c r="D29" s="2"/>
      <c r="E29" s="2"/>
      <c r="F29" s="2"/>
      <c r="G29" s="8"/>
      <c r="H29" s="8"/>
      <c r="I29" s="8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D30" s="2"/>
      <c r="E30" s="2"/>
      <c r="F30" s="2"/>
      <c r="G30" s="8"/>
      <c r="H30" s="8"/>
      <c r="I30" s="8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1" t="str">
        <f aca="false">parameters!$A$31</f>
        <v>Lumped mass integration</v>
      </c>
      <c r="B31" s="8"/>
      <c r="C31" s="8"/>
      <c r="D31" s="8"/>
      <c r="E31" s="8" t="n">
        <f aca="false">FALSE()</f>
        <v>0</v>
      </c>
      <c r="F31" s="9"/>
      <c r="G31" s="8"/>
      <c r="H31" s="8"/>
      <c r="I31" s="8"/>
      <c r="J31" s="8"/>
      <c r="K31" s="8"/>
      <c r="L31" s="8"/>
      <c r="M31" s="8"/>
      <c r="N31" s="8"/>
      <c r="O31" s="8"/>
    </row>
    <row r="32" customFormat="false" ht="12.8" hidden="false" customHeight="false" outlineLevel="0" collapsed="false">
      <c r="A32" s="1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/>
      <c r="G32" s="8" t="n">
        <v>2</v>
      </c>
      <c r="H32" s="8" t="n">
        <v>2</v>
      </c>
      <c r="I32" s="8" t="n">
        <v>2</v>
      </c>
      <c r="J32" s="8" t="n">
        <v>2</v>
      </c>
      <c r="K32" s="8" t="n">
        <v>2</v>
      </c>
      <c r="L32" s="8" t="n">
        <v>2</v>
      </c>
      <c r="M32" s="8" t="n">
        <v>2</v>
      </c>
      <c r="N32" s="8" t="n">
        <v>2</v>
      </c>
      <c r="O32" s="8" t="n">
        <v>2</v>
      </c>
    </row>
    <row r="33" customFormat="false" ht="12.8" hidden="false" customHeight="false" outlineLevel="0" collapsed="false">
      <c r="A33" s="1" t="str">
        <f aca="false">parameters!$A$33</f>
        <v>Pressure value</v>
      </c>
      <c r="B33" s="2" t="n">
        <v>2</v>
      </c>
      <c r="C33" s="2" t="n">
        <v>2</v>
      </c>
      <c r="D33" s="2" t="n">
        <v>2</v>
      </c>
      <c r="E33" s="2" t="n">
        <v>2</v>
      </c>
      <c r="F33" s="2"/>
      <c r="G33" s="8" t="n">
        <v>1</v>
      </c>
      <c r="H33" s="8" t="n">
        <v>1</v>
      </c>
      <c r="I33" s="8" t="n">
        <v>1</v>
      </c>
      <c r="J33" s="2" t="n">
        <v>2</v>
      </c>
      <c r="K33" s="2" t="n">
        <v>2</v>
      </c>
      <c r="L33" s="2" t="n">
        <v>2</v>
      </c>
      <c r="M33" s="2" t="n">
        <v>1</v>
      </c>
      <c r="N33" s="2" t="n">
        <v>1</v>
      </c>
      <c r="O33" s="2" t="n">
        <v>1</v>
      </c>
    </row>
    <row r="34" customFormat="false" ht="12.8" hidden="false" customHeight="false" outlineLevel="0" collapsed="false">
      <c r="A34" s="1" t="str">
        <f aca="false">parameters!$A$34</f>
        <v>Numerical Example</v>
      </c>
      <c r="B34" s="2" t="n">
        <v>2</v>
      </c>
      <c r="C34" s="2" t="n">
        <v>2</v>
      </c>
      <c r="D34" s="2" t="n">
        <v>2</v>
      </c>
      <c r="E34" s="2" t="n">
        <v>2</v>
      </c>
      <c r="G34" s="8" t="n">
        <v>2</v>
      </c>
      <c r="H34" s="8" t="n">
        <v>2</v>
      </c>
      <c r="I34" s="8" t="n">
        <v>2</v>
      </c>
      <c r="J34" s="43" t="n">
        <v>13</v>
      </c>
      <c r="K34" s="2" t="n">
        <v>2</v>
      </c>
      <c r="L34" s="2" t="n">
        <v>2</v>
      </c>
      <c r="M34" s="43" t="n">
        <v>2</v>
      </c>
      <c r="N34" s="43" t="n">
        <v>13</v>
      </c>
      <c r="O34" s="43" t="n">
        <v>13</v>
      </c>
    </row>
    <row r="35" customFormat="false" ht="12.8" hidden="false" customHeight="false" outlineLevel="0" collapsed="false">
      <c r="A35" s="1" t="str">
        <f aca="false">parameters!$A$35</f>
        <v>Using a param_study</v>
      </c>
      <c r="B35" s="8" t="n">
        <f aca="false">FALSE()</f>
        <v>0</v>
      </c>
      <c r="C35" s="8" t="n">
        <f aca="false">FALSE()</f>
        <v>0</v>
      </c>
      <c r="D35" s="8" t="n">
        <f aca="false">FALSE()</f>
        <v>0</v>
      </c>
      <c r="E35" s="8" t="n">
        <f aca="false">FALSE()</f>
        <v>0</v>
      </c>
      <c r="F35" s="9"/>
      <c r="G35" s="8" t="n">
        <f aca="false">FALSE()</f>
        <v>0</v>
      </c>
      <c r="H35" s="8" t="n">
        <f aca="false">FALSE()</f>
        <v>0</v>
      </c>
      <c r="I35" s="8" t="n">
        <f aca="false">FALSE()</f>
        <v>0</v>
      </c>
      <c r="J35" s="8" t="n">
        <f aca="false">FALSE()</f>
        <v>0</v>
      </c>
      <c r="K35" s="8" t="n">
        <f aca="false">FALSE()</f>
        <v>0</v>
      </c>
      <c r="L35" s="8" t="n">
        <f aca="false">FALSE()</f>
        <v>0</v>
      </c>
      <c r="M35" s="8" t="n">
        <f aca="false">FALSE()</f>
        <v>0</v>
      </c>
      <c r="N35" s="9" t="n">
        <f aca="false">FALSE()</f>
        <v>0</v>
      </c>
      <c r="O35" s="9" t="n">
        <f aca="false">FALSE()</f>
        <v>0</v>
      </c>
    </row>
    <row r="36" customFormat="false" ht="12.8" hidden="false" customHeight="false" outlineLevel="0" collapsed="false">
      <c r="A36" s="1" t="str">
        <f aca="false">parameters!$A$36</f>
        <v>GG-Mode</v>
      </c>
      <c r="B36" s="8" t="n">
        <f aca="false">TRUE()</f>
        <v>1</v>
      </c>
      <c r="C36" s="8" t="n">
        <f aca="false">FALSE()</f>
        <v>0</v>
      </c>
      <c r="D36" s="8" t="n">
        <f aca="false">TRUE()</f>
        <v>1</v>
      </c>
      <c r="E36" s="8" t="n">
        <f aca="false">TRUE()</f>
        <v>1</v>
      </c>
      <c r="F36" s="9"/>
      <c r="G36" s="8" t="n">
        <f aca="false">TRUE()</f>
        <v>1</v>
      </c>
      <c r="H36" s="8" t="n">
        <f aca="false">TRUE()</f>
        <v>1</v>
      </c>
      <c r="I36" s="8" t="n">
        <f aca="false">TRUE()</f>
        <v>1</v>
      </c>
      <c r="J36" s="8" t="n">
        <f aca="false">FALSE()</f>
        <v>0</v>
      </c>
      <c r="K36" s="8" t="n">
        <f aca="false">FALSE()</f>
        <v>0</v>
      </c>
      <c r="L36" s="8" t="n">
        <f aca="false">FALSE()</f>
        <v>0</v>
      </c>
      <c r="M36" s="8" t="n">
        <f aca="false">FALSE()</f>
        <v>0</v>
      </c>
      <c r="N36" s="9" t="n">
        <f aca="false">FALSE()</f>
        <v>0</v>
      </c>
      <c r="O36" s="9" t="n">
        <f aca="false">FALSE()</f>
        <v>0</v>
      </c>
    </row>
    <row r="37" customFormat="false" ht="12.8" hidden="false" customHeight="false" outlineLevel="0" collapsed="false">
      <c r="A37" s="1" t="str">
        <f aca="false">parameters!$A$37</f>
        <v>Max load increment</v>
      </c>
      <c r="B37" s="10" t="n">
        <v>1</v>
      </c>
      <c r="C37" s="2" t="n">
        <v>0.0003</v>
      </c>
      <c r="D37" s="2" t="n">
        <v>0.1</v>
      </c>
      <c r="E37" s="2" t="n">
        <v>0.005</v>
      </c>
      <c r="F37" s="8"/>
      <c r="G37" s="8" t="n">
        <v>1</v>
      </c>
      <c r="H37" s="8" t="n">
        <v>1</v>
      </c>
      <c r="I37" s="8" t="n">
        <v>0.1</v>
      </c>
      <c r="J37" s="2" t="n">
        <f aca="false">10/5000</f>
        <v>0.002</v>
      </c>
      <c r="K37" s="2" t="n">
        <v>0.1</v>
      </c>
      <c r="L37" s="2" t="n">
        <v>0.1</v>
      </c>
      <c r="M37" s="10" t="n">
        <v>0.001</v>
      </c>
      <c r="N37" s="10" t="n">
        <f aca="false">N28</f>
        <v>0.01</v>
      </c>
      <c r="O37" s="10" t="n">
        <f aca="false">O28</f>
        <v>0.01</v>
      </c>
    </row>
    <row r="38" customFormat="false" ht="12.8" hidden="false" customHeight="false" outlineLevel="0" collapsed="false">
      <c r="A38" s="1" t="str">
        <f aca="false">parameters!$A$38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/>
      <c r="G38" s="11" t="n">
        <v>1E-009</v>
      </c>
      <c r="H38" s="11" t="n">
        <v>0.005</v>
      </c>
      <c r="I38" s="11" t="n">
        <v>1E-009</v>
      </c>
      <c r="J38" s="11" t="n">
        <v>1E-006</v>
      </c>
      <c r="K38" s="11" t="n">
        <v>1E-006</v>
      </c>
      <c r="L38" s="11" t="n">
        <v>1E-006</v>
      </c>
      <c r="M38" s="11" t="n">
        <v>1E-006</v>
      </c>
      <c r="N38" s="11" t="n">
        <v>1E-006</v>
      </c>
      <c r="O38" s="11" t="n">
        <v>1E-006</v>
      </c>
    </row>
    <row r="39" customFormat="false" ht="12.8" hidden="false" customHeight="false" outlineLevel="0" collapsed="false">
      <c r="A39" s="14" t="s">
        <v>36</v>
      </c>
      <c r="B39" s="8" t="n">
        <v>1</v>
      </c>
      <c r="C39" s="11"/>
      <c r="D39" s="8" t="n">
        <v>0</v>
      </c>
      <c r="E39" s="24" t="n">
        <v>1</v>
      </c>
      <c r="F39" s="11"/>
      <c r="G39" s="26" t="n">
        <v>1</v>
      </c>
      <c r="H39" s="8"/>
      <c r="I39" s="26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</row>
    <row r="40" customFormat="false" ht="12.8" hidden="false" customHeight="false" outlineLevel="0" collapsed="false">
      <c r="A40" s="1" t="str">
        <f aca="false">parameters!$A$40</f>
        <v>#end</v>
      </c>
      <c r="D40" s="2"/>
      <c r="E40" s="2"/>
      <c r="G40" s="2"/>
      <c r="H40" s="2"/>
      <c r="I40" s="2"/>
      <c r="J40" s="2"/>
      <c r="M40" s="2"/>
      <c r="N40" s="2"/>
      <c r="O40" s="2"/>
    </row>
    <row r="41" customFormat="false" ht="12.8" hidden="false" customHeight="false" outlineLevel="0" collapsed="false">
      <c r="D41" s="2"/>
      <c r="E41" s="2"/>
      <c r="G41" s="2"/>
      <c r="H41" s="2"/>
      <c r="I41" s="2"/>
      <c r="J41" s="2"/>
      <c r="M41" s="2"/>
      <c r="N41" s="2"/>
      <c r="O41" s="2"/>
    </row>
    <row r="42" s="7" customFormat="true" ht="12.8" hidden="false" customHeight="false" outlineLevel="0" collapsed="false">
      <c r="A42" s="15" t="str">
        <f aca="false">parameters!$A$42</f>
        <v>#subsection MaterialModel</v>
      </c>
      <c r="B42" s="6"/>
      <c r="C42" s="6"/>
      <c r="D42" s="6"/>
      <c r="E42" s="6"/>
      <c r="G42" s="6"/>
      <c r="H42" s="6"/>
      <c r="I42" s="6"/>
      <c r="J42" s="6"/>
      <c r="M42" s="6"/>
      <c r="N42" s="6"/>
      <c r="O42" s="6"/>
      <c r="AMH42" s="0"/>
      <c r="AMI42" s="0"/>
      <c r="AMJ42" s="0"/>
    </row>
    <row r="43" customFormat="false" ht="12.8" hidden="false" customHeight="false" outlineLevel="0" collapsed="false">
      <c r="A43" s="1" t="str">
        <f aca="false">parameters!$A$43</f>
        <v>Material Model</v>
      </c>
      <c r="B43" s="2" t="n">
        <v>2</v>
      </c>
      <c r="C43" s="2" t="n">
        <v>5</v>
      </c>
      <c r="D43" s="8" t="n">
        <v>8</v>
      </c>
      <c r="E43" s="2" t="n">
        <v>2</v>
      </c>
      <c r="G43" s="8" t="n">
        <v>4</v>
      </c>
      <c r="H43" s="8" t="n">
        <v>5</v>
      </c>
      <c r="I43" s="8" t="n">
        <v>5</v>
      </c>
      <c r="J43" s="8" t="n">
        <v>2</v>
      </c>
      <c r="K43" s="8" t="n">
        <v>2</v>
      </c>
      <c r="L43" s="8" t="n">
        <v>2</v>
      </c>
      <c r="M43" s="8" t="n">
        <v>8</v>
      </c>
      <c r="N43" s="8" t="n">
        <v>8</v>
      </c>
      <c r="O43" s="8" t="n">
        <v>2</v>
      </c>
    </row>
    <row r="44" customFormat="false" ht="12.8" hidden="false" customHeight="false" outlineLevel="0" collapsed="false">
      <c r="A44" s="1" t="str">
        <f aca="false">parameters!$A$44</f>
        <v>Use finite strains</v>
      </c>
      <c r="B44" s="8" t="n">
        <f aca="false">TRUE()</f>
        <v>1</v>
      </c>
      <c r="C44" s="8" t="n">
        <f aca="false">TRUE()</f>
        <v>1</v>
      </c>
      <c r="D44" s="8" t="n">
        <f aca="false">TRUE()</f>
        <v>1</v>
      </c>
      <c r="E44" s="26" t="n">
        <f aca="false">TRUE()</f>
        <v>1</v>
      </c>
      <c r="F44" s="16"/>
      <c r="G44" s="44" t="n">
        <f aca="false">TRUE()</f>
        <v>1</v>
      </c>
      <c r="H44" s="44" t="n">
        <f aca="false">TRUE()</f>
        <v>1</v>
      </c>
      <c r="I44" s="44" t="n">
        <f aca="false">TRUE()</f>
        <v>1</v>
      </c>
      <c r="J44" s="8" t="n">
        <f aca="false">TRUE()</f>
        <v>1</v>
      </c>
      <c r="K44" s="8" t="n">
        <f aca="false">TRUE()</f>
        <v>1</v>
      </c>
      <c r="L44" s="8" t="n">
        <f aca="false">TRUE()</f>
        <v>1</v>
      </c>
      <c r="M44" s="8" t="n">
        <f aca="false">TRUE()</f>
        <v>1</v>
      </c>
      <c r="N44" s="9" t="n">
        <f aca="false">TRUE()</f>
        <v>1</v>
      </c>
      <c r="O44" s="9" t="n">
        <f aca="false">TRUE()</f>
        <v>1</v>
      </c>
    </row>
    <row r="45" customFormat="false" ht="12.8" hidden="false" customHeight="false" outlineLevel="0" collapsed="false">
      <c r="A45" s="0" t="str">
        <f aca="false">parameters!$A$45</f>
        <v>2D type</v>
      </c>
      <c r="B45" s="2" t="n">
        <v>0</v>
      </c>
      <c r="C45" s="2" t="n">
        <v>0</v>
      </c>
      <c r="D45" s="8" t="n">
        <v>0</v>
      </c>
      <c r="E45" s="2" t="n">
        <v>0</v>
      </c>
      <c r="G45" s="8" t="n">
        <v>0</v>
      </c>
      <c r="H45" s="8" t="n">
        <v>0</v>
      </c>
      <c r="I45" s="45" t="n">
        <v>1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</row>
    <row r="46" customFormat="false" ht="12.8" hidden="false" customHeight="false" outlineLevel="0" collapsed="false">
      <c r="A46" s="1" t="str">
        <f aca="false">parameters!$A$46</f>
        <v>Youngs modulus E</v>
      </c>
      <c r="B46" s="11" t="n">
        <v>18000</v>
      </c>
      <c r="C46" s="10" t="n">
        <v>207000</v>
      </c>
      <c r="D46" s="30" t="n">
        <v>62999.9935679999</v>
      </c>
      <c r="E46" s="31" t="n">
        <v>18000</v>
      </c>
      <c r="F46" s="30" t="n">
        <v>62999.9935679999</v>
      </c>
      <c r="G46" s="11" t="n">
        <v>20.8</v>
      </c>
      <c r="H46" s="11" t="n">
        <v>206900</v>
      </c>
      <c r="I46" s="11" t="n">
        <v>210000</v>
      </c>
      <c r="J46" s="31" t="n">
        <v>195000</v>
      </c>
      <c r="K46" s="46" t="n">
        <v>63000</v>
      </c>
      <c r="L46" s="46" t="n">
        <v>63000</v>
      </c>
      <c r="M46" s="31" t="n">
        <v>195000</v>
      </c>
      <c r="N46" s="31" t="n">
        <v>195000</v>
      </c>
      <c r="O46" s="31" t="n">
        <v>195000</v>
      </c>
    </row>
    <row r="47" customFormat="false" ht="12.8" hidden="false" customHeight="false" outlineLevel="0" collapsed="false">
      <c r="A47" s="1" t="str">
        <f aca="false">parameters!$A$47</f>
        <v>Poisson ratio nu</v>
      </c>
      <c r="B47" s="8" t="n">
        <v>0.2</v>
      </c>
      <c r="C47" s="2" t="n">
        <v>0.3</v>
      </c>
      <c r="D47" s="4" t="n">
        <v>0.340000016335238</v>
      </c>
      <c r="E47" s="47" t="n">
        <v>0.2</v>
      </c>
      <c r="F47" s="47" t="n">
        <v>0.340000016335238</v>
      </c>
      <c r="G47" s="8" t="n">
        <v>0.3</v>
      </c>
      <c r="H47" s="8" t="n">
        <v>0.29</v>
      </c>
      <c r="I47" s="8" t="n">
        <v>0.499</v>
      </c>
      <c r="J47" s="46" t="n">
        <v>0.3</v>
      </c>
      <c r="K47" s="46" t="n">
        <v>0.34</v>
      </c>
      <c r="L47" s="46" t="n">
        <v>0.34</v>
      </c>
      <c r="M47" s="46" t="n">
        <v>0.3</v>
      </c>
      <c r="N47" s="46" t="n">
        <v>0.3</v>
      </c>
      <c r="O47" s="46" t="n">
        <v>0.3</v>
      </c>
    </row>
    <row r="48" s="19" customFormat="true" ht="12.8" hidden="false" customHeight="false" outlineLevel="0" collapsed="false">
      <c r="A48" s="17" t="str">
        <f aca="false">parameters!$A$48</f>
        <v>// plasticity parameters</v>
      </c>
      <c r="B48" s="18"/>
      <c r="C48" s="18"/>
      <c r="D48" s="18"/>
      <c r="E48" s="18"/>
      <c r="G48" s="18"/>
      <c r="H48" s="18"/>
      <c r="I48" s="18"/>
      <c r="J48" s="18"/>
      <c r="M48" s="18"/>
      <c r="N48" s="18"/>
      <c r="O48" s="18"/>
      <c r="AMH48" s="0"/>
      <c r="AMI48" s="0"/>
      <c r="AMJ48" s="0"/>
    </row>
    <row r="49" customFormat="false" ht="12.8" hidden="false" customHeight="false" outlineLevel="0" collapsed="false">
      <c r="A49" s="1" t="str">
        <f aca="false">parameters!A49</f>
        <v>Plastic hardening type</v>
      </c>
      <c r="B49" s="23"/>
      <c r="D49" s="36" t="n">
        <v>3</v>
      </c>
      <c r="E49" s="2" t="n">
        <v>0</v>
      </c>
      <c r="F49" s="2" t="n">
        <v>1</v>
      </c>
      <c r="G49" s="8" t="n">
        <v>0</v>
      </c>
      <c r="H49" s="2" t="n">
        <v>3</v>
      </c>
      <c r="I49" s="8" t="n">
        <v>3</v>
      </c>
      <c r="J49" s="8" t="n">
        <v>0</v>
      </c>
      <c r="K49" s="0" t="n">
        <v>3</v>
      </c>
      <c r="L49" s="0" t="n">
        <v>3</v>
      </c>
      <c r="M49" s="8" t="n">
        <v>0</v>
      </c>
      <c r="N49" s="8" t="n">
        <v>0</v>
      </c>
      <c r="O49" s="8" t="n">
        <v>0</v>
      </c>
    </row>
    <row r="50" customFormat="false" ht="12.8" hidden="false" customHeight="false" outlineLevel="0" collapsed="false">
      <c r="A50" s="1" t="str">
        <f aca="false">parameters!A50</f>
        <v>Combined iso-kin hardening</v>
      </c>
      <c r="D50" s="36"/>
      <c r="E50" s="2" t="n">
        <v>0</v>
      </c>
      <c r="F50" s="2"/>
      <c r="G50" s="8"/>
      <c r="H50" s="2"/>
      <c r="I50" s="8"/>
      <c r="J50" s="8"/>
      <c r="M50" s="8"/>
      <c r="N50" s="8"/>
      <c r="O50" s="8"/>
    </row>
    <row r="51" customFormat="false" ht="12.8" hidden="false" customHeight="false" outlineLevel="0" collapsed="false">
      <c r="A51" s="1" t="str">
        <f aca="false">parameters!$A$51</f>
        <v>Yield stress</v>
      </c>
      <c r="C51" s="10"/>
      <c r="D51" s="20" t="n">
        <v>100</v>
      </c>
      <c r="E51" s="10" t="n">
        <v>40</v>
      </c>
      <c r="F51" s="10" t="n">
        <v>40</v>
      </c>
      <c r="G51" s="11" t="n">
        <v>10</v>
      </c>
      <c r="H51" s="48" t="n">
        <v>40000</v>
      </c>
      <c r="I51" s="11" t="n">
        <v>450</v>
      </c>
      <c r="J51" s="11" t="n">
        <v>7500</v>
      </c>
      <c r="K51" s="0" t="n">
        <v>178.7811</v>
      </c>
      <c r="L51" s="0" t="n">
        <v>178.7811</v>
      </c>
      <c r="M51" s="11" t="n">
        <v>1000</v>
      </c>
      <c r="N51" s="11" t="n">
        <v>180</v>
      </c>
      <c r="O51" s="11" t="n">
        <v>180</v>
      </c>
    </row>
    <row r="52" customFormat="false" ht="12.8" hidden="false" customHeight="false" outlineLevel="0" collapsed="false">
      <c r="A52" s="1" t="str">
        <f aca="false">parameters!$A$52</f>
        <v>Hardening modulus K</v>
      </c>
      <c r="B52" s="10"/>
      <c r="C52" s="10"/>
      <c r="D52" s="11" t="n">
        <v>1000</v>
      </c>
      <c r="E52" s="10" t="n">
        <v>1000</v>
      </c>
      <c r="F52" s="10" t="n">
        <v>3000</v>
      </c>
      <c r="G52" s="11" t="n">
        <v>100</v>
      </c>
      <c r="H52" s="10" t="n">
        <v>20</v>
      </c>
      <c r="I52" s="11" t="n">
        <v>129.24</v>
      </c>
      <c r="J52" s="11" t="n">
        <v>10000</v>
      </c>
      <c r="K52" s="0" t="n">
        <v>192.1882</v>
      </c>
      <c r="L52" s="0" t="n">
        <v>192.1882</v>
      </c>
      <c r="M52" s="11" t="n">
        <v>10000</v>
      </c>
      <c r="N52" s="11" t="n">
        <v>0</v>
      </c>
      <c r="O52" s="11" t="n">
        <v>0</v>
      </c>
    </row>
    <row r="53" customFormat="false" ht="12.8" hidden="false" customHeight="false" outlineLevel="0" collapsed="false">
      <c r="A53" s="1" t="str">
        <f aca="false">parameters!$A$53</f>
        <v>Hardening modulus of exp</v>
      </c>
      <c r="D53" s="21" t="n">
        <v>5</v>
      </c>
      <c r="E53" s="2" t="n">
        <v>12</v>
      </c>
      <c r="F53" s="2" t="n">
        <v>300</v>
      </c>
      <c r="G53" s="21" t="n">
        <v>20</v>
      </c>
      <c r="H53" s="2" t="n">
        <v>100</v>
      </c>
      <c r="I53" s="21" t="n">
        <v>16.93</v>
      </c>
      <c r="J53" s="21" t="n">
        <v>0</v>
      </c>
      <c r="K53" s="0" t="n">
        <v>12.47086</v>
      </c>
      <c r="L53" s="0" t="n">
        <v>12.47086</v>
      </c>
      <c r="M53" s="21" t="n">
        <v>0</v>
      </c>
      <c r="N53" s="21" t="n">
        <v>0</v>
      </c>
      <c r="O53" s="21" t="n">
        <v>0</v>
      </c>
    </row>
    <row r="54" customFormat="false" ht="12.8" hidden="false" customHeight="false" outlineLevel="0" collapsed="false">
      <c r="A54" s="1" t="str">
        <f aca="false">parameters!$A$54</f>
        <v>beta_inf</v>
      </c>
      <c r="D54" s="11" t="n">
        <v>100</v>
      </c>
      <c r="E54" s="10" t="n">
        <v>10</v>
      </c>
      <c r="F54" s="10" t="n">
        <v>50</v>
      </c>
      <c r="G54" s="8" t="n">
        <v>300</v>
      </c>
      <c r="H54" s="2" t="n">
        <v>30</v>
      </c>
      <c r="I54" s="8" t="n">
        <v>265</v>
      </c>
      <c r="J54" s="8" t="n">
        <v>0</v>
      </c>
      <c r="K54" s="0" t="n">
        <v>204.2666</v>
      </c>
      <c r="L54" s="0" t="n">
        <v>204.2666</v>
      </c>
      <c r="M54" s="8" t="n">
        <v>0</v>
      </c>
      <c r="N54" s="8" t="n">
        <v>0</v>
      </c>
      <c r="O54" s="8" t="n">
        <v>0</v>
      </c>
    </row>
    <row r="55" customFormat="false" ht="12.8" hidden="false" customHeight="false" outlineLevel="0" collapsed="false">
      <c r="A55" s="1" t="str">
        <f aca="false">parameters!$A$55</f>
        <v>Plastic Hill anisotropy</v>
      </c>
      <c r="B55" s="9"/>
      <c r="C55" s="8"/>
      <c r="D55" s="8" t="n">
        <f aca="false">FALSE()</f>
        <v>0</v>
      </c>
      <c r="E55" s="8" t="n">
        <f aca="false">FALSE()</f>
        <v>0</v>
      </c>
      <c r="F55" s="8" t="n">
        <f aca="false">FALSE()</f>
        <v>0</v>
      </c>
      <c r="G55" s="8" t="n">
        <f aca="false">FALSE()</f>
        <v>0</v>
      </c>
      <c r="H55" s="8" t="n">
        <f aca="false">FALSE()</f>
        <v>0</v>
      </c>
      <c r="I55" s="8" t="n">
        <f aca="false">FALSE()</f>
        <v>0</v>
      </c>
      <c r="J55" s="8" t="n">
        <f aca="false">FALSE()</f>
        <v>0</v>
      </c>
      <c r="K55" s="0" t="n">
        <f aca="false">TRUE()</f>
        <v>1</v>
      </c>
      <c r="L55" s="0" t="n">
        <f aca="false">TRUE()</f>
        <v>1</v>
      </c>
      <c r="M55" s="8" t="n">
        <f aca="false">FALSE()</f>
        <v>0</v>
      </c>
      <c r="N55" s="9" t="n">
        <f aca="false">FALSE()</f>
        <v>0</v>
      </c>
      <c r="O55" s="9" t="n">
        <f aca="false">FALSE()</f>
        <v>0</v>
      </c>
    </row>
    <row r="56" customFormat="false" ht="12.8" hidden="false" customHeight="false" outlineLevel="0" collapsed="false">
      <c r="A56" s="1" t="str">
        <f aca="false">parameters!$A$56</f>
        <v>Hill coefficient h11</v>
      </c>
      <c r="D56" s="8"/>
      <c r="E56" s="8"/>
      <c r="F56" s="8" t="n">
        <v>1.25</v>
      </c>
      <c r="G56" s="8"/>
      <c r="H56" s="8"/>
      <c r="I56" s="8"/>
      <c r="J56" s="8"/>
      <c r="K56" s="0" t="n">
        <v>1.5</v>
      </c>
      <c r="L56" s="0" t="n">
        <v>1.5</v>
      </c>
      <c r="M56" s="8"/>
      <c r="N56" s="8"/>
      <c r="O56" s="8"/>
    </row>
    <row r="57" customFormat="false" ht="12.8" hidden="false" customHeight="false" outlineLevel="0" collapsed="false">
      <c r="A57" s="1" t="str">
        <f aca="false">parameters!$A$57</f>
        <v>Hill coefficient h22</v>
      </c>
      <c r="D57" s="8"/>
      <c r="E57" s="8"/>
      <c r="F57" s="8" t="n">
        <v>0.75</v>
      </c>
      <c r="G57" s="8"/>
      <c r="H57" s="8"/>
      <c r="I57" s="8"/>
      <c r="J57" s="8"/>
      <c r="K57" s="0" t="n">
        <v>1</v>
      </c>
      <c r="L57" s="0" t="n">
        <v>1</v>
      </c>
      <c r="M57" s="8"/>
      <c r="N57" s="8"/>
      <c r="O57" s="8"/>
    </row>
    <row r="58" customFormat="false" ht="12.8" hidden="false" customHeight="false" outlineLevel="0" collapsed="false">
      <c r="A58" s="1" t="str">
        <f aca="false">parameters!$A$58</f>
        <v>Hill coefficient h33</v>
      </c>
      <c r="D58" s="8"/>
      <c r="E58" s="8"/>
      <c r="F58" s="8" t="n">
        <v>1</v>
      </c>
      <c r="G58" s="8"/>
      <c r="H58" s="8"/>
      <c r="I58" s="8"/>
      <c r="J58" s="8"/>
      <c r="K58" s="0" t="n">
        <v>0.75</v>
      </c>
      <c r="L58" s="0" t="n">
        <v>0.75</v>
      </c>
      <c r="M58" s="8"/>
      <c r="N58" s="8"/>
      <c r="O58" s="8"/>
    </row>
    <row r="59" customFormat="false" ht="12.8" hidden="false" customHeight="false" outlineLevel="0" collapsed="false">
      <c r="A59" s="1" t="str">
        <f aca="false">parameters!$A$59</f>
        <v>Hill coefficient h12</v>
      </c>
      <c r="D59" s="8"/>
      <c r="E59" s="8"/>
      <c r="F59" s="8" t="n">
        <v>0.4</v>
      </c>
      <c r="G59" s="8"/>
      <c r="H59" s="8"/>
      <c r="I59" s="8"/>
      <c r="J59" s="8"/>
      <c r="K59" s="0" t="n">
        <f aca="false">1/SQRT(3)</f>
        <v>0.577350269189626</v>
      </c>
      <c r="L59" s="0" t="n">
        <v>0.65</v>
      </c>
      <c r="M59" s="8"/>
      <c r="N59" s="8"/>
      <c r="O59" s="8"/>
    </row>
    <row r="60" customFormat="false" ht="12.8" hidden="false" customHeight="false" outlineLevel="0" collapsed="false">
      <c r="A60" s="1" t="str">
        <f aca="false">parameters!$A$60</f>
        <v>Hill coefficient h23</v>
      </c>
      <c r="D60" s="8"/>
      <c r="E60" s="8"/>
      <c r="F60" s="8" t="n">
        <v>0.4</v>
      </c>
      <c r="G60" s="8"/>
      <c r="H60" s="8"/>
      <c r="I60" s="8"/>
      <c r="J60" s="8"/>
      <c r="K60" s="0" t="n">
        <f aca="false">K59</f>
        <v>0.577350269189626</v>
      </c>
      <c r="L60" s="0" t="n">
        <v>0.6</v>
      </c>
      <c r="M60" s="8"/>
      <c r="N60" s="8"/>
      <c r="O60" s="8"/>
    </row>
    <row r="61" customFormat="false" ht="12.8" hidden="false" customHeight="false" outlineLevel="0" collapsed="false">
      <c r="A61" s="1" t="str">
        <f aca="false">parameters!$A$61</f>
        <v>Hill coefficient h31</v>
      </c>
      <c r="D61" s="8"/>
      <c r="E61" s="8"/>
      <c r="F61" s="8" t="n">
        <v>0.4</v>
      </c>
      <c r="G61" s="8"/>
      <c r="H61" s="8"/>
      <c r="I61" s="8"/>
      <c r="J61" s="8"/>
      <c r="K61" s="0" t="n">
        <f aca="false">K60</f>
        <v>0.577350269189626</v>
      </c>
      <c r="L61" s="0" t="n">
        <v>0.4</v>
      </c>
      <c r="M61" s="8"/>
      <c r="N61" s="8"/>
      <c r="O61" s="8"/>
    </row>
    <row r="62" customFormat="false" ht="12.8" hidden="false" customHeight="false" outlineLevel="0" collapsed="false">
      <c r="A62" s="1" t="str">
        <f aca="false">parameters!$A$62</f>
        <v>sheet orientation theta</v>
      </c>
      <c r="D62" s="2"/>
      <c r="E62" s="10"/>
      <c r="F62" s="2" t="n">
        <v>90</v>
      </c>
      <c r="G62" s="8"/>
      <c r="H62" s="8"/>
      <c r="I62" s="8"/>
      <c r="J62" s="2"/>
      <c r="K62" s="0" t="n">
        <v>45</v>
      </c>
      <c r="L62" s="0" t="n">
        <v>0</v>
      </c>
      <c r="M62" s="2"/>
      <c r="N62" s="2"/>
      <c r="O62" s="2"/>
    </row>
    <row r="63" s="19" customFormat="true" ht="12.8" hidden="false" customHeight="false" outlineLevel="0" collapsed="false">
      <c r="A63" s="17" t="str">
        <f aca="false">parameters!$A$63</f>
        <v>// damage parameters</v>
      </c>
      <c r="B63" s="18"/>
      <c r="C63" s="18"/>
      <c r="D63" s="18"/>
      <c r="E63" s="18"/>
      <c r="F63" s="18"/>
      <c r="G63" s="49"/>
      <c r="H63" s="49"/>
      <c r="I63" s="49"/>
      <c r="J63" s="18"/>
      <c r="M63" s="18"/>
      <c r="N63" s="18"/>
      <c r="O63" s="18"/>
      <c r="AMH63" s="0"/>
      <c r="AMI63" s="0"/>
      <c r="AMJ63" s="0"/>
    </row>
    <row r="64" customFormat="false" ht="12.8" hidden="false" customHeight="false" outlineLevel="0" collapsed="false">
      <c r="A64" s="1" t="str">
        <f aca="false">parameters!$A$64</f>
        <v>Damage function</v>
      </c>
      <c r="D64" s="2"/>
      <c r="E64" s="2"/>
      <c r="F64" s="2"/>
      <c r="G64" s="8"/>
      <c r="H64" s="8"/>
      <c r="I64" s="8"/>
      <c r="J64" s="2"/>
      <c r="M64" s="2"/>
      <c r="N64" s="2"/>
      <c r="O64" s="2"/>
    </row>
    <row r="65" customFormat="false" ht="12.8" hidden="false" customHeight="false" outlineLevel="0" collapsed="false">
      <c r="A65" s="1" t="str">
        <f aca="false">parameters!$A$65</f>
        <v>Exp. rate param. eta_1</v>
      </c>
      <c r="B65" s="8"/>
      <c r="C65" s="8"/>
      <c r="D65" s="8" t="n">
        <v>2</v>
      </c>
      <c r="E65" s="24" t="n">
        <v>0</v>
      </c>
      <c r="F65" s="8" t="n">
        <v>2</v>
      </c>
      <c r="G65" s="2" t="n">
        <v>0</v>
      </c>
      <c r="H65" s="2"/>
      <c r="I65" s="2"/>
      <c r="J65" s="8"/>
      <c r="M65" s="8"/>
      <c r="N65" s="8"/>
      <c r="O65" s="8"/>
    </row>
    <row r="66" customFormat="false" ht="12.8" hidden="false" customHeight="false" outlineLevel="0" collapsed="false">
      <c r="A66" s="1" t="str">
        <f aca="false">parameters!$A$66</f>
        <v>Exp. rate param. eta_2</v>
      </c>
      <c r="B66" s="8"/>
      <c r="C66" s="8"/>
      <c r="D66" s="8" t="n">
        <v>0.4</v>
      </c>
      <c r="E66" s="24" t="n">
        <v>0</v>
      </c>
      <c r="F66" s="8" t="n">
        <v>0.4</v>
      </c>
      <c r="G66" s="2" t="n">
        <v>0</v>
      </c>
      <c r="H66" s="2"/>
      <c r="I66" s="2"/>
      <c r="J66" s="8"/>
      <c r="M66" s="8"/>
      <c r="N66" s="8"/>
      <c r="O66" s="8"/>
    </row>
    <row r="67" customFormat="false" ht="12.8" hidden="false" customHeight="false" outlineLevel="0" collapsed="false">
      <c r="A67" s="1" t="str">
        <f aca="false">parameters!$A$67</f>
        <v>Exp. rate param. eta_3</v>
      </c>
      <c r="B67" s="11"/>
      <c r="C67" s="11"/>
      <c r="D67" s="11" t="n">
        <v>10</v>
      </c>
      <c r="E67" s="11" t="n">
        <v>1000000</v>
      </c>
      <c r="F67" s="11" t="n">
        <v>10</v>
      </c>
      <c r="G67" s="10" t="n">
        <v>0</v>
      </c>
      <c r="H67" s="10"/>
      <c r="I67" s="10"/>
      <c r="J67" s="11"/>
      <c r="M67" s="11"/>
      <c r="N67" s="11"/>
      <c r="O67" s="11"/>
    </row>
    <row r="68" customFormat="false" ht="12.8" hidden="false" customHeight="false" outlineLevel="0" collapsed="false">
      <c r="A68" s="1" t="str">
        <f aca="false">parameters!$A$68</f>
        <v>Exp. rate param. eta_4</v>
      </c>
      <c r="B68" s="8"/>
      <c r="C68" s="8"/>
      <c r="D68" s="8" t="n">
        <v>0.8</v>
      </c>
      <c r="E68" s="24" t="n">
        <v>0</v>
      </c>
      <c r="F68" s="8" t="n">
        <v>0.6</v>
      </c>
      <c r="G68" s="2" t="n">
        <v>0</v>
      </c>
      <c r="H68" s="2"/>
      <c r="I68" s="2"/>
      <c r="J68" s="8"/>
      <c r="M68" s="8"/>
      <c r="N68" s="8"/>
      <c r="O68" s="8"/>
    </row>
    <row r="69" customFormat="false" ht="12.8" hidden="false" customHeight="false" outlineLevel="0" collapsed="false">
      <c r="B69" s="8"/>
      <c r="C69" s="8"/>
      <c r="D69" s="8"/>
      <c r="E69" s="24"/>
      <c r="F69" s="8"/>
      <c r="G69" s="2"/>
      <c r="H69" s="2"/>
      <c r="I69" s="2"/>
      <c r="J69" s="8"/>
      <c r="M69" s="8"/>
      <c r="N69" s="8"/>
      <c r="O69" s="8"/>
    </row>
    <row r="70" customFormat="false" ht="12.8" hidden="false" customHeight="false" outlineLevel="0" collapsed="false">
      <c r="A70" s="1" t="str">
        <f aca="false">parameters!$A$70</f>
        <v>q_min</v>
      </c>
      <c r="D70" s="2" t="n">
        <v>0.15</v>
      </c>
      <c r="E70" s="10" t="n">
        <v>1000000</v>
      </c>
      <c r="F70" s="2" t="n">
        <v>1</v>
      </c>
      <c r="G70" s="11" t="n">
        <v>1000000</v>
      </c>
      <c r="H70" s="8"/>
      <c r="I70" s="8"/>
      <c r="J70" s="10"/>
      <c r="M70" s="10"/>
      <c r="N70" s="10"/>
      <c r="O70" s="10"/>
    </row>
    <row r="71" customFormat="false" ht="12.8" hidden="false" customHeight="false" outlineLevel="0" collapsed="false">
      <c r="A71" s="1" t="str">
        <f aca="false">parameters!$A$71</f>
        <v>c_d</v>
      </c>
      <c r="D71" s="2" t="n">
        <v>3</v>
      </c>
      <c r="E71" s="10" t="n">
        <v>0.15</v>
      </c>
      <c r="F71" s="2" t="n">
        <v>3</v>
      </c>
      <c r="G71" s="8" t="n">
        <v>3</v>
      </c>
      <c r="H71" s="8"/>
      <c r="I71" s="8"/>
      <c r="J71" s="2"/>
      <c r="M71" s="2"/>
      <c r="N71" s="2"/>
      <c r="O71" s="2"/>
    </row>
    <row r="72" customFormat="false" ht="12.8" hidden="false" customHeight="false" outlineLevel="0" collapsed="false">
      <c r="A72" s="1" t="str">
        <f aca="false">parameters!A72</f>
        <v>beta_d</v>
      </c>
      <c r="D72" s="2" t="n">
        <v>10</v>
      </c>
      <c r="E72" s="23" t="n">
        <v>100</v>
      </c>
      <c r="F72" s="2" t="n">
        <v>10</v>
      </c>
      <c r="G72" s="8" t="n">
        <v>10</v>
      </c>
      <c r="H72" s="8"/>
      <c r="I72" s="8"/>
      <c r="J72" s="2"/>
      <c r="M72" s="2"/>
      <c r="N72" s="2" t="n">
        <v>-1</v>
      </c>
      <c r="O72" s="2" t="n">
        <v>-1</v>
      </c>
    </row>
    <row r="73" customFormat="false" ht="12.8" hidden="false" customHeight="false" outlineLevel="0" collapsed="false">
      <c r="A73" s="1" t="str">
        <f aca="false">parameters!A73</f>
        <v>c_p</v>
      </c>
      <c r="D73" s="2"/>
      <c r="E73" s="23"/>
      <c r="F73" s="2"/>
      <c r="G73" s="8"/>
      <c r="H73" s="8"/>
      <c r="I73" s="8"/>
      <c r="J73" s="2"/>
      <c r="M73" s="2"/>
      <c r="N73" s="2"/>
      <c r="O73" s="2"/>
    </row>
    <row r="74" customFormat="false" ht="12.8" hidden="false" customHeight="false" outlineLevel="0" collapsed="false">
      <c r="A74" s="1" t="str">
        <f aca="false">parameters!A74</f>
        <v>beta_p</v>
      </c>
      <c r="D74" s="2"/>
      <c r="E74" s="23"/>
      <c r="F74" s="2"/>
      <c r="G74" s="8"/>
      <c r="H74" s="8"/>
      <c r="I74" s="8"/>
      <c r="J74" s="2"/>
      <c r="M74" s="2"/>
    </row>
    <row r="75" customFormat="false" ht="12.8" hidden="false" customHeight="false" outlineLevel="0" collapsed="false">
      <c r="D75" s="2"/>
      <c r="E75" s="2"/>
      <c r="F75" s="2"/>
      <c r="G75" s="8"/>
      <c r="H75" s="8"/>
      <c r="I75" s="8"/>
      <c r="J75" s="2"/>
      <c r="M75" s="2"/>
      <c r="N75" s="2"/>
      <c r="O75" s="2"/>
    </row>
    <row r="76" customFormat="false" ht="12.8" hidden="false" customHeight="false" outlineLevel="0" collapsed="false">
      <c r="A76" s="1" t="str">
        <f aca="false">parameters!$A$76</f>
        <v>Activate TGD</v>
      </c>
      <c r="B76" s="8"/>
      <c r="C76" s="8"/>
      <c r="D76" s="8"/>
      <c r="E76" s="8" t="n">
        <f aca="false">FALSE()</f>
        <v>0</v>
      </c>
      <c r="F76" s="8" t="n">
        <f aca="false">FALSE()</f>
        <v>0</v>
      </c>
      <c r="G76" s="8"/>
      <c r="H76" s="8"/>
      <c r="I76" s="8"/>
      <c r="J76" s="8"/>
      <c r="M76" s="8"/>
      <c r="N76" s="8"/>
      <c r="O76" s="8"/>
    </row>
    <row r="77" customFormat="false" ht="12.8" hidden="false" customHeight="false" outlineLevel="0" collapsed="false">
      <c r="A77" s="1" t="str">
        <f aca="false">parameters!$A$77</f>
        <v>#end</v>
      </c>
      <c r="D77" s="2"/>
      <c r="E77" s="2"/>
      <c r="G77" s="8"/>
      <c r="H77" s="8"/>
      <c r="I77" s="8"/>
      <c r="J77" s="2"/>
      <c r="M77" s="2"/>
      <c r="N77" s="2"/>
      <c r="O77" s="2"/>
    </row>
    <row r="78" customFormat="false" ht="12.8" hidden="false" customHeight="false" outlineLevel="0" collapsed="false">
      <c r="D78" s="2"/>
      <c r="E78" s="2"/>
      <c r="G78" s="8"/>
      <c r="H78" s="8"/>
      <c r="I78" s="8"/>
      <c r="J78" s="2"/>
      <c r="M78" s="2"/>
      <c r="N78" s="2"/>
      <c r="O78" s="2"/>
    </row>
    <row r="79" s="7" customFormat="true" ht="12.8" hidden="false" customHeight="false" outlineLevel="0" collapsed="false">
      <c r="A79" s="15" t="str">
        <f aca="false">parameters!$A$79</f>
        <v>#subsection Geometry</v>
      </c>
      <c r="B79" s="6"/>
      <c r="C79" s="6"/>
      <c r="D79" s="6"/>
      <c r="E79" s="6"/>
      <c r="G79" s="50"/>
      <c r="H79" s="50"/>
      <c r="I79" s="50"/>
      <c r="J79" s="6"/>
      <c r="M79" s="6"/>
      <c r="N79" s="6"/>
      <c r="O79" s="6"/>
      <c r="AMH79" s="0"/>
      <c r="AMI79" s="0"/>
      <c r="AMJ79" s="0"/>
    </row>
    <row r="80" customFormat="false" ht="12.8" hidden="false" customHeight="false" outlineLevel="0" collapsed="false">
      <c r="A80" s="1" t="str">
        <f aca="false">parameters!$A$80</f>
        <v>Width of the geometry</v>
      </c>
      <c r="B80" s="2" t="n">
        <v>1</v>
      </c>
      <c r="C80" s="2" t="n">
        <v>1</v>
      </c>
      <c r="D80" s="2" t="n">
        <v>1</v>
      </c>
      <c r="E80" s="2" t="n">
        <v>1</v>
      </c>
      <c r="G80" s="8" t="n">
        <v>100</v>
      </c>
      <c r="H80" s="8"/>
      <c r="I80" s="8"/>
      <c r="J80" s="2" t="n">
        <v>1</v>
      </c>
      <c r="K80" s="0" t="n">
        <v>100</v>
      </c>
      <c r="L80" s="0" t="n">
        <v>1</v>
      </c>
      <c r="M80" s="2" t="n">
        <v>1</v>
      </c>
      <c r="N80" s="2" t="n">
        <v>1</v>
      </c>
      <c r="O80" s="2" t="n">
        <v>1</v>
      </c>
    </row>
    <row r="81" customFormat="false" ht="12.8" hidden="false" customHeight="false" outlineLevel="0" collapsed="false">
      <c r="A81" s="1" t="str">
        <f aca="false">parameters!$A$81</f>
        <v>Hole radius</v>
      </c>
      <c r="D81" s="2"/>
      <c r="E81" s="2"/>
      <c r="G81" s="8" t="n">
        <v>50</v>
      </c>
      <c r="H81" s="8"/>
      <c r="I81" s="8"/>
      <c r="J81" s="2"/>
      <c r="M81" s="2"/>
      <c r="N81" s="2"/>
      <c r="O81" s="2"/>
    </row>
    <row r="82" customFormat="false" ht="12.8" hidden="false" customHeight="false" outlineLevel="0" collapsed="false">
      <c r="A82" s="1" t="str">
        <f aca="false">parameters!$A$82</f>
        <v>Thickness of the model in 3D</v>
      </c>
      <c r="D82" s="2"/>
      <c r="E82" s="2"/>
      <c r="G82" s="8" t="n">
        <v>20</v>
      </c>
      <c r="H82" s="8"/>
      <c r="I82" s="8"/>
      <c r="J82" s="2"/>
      <c r="M82" s="2"/>
      <c r="N82" s="2"/>
      <c r="O82" s="2"/>
    </row>
    <row r="83" customFormat="false" ht="12.8" hidden="false" customHeight="false" outlineLevel="0" collapsed="false">
      <c r="A83" s="1" t="str">
        <f aca="false">parameters!$A$83</f>
        <v>Ratio of inner_Mesh to outer_Mesh</v>
      </c>
      <c r="D83" s="2"/>
      <c r="E83" s="2" t="n">
        <v>0.9</v>
      </c>
      <c r="G83" s="8" t="n">
        <v>1</v>
      </c>
      <c r="H83" s="8"/>
      <c r="I83" s="8"/>
      <c r="J83" s="2"/>
      <c r="M83" s="2"/>
      <c r="N83" s="2"/>
      <c r="O83" s="2"/>
    </row>
    <row r="84" customFormat="false" ht="12.8" hidden="false" customHeight="false" outlineLevel="0" collapsed="false">
      <c r="A84" s="1" t="str">
        <f aca="false">parameters!$A$84</f>
        <v>Height of the model</v>
      </c>
      <c r="D84" s="2"/>
      <c r="E84" s="2" t="n">
        <v>8</v>
      </c>
      <c r="G84" s="8" t="n">
        <v>1</v>
      </c>
      <c r="H84" s="8"/>
      <c r="I84" s="8"/>
      <c r="J84" s="2"/>
      <c r="M84" s="2"/>
      <c r="N84" s="2"/>
      <c r="O84" s="2"/>
    </row>
    <row r="85" customFormat="false" ht="12.8" hidden="false" customHeight="false" outlineLevel="0" collapsed="false">
      <c r="A85" s="1" t="str">
        <f aca="false">parameters!$A$85</f>
        <v>Notch width</v>
      </c>
      <c r="D85" s="2"/>
      <c r="E85" s="2"/>
      <c r="G85" s="8" t="n">
        <v>8.98</v>
      </c>
      <c r="H85" s="8"/>
      <c r="I85" s="8"/>
      <c r="J85" s="2"/>
      <c r="M85" s="2"/>
      <c r="N85" s="2"/>
      <c r="O85" s="2"/>
    </row>
    <row r="86" customFormat="false" ht="12.8" hidden="false" customHeight="false" outlineLevel="0" collapsed="false">
      <c r="A86" s="1" t="str">
        <f aca="false">parameters!$A$86</f>
        <v>Nbr of elements in z</v>
      </c>
      <c r="D86" s="2"/>
      <c r="E86" s="2"/>
      <c r="G86" s="8" t="n">
        <v>3</v>
      </c>
      <c r="H86" s="8"/>
      <c r="I86" s="8"/>
      <c r="J86" s="2"/>
      <c r="M86" s="2"/>
      <c r="N86" s="2"/>
      <c r="O86" s="2"/>
    </row>
    <row r="87" customFormat="false" ht="12.8" hidden="false" customHeight="false" outlineLevel="0" collapsed="false">
      <c r="A87" s="1" t="str">
        <f aca="false">parameters!$A$87</f>
        <v>Nbr of y repetitions</v>
      </c>
      <c r="D87" s="2"/>
      <c r="E87" s="2" t="n">
        <v>10</v>
      </c>
      <c r="G87" s="8" t="n">
        <v>8</v>
      </c>
      <c r="H87" s="8"/>
      <c r="I87" s="8"/>
      <c r="J87" s="2"/>
      <c r="M87" s="2"/>
      <c r="N87" s="2"/>
      <c r="O87" s="2"/>
    </row>
    <row r="88" customFormat="false" ht="12.8" hidden="false" customHeight="false" outlineLevel="0" collapsed="false">
      <c r="D88" s="2"/>
      <c r="E88" s="2"/>
      <c r="G88" s="8"/>
      <c r="H88" s="8"/>
      <c r="I88" s="8"/>
      <c r="J88" s="2"/>
      <c r="M88" s="2"/>
      <c r="N88" s="2"/>
      <c r="O88" s="2"/>
    </row>
    <row r="89" customFormat="false" ht="12.8" hidden="false" customHeight="false" outlineLevel="0" collapsed="false">
      <c r="A89" s="1" t="str">
        <f aca="false">parameters!$A$89</f>
        <v>#end</v>
      </c>
      <c r="D89" s="2"/>
      <c r="E89" s="2"/>
      <c r="G89" s="8"/>
      <c r="H89" s="8"/>
      <c r="I89" s="8"/>
      <c r="J89" s="2"/>
      <c r="M89" s="2"/>
      <c r="N89" s="2"/>
      <c r="O89" s="2"/>
    </row>
    <row r="90" customFormat="false" ht="12.8" hidden="false" customHeight="false" outlineLevel="0" collapsed="false">
      <c r="D90" s="2"/>
      <c r="E90" s="2"/>
      <c r="G90" s="8"/>
      <c r="H90" s="8"/>
      <c r="I90" s="8"/>
      <c r="J90" s="2"/>
      <c r="M90" s="2"/>
      <c r="N90" s="2"/>
      <c r="O90" s="2"/>
    </row>
    <row r="91" s="7" customFormat="true" ht="12.8" hidden="false" customHeight="false" outlineLevel="0" collapsed="false">
      <c r="A91" s="15" t="str">
        <f aca="false">parameters!$A$91</f>
        <v>#subsection Modeling</v>
      </c>
      <c r="B91" s="6"/>
      <c r="C91" s="6"/>
      <c r="D91" s="6"/>
      <c r="E91" s="6"/>
      <c r="G91" s="50"/>
      <c r="H91" s="50"/>
      <c r="I91" s="50"/>
      <c r="J91" s="6"/>
      <c r="M91" s="6"/>
      <c r="N91" s="6"/>
      <c r="O91" s="6"/>
      <c r="AMH91" s="0"/>
      <c r="AMI91" s="0"/>
      <c r="AMJ91" s="0"/>
    </row>
    <row r="92" customFormat="false" ht="12.8" hidden="false" customHeight="false" outlineLevel="0" collapsed="false">
      <c r="A92" s="1" t="str">
        <f aca="false">parameters!$A$92</f>
        <v>Coupling Traction for Right Edge s_xx</v>
      </c>
      <c r="D92" s="8" t="n">
        <v>1</v>
      </c>
      <c r="E92" s="2"/>
      <c r="F92" s="8"/>
      <c r="G92" s="8" t="n">
        <v>1</v>
      </c>
      <c r="H92" s="8" t="n">
        <v>1</v>
      </c>
      <c r="I92" s="8" t="n">
        <v>1</v>
      </c>
      <c r="J92" s="8" t="n">
        <v>1</v>
      </c>
      <c r="K92" s="8" t="n">
        <v>1</v>
      </c>
      <c r="L92" s="8" t="n">
        <v>1</v>
      </c>
      <c r="M92" s="8" t="n">
        <v>1</v>
      </c>
      <c r="N92" s="8" t="n">
        <v>1</v>
      </c>
      <c r="O92" s="8" t="n">
        <v>1</v>
      </c>
    </row>
    <row r="93" customFormat="false" ht="12.8" hidden="false" customHeight="false" outlineLevel="0" collapsed="false">
      <c r="A93" s="1" t="str">
        <f aca="false">parameters!$A$93</f>
        <v>Coupling Traction for Right Edge t_xy</v>
      </c>
      <c r="D93" s="8" t="n">
        <v>1</v>
      </c>
      <c r="E93" s="2"/>
      <c r="F93" s="8"/>
      <c r="G93" s="8" t="n">
        <v>1</v>
      </c>
      <c r="H93" s="8" t="n">
        <v>1</v>
      </c>
      <c r="I93" s="8" t="n">
        <v>1</v>
      </c>
      <c r="J93" s="8" t="n">
        <v>1</v>
      </c>
      <c r="K93" s="8" t="n">
        <v>1</v>
      </c>
      <c r="L93" s="8" t="n">
        <v>1</v>
      </c>
      <c r="M93" s="8" t="n">
        <v>1</v>
      </c>
      <c r="N93" s="8" t="n">
        <v>1</v>
      </c>
      <c r="O93" s="8" t="n">
        <v>1</v>
      </c>
    </row>
    <row r="94" customFormat="false" ht="12.8" hidden="false" customHeight="false" outlineLevel="0" collapsed="false">
      <c r="A94" s="1" t="str">
        <f aca="false">parameters!$A$94</f>
        <v>Coupling Traction for Top Edge s_yy</v>
      </c>
      <c r="D94" s="8" t="n">
        <v>1</v>
      </c>
      <c r="E94" s="2"/>
      <c r="F94" s="8"/>
      <c r="G94" s="8" t="n">
        <v>1</v>
      </c>
      <c r="H94" s="8" t="n">
        <v>1</v>
      </c>
      <c r="I94" s="8" t="n">
        <v>1</v>
      </c>
      <c r="J94" s="8" t="n">
        <v>1</v>
      </c>
      <c r="K94" s="8" t="n">
        <v>1</v>
      </c>
      <c r="L94" s="8" t="n">
        <v>1</v>
      </c>
      <c r="M94" s="8" t="n">
        <v>1</v>
      </c>
      <c r="N94" s="8" t="n">
        <v>1</v>
      </c>
      <c r="O94" s="8" t="n">
        <v>1</v>
      </c>
    </row>
    <row r="95" customFormat="false" ht="12.8" hidden="false" customHeight="false" outlineLevel="0" collapsed="false">
      <c r="A95" s="1" t="str">
        <f aca="false">parameters!$A$95</f>
        <v>Coupling Traction for Top Edge t_xy</v>
      </c>
      <c r="D95" s="8" t="n">
        <v>1</v>
      </c>
      <c r="E95" s="2"/>
      <c r="F95" s="8"/>
      <c r="G95" s="8" t="n">
        <v>1</v>
      </c>
      <c r="H95" s="8" t="n">
        <v>1</v>
      </c>
      <c r="I95" s="8" t="n">
        <v>1</v>
      </c>
      <c r="J95" s="8" t="n">
        <v>1</v>
      </c>
      <c r="K95" s="8" t="n">
        <v>1</v>
      </c>
      <c r="L95" s="8" t="n">
        <v>1</v>
      </c>
      <c r="M95" s="8" t="n">
        <v>1</v>
      </c>
      <c r="N95" s="8" t="n">
        <v>1</v>
      </c>
      <c r="O95" s="8" t="n">
        <v>1</v>
      </c>
    </row>
    <row r="96" customFormat="false" ht="12.8" hidden="false" customHeight="false" outlineLevel="0" collapsed="false">
      <c r="A96" s="1" t="str">
        <f aca="false">parameters!$A$96</f>
        <v>Reference length</v>
      </c>
      <c r="D96" s="0" t="n">
        <v>20</v>
      </c>
      <c r="E96" s="2"/>
      <c r="G96" s="8"/>
      <c r="H96" s="8"/>
      <c r="I96" s="8"/>
    </row>
    <row r="97" customFormat="false" ht="12.8" hidden="false" customHeight="false" outlineLevel="0" collapsed="false">
      <c r="A97" s="1" t="str">
        <f aca="false">parameters!$A$97</f>
        <v>Use custom load history</v>
      </c>
      <c r="B97" s="8" t="n">
        <f aca="false">TRUE()</f>
        <v>1</v>
      </c>
      <c r="C97" s="8" t="n">
        <f aca="false">TRUE()</f>
        <v>1</v>
      </c>
      <c r="D97" s="8" t="n">
        <f aca="false">TRUE()</f>
        <v>1</v>
      </c>
      <c r="E97" s="8" t="n">
        <f aca="false">TRUE()</f>
        <v>1</v>
      </c>
      <c r="F97" s="9"/>
      <c r="G97" s="8" t="n">
        <f aca="false">TRUE()</f>
        <v>1</v>
      </c>
      <c r="H97" s="8" t="n">
        <f aca="false">TRUE()</f>
        <v>1</v>
      </c>
      <c r="I97" s="8" t="n">
        <f aca="false">TRUE()</f>
        <v>1</v>
      </c>
      <c r="J97" s="8" t="n">
        <f aca="false">TRUE()</f>
        <v>1</v>
      </c>
      <c r="K97" s="8" t="n">
        <f aca="false">TRUE()</f>
        <v>1</v>
      </c>
      <c r="L97" s="8" t="n">
        <f aca="false">TRUE()</f>
        <v>1</v>
      </c>
      <c r="M97" s="8" t="n">
        <f aca="false">TRUE()</f>
        <v>1</v>
      </c>
      <c r="N97" s="9" t="n">
        <f aca="false">TRUE()</f>
        <v>1</v>
      </c>
      <c r="O97" s="9" t="n">
        <f aca="false">TRUE()</f>
        <v>1</v>
      </c>
    </row>
    <row r="98" customFormat="false" ht="12.8" hidden="false" customHeight="false" outlineLevel="0" collapsed="false">
      <c r="A98" s="1" t="str">
        <f aca="false">parameters!$A$98</f>
        <v>Use as reference solution</v>
      </c>
      <c r="B98" s="8" t="n">
        <f aca="false">FALSE()</f>
        <v>0</v>
      </c>
      <c r="C98" s="8" t="n">
        <f aca="false">FALSE()</f>
        <v>0</v>
      </c>
      <c r="D98" s="9"/>
      <c r="E98" s="8" t="n">
        <f aca="false">FALSE()</f>
        <v>0</v>
      </c>
      <c r="F98" s="9"/>
      <c r="G98" s="8" t="n">
        <f aca="false">FALSE()</f>
        <v>0</v>
      </c>
      <c r="H98" s="8" t="n">
        <f aca="false">FALSE()</f>
        <v>0</v>
      </c>
      <c r="I98" s="8" t="n">
        <f aca="false">FALSE()</f>
        <v>0</v>
      </c>
      <c r="J98" s="9"/>
      <c r="K98" s="9"/>
      <c r="L98" s="9"/>
      <c r="M98" s="9"/>
      <c r="N98" s="9"/>
      <c r="O98" s="9"/>
    </row>
    <row r="99" customFormat="false" ht="12.8" hidden="false" customHeight="false" outlineLevel="0" collapsed="false">
      <c r="A99" s="1" t="str">
        <f aca="false">parameters!$A$99</f>
        <v>Compute error</v>
      </c>
      <c r="B99" s="8" t="n">
        <f aca="false">FALSE()</f>
        <v>0</v>
      </c>
      <c r="C99" s="8" t="n">
        <f aca="false">FALSE()</f>
        <v>0</v>
      </c>
      <c r="D99" s="8"/>
      <c r="E99" s="8" t="n">
        <f aca="false">FALSE()</f>
        <v>0</v>
      </c>
      <c r="F99" s="9"/>
      <c r="G99" s="8" t="n">
        <f aca="false">FALSE()</f>
        <v>0</v>
      </c>
      <c r="H99" s="8" t="n">
        <f aca="false">FALSE()</f>
        <v>0</v>
      </c>
      <c r="I99" s="8" t="n">
        <f aca="false">FALSE()</f>
        <v>0</v>
      </c>
      <c r="J99" s="8"/>
      <c r="K99" s="8"/>
      <c r="L99" s="8"/>
      <c r="M99" s="8"/>
      <c r="N99" s="8"/>
      <c r="O99" s="8"/>
    </row>
    <row r="100" customFormat="false" ht="12.8" hidden="false" customHeight="false" outlineLevel="0" collapsed="false">
      <c r="A100" s="1" t="str">
        <f aca="false">parameters!$A$100</f>
        <v>Use X-proj. as plastic e.</v>
      </c>
      <c r="B100" s="8" t="n">
        <v>2</v>
      </c>
      <c r="C100" s="8" t="n">
        <v>2</v>
      </c>
      <c r="D100" s="8" t="n">
        <v>2</v>
      </c>
      <c r="E100" s="8" t="n">
        <v>2</v>
      </c>
      <c r="F100" s="8"/>
      <c r="G100" s="8" t="n">
        <v>2</v>
      </c>
      <c r="H100" s="8" t="n">
        <v>2</v>
      </c>
      <c r="I100" s="8" t="n">
        <v>2</v>
      </c>
      <c r="J100" s="8" t="n">
        <v>2</v>
      </c>
      <c r="K100" s="8" t="n">
        <v>2</v>
      </c>
      <c r="L100" s="8" t="n">
        <v>2</v>
      </c>
      <c r="M100" s="8" t="n">
        <v>2</v>
      </c>
      <c r="N100" s="8" t="n">
        <v>2</v>
      </c>
      <c r="O100" s="8" t="n">
        <v>2</v>
      </c>
    </row>
    <row r="101" customFormat="false" ht="12.8" hidden="false" customHeight="false" outlineLevel="0" collapsed="false">
      <c r="A101" s="1" t="str">
        <f aca="false">parameters!$A$101</f>
        <v>Activate the equilibrium iterations</v>
      </c>
      <c r="B101" s="8" t="n">
        <f aca="false">FALSE()</f>
        <v>0</v>
      </c>
      <c r="C101" s="8" t="n">
        <f aca="false">FALSE()</f>
        <v>0</v>
      </c>
      <c r="D101" s="8"/>
      <c r="E101" s="8" t="n">
        <f aca="false">FALSE()</f>
        <v>0</v>
      </c>
      <c r="F101" s="9"/>
      <c r="G101" s="8" t="n">
        <f aca="false">FALSE()</f>
        <v>0</v>
      </c>
      <c r="H101" s="8" t="n">
        <f aca="false">FALSE()</f>
        <v>0</v>
      </c>
      <c r="I101" s="8" t="n">
        <f aca="false">FALSE()</f>
        <v>0</v>
      </c>
      <c r="J101" s="8"/>
      <c r="K101" s="8"/>
      <c r="L101" s="8"/>
      <c r="M101" s="8"/>
      <c r="N101" s="8"/>
      <c r="O101" s="8"/>
    </row>
    <row r="102" customFormat="false" ht="12.8" hidden="false" customHeight="false" outlineLevel="0" collapsed="false">
      <c r="A102" s="1" t="str">
        <f aca="false">parameters!$A$102</f>
        <v>Log the equilibrium iterations</v>
      </c>
      <c r="B102" s="8" t="n">
        <f aca="false">FALSE()</f>
        <v>0</v>
      </c>
      <c r="C102" s="8" t="n">
        <f aca="false">FALSE()</f>
        <v>0</v>
      </c>
      <c r="D102" s="8"/>
      <c r="E102" s="8" t="n">
        <f aca="false">FALSE()</f>
        <v>0</v>
      </c>
      <c r="F102" s="9"/>
      <c r="G102" s="8" t="n">
        <f aca="false">FALSE()</f>
        <v>0</v>
      </c>
      <c r="H102" s="8" t="n">
        <f aca="false">FALSE()</f>
        <v>0</v>
      </c>
      <c r="I102" s="8" t="n">
        <f aca="false">FALSE()</f>
        <v>0</v>
      </c>
      <c r="J102" s="8"/>
      <c r="K102" s="8"/>
      <c r="L102" s="8"/>
      <c r="M102" s="8"/>
      <c r="N102" s="8"/>
      <c r="O102" s="8"/>
    </row>
    <row r="103" customFormat="false" ht="12.8" hidden="false" customHeight="false" outlineLevel="0" collapsed="false">
      <c r="A103" s="1" t="str">
        <f aca="false">parameters!$A$103</f>
        <v>Survey Mode</v>
      </c>
      <c r="B103" s="8" t="n">
        <v>0</v>
      </c>
      <c r="C103" s="8" t="n">
        <v>0</v>
      </c>
      <c r="D103" s="8" t="n">
        <v>0</v>
      </c>
      <c r="E103" s="8" t="n">
        <v>0</v>
      </c>
      <c r="F103" s="8"/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</row>
    <row r="104" customFormat="false" ht="12.8" hidden="false" customHeight="false" outlineLevel="0" collapsed="false">
      <c r="A104" s="1" t="str">
        <f aca="false">parameters!$A$104</f>
        <v>Write data at QP level</v>
      </c>
      <c r="B104" s="8" t="n">
        <f aca="false">TRUE()</f>
        <v>1</v>
      </c>
      <c r="C104" s="8" t="n">
        <f aca="false">FALSE()</f>
        <v>0</v>
      </c>
      <c r="D104" s="8" t="n">
        <f aca="false">FALSE()</f>
        <v>0</v>
      </c>
      <c r="E104" s="8" t="n">
        <f aca="false">TRUE()</f>
        <v>1</v>
      </c>
      <c r="F104" s="9"/>
      <c r="G104" s="8" t="n">
        <f aca="false">TRUE()</f>
        <v>1</v>
      </c>
      <c r="H104" s="8" t="n">
        <f aca="false">FALSE()</f>
        <v>0</v>
      </c>
      <c r="I104" s="8" t="n">
        <f aca="false">FALSE()</f>
        <v>0</v>
      </c>
      <c r="J104" s="8" t="n">
        <f aca="false">FALSE()</f>
        <v>0</v>
      </c>
      <c r="K104" s="8" t="n">
        <f aca="false">FALSE()</f>
        <v>0</v>
      </c>
      <c r="L104" s="8" t="n">
        <f aca="false">FALSE()</f>
        <v>0</v>
      </c>
      <c r="M104" s="8" t="n">
        <f aca="false">FALSE()</f>
        <v>0</v>
      </c>
      <c r="N104" s="9" t="n">
        <f aca="false">FALSE()</f>
        <v>0</v>
      </c>
      <c r="O104" s="9" t="n">
        <f aca="false">FALSE()</f>
        <v>0</v>
      </c>
    </row>
    <row r="105" customFormat="false" ht="12.8" hidden="false" customHeight="false" outlineLevel="0" collapsed="false">
      <c r="A105" s="1" t="str">
        <f aca="false">parameters!$A$105</f>
        <v>Static Mesh</v>
      </c>
      <c r="B105" s="8" t="n">
        <f aca="false">TRUE()</f>
        <v>1</v>
      </c>
      <c r="C105" s="8" t="n">
        <f aca="false">TRUE()</f>
        <v>1</v>
      </c>
      <c r="D105" s="8" t="n">
        <f aca="false">TRUE()</f>
        <v>1</v>
      </c>
      <c r="E105" s="8" t="n">
        <f aca="false">TRUE()</f>
        <v>1</v>
      </c>
      <c r="F105" s="9"/>
      <c r="G105" s="8" t="n">
        <f aca="false">TRUE()</f>
        <v>1</v>
      </c>
      <c r="H105" s="8" t="n">
        <f aca="false">TRUE()</f>
        <v>1</v>
      </c>
      <c r="I105" s="8" t="n">
        <f aca="false">TRUE()</f>
        <v>1</v>
      </c>
      <c r="J105" s="8" t="n">
        <f aca="false">TRUE()</f>
        <v>1</v>
      </c>
      <c r="K105" s="8" t="n">
        <f aca="false">TRUE()</f>
        <v>1</v>
      </c>
      <c r="L105" s="8" t="n">
        <f aca="false">TRUE()</f>
        <v>1</v>
      </c>
      <c r="M105" s="8" t="n">
        <f aca="false">TRUE()</f>
        <v>1</v>
      </c>
      <c r="N105" s="9" t="n">
        <f aca="false">TRUE()</f>
        <v>1</v>
      </c>
      <c r="O105" s="9" t="n">
        <f aca="false">TRUE()</f>
        <v>1</v>
      </c>
    </row>
    <row r="106" customFormat="false" ht="12.8" hidden="false" customHeight="false" outlineLevel="0" collapsed="false">
      <c r="A106" s="1" t="str">
        <f aca="false">parameters!$A$106</f>
        <v>Load/displacement control</v>
      </c>
      <c r="B106" s="8" t="n">
        <v>2</v>
      </c>
      <c r="C106" s="8" t="n">
        <v>2</v>
      </c>
      <c r="D106" s="8" t="n">
        <v>2</v>
      </c>
      <c r="E106" s="8" t="n">
        <v>2</v>
      </c>
      <c r="F106" s="8"/>
      <c r="G106" s="8" t="n">
        <v>2</v>
      </c>
      <c r="H106" s="51" t="n">
        <v>3</v>
      </c>
      <c r="I106" s="51" t="n">
        <v>2</v>
      </c>
      <c r="J106" s="8" t="n">
        <v>2</v>
      </c>
      <c r="K106" s="8" t="n">
        <v>2</v>
      </c>
      <c r="L106" s="8" t="n">
        <v>2</v>
      </c>
      <c r="M106" s="8" t="n">
        <v>2</v>
      </c>
      <c r="N106" s="8" t="n">
        <v>2</v>
      </c>
      <c r="O106" s="8" t="n">
        <v>2</v>
      </c>
    </row>
    <row r="107" customFormat="false" ht="12.8" hidden="false" customHeight="false" outlineLevel="0" collapsed="false">
      <c r="B107" s="8"/>
      <c r="C107" s="8"/>
      <c r="D107" s="8"/>
      <c r="E107" s="8"/>
      <c r="F107" s="8"/>
      <c r="G107" s="8"/>
      <c r="J107" s="8"/>
      <c r="M107" s="8"/>
      <c r="N107" s="8"/>
      <c r="O107" s="8"/>
    </row>
    <row r="108" customFormat="false" ht="12.8" hidden="false" customHeight="false" outlineLevel="0" collapsed="false">
      <c r="A108" s="1" t="s">
        <v>100</v>
      </c>
      <c r="B108" s="8"/>
      <c r="C108" s="8"/>
      <c r="D108" s="8"/>
      <c r="E108" s="8"/>
      <c r="F108" s="8"/>
      <c r="G108" s="8"/>
      <c r="J108" s="8"/>
      <c r="M108" s="8"/>
      <c r="N108" s="8"/>
      <c r="O108" s="8"/>
    </row>
    <row r="109" customFormat="false" ht="12.8" hidden="false" customHeight="false" outlineLevel="0" collapsed="false">
      <c r="A109" s="1" t="str">
        <f aca="false">parameters!$A$109</f>
        <v>#end</v>
      </c>
      <c r="D109" s="2"/>
      <c r="J109" s="2"/>
      <c r="M109" s="2"/>
      <c r="N109" s="2"/>
      <c r="O109" s="2"/>
    </row>
    <row r="110" customFormat="false" ht="12.8" hidden="false" customHeight="false" outlineLevel="0" collapsed="false">
      <c r="A110" s="1" t="str">
        <f aca="false">parameters!$A$110</f>
        <v>##end</v>
      </c>
      <c r="D110" s="2"/>
      <c r="J110" s="2"/>
      <c r="M110" s="2"/>
      <c r="N110" s="2"/>
      <c r="O110" s="2"/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I38" activeCellId="0" sqref="I38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0" width="14.88"/>
    <col collapsed="false" customWidth="true" hidden="false" outlineLevel="0" max="3" min="3" style="0" width="16.12"/>
    <col collapsed="false" customWidth="true" hidden="false" outlineLevel="0" max="4" min="4" style="0" width="18.24"/>
    <col collapsed="false" customWidth="true" hidden="false" outlineLevel="0" max="5" min="5" style="0" width="24.22"/>
    <col collapsed="false" customWidth="true" hidden="false" outlineLevel="0" max="9" min="6" style="0" width="16.3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3"/>
      <c r="B1" s="22" t="s">
        <v>136</v>
      </c>
      <c r="C1" s="22"/>
      <c r="D1" s="22"/>
      <c r="E1" s="22"/>
      <c r="F1" s="22"/>
      <c r="G1" s="22"/>
      <c r="H1" s="22"/>
      <c r="I1" s="22"/>
    </row>
    <row r="2" customFormat="false" ht="12.8" hidden="false" customHeight="false" outlineLevel="0" collapsed="false">
      <c r="A2" s="3" t="str">
        <f aca="false">parameters!$A$2</f>
        <v>#export column marked by “x”</v>
      </c>
      <c r="I2" s="0" t="s">
        <v>103</v>
      </c>
    </row>
    <row r="3" customFormat="false" ht="12.8" hidden="false" customHeight="false" outlineLevel="0" collapsed="false">
      <c r="A3" s="3" t="str">
        <f aca="false">parameters!$A$3</f>
        <v># Legend: _</v>
      </c>
      <c r="B3" s="0" t="s">
        <v>137</v>
      </c>
      <c r="C3" s="0" t="s">
        <v>138</v>
      </c>
      <c r="D3" s="0" t="s">
        <v>139</v>
      </c>
      <c r="E3" s="0" t="s">
        <v>140</v>
      </c>
      <c r="F3" s="0" t="s">
        <v>138</v>
      </c>
      <c r="G3" s="0" t="s">
        <v>141</v>
      </c>
      <c r="H3" s="0" t="s">
        <v>142</v>
      </c>
      <c r="I3" s="0" t="s">
        <v>143</v>
      </c>
    </row>
    <row r="4" customFormat="false" ht="12.8" hidden="false" customHeight="false" outlineLevel="0" collapsed="false">
      <c r="A4" s="3" t="str">
        <f aca="false">parameters!$A$4</f>
        <v>##start</v>
      </c>
    </row>
    <row r="5" s="7" customFormat="true" ht="12.8" hidden="false" customHeight="false" outlineLevel="0" collapsed="false">
      <c r="A5" s="5" t="str">
        <f aca="false">parameters!$A$5</f>
        <v>#subsection General</v>
      </c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</row>
    <row r="7" customFormat="false" ht="12.8" hidden="false" customHeight="false" outlineLevel="0" collapsed="false">
      <c r="A7" s="1" t="str">
        <f aca="false">parameters!$A$7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I7" s="8" t="n">
        <v>100</v>
      </c>
    </row>
    <row r="8" customFormat="false" ht="12.8" hidden="false" customHeight="false" outlineLevel="0" collapsed="false">
      <c r="A8" s="1" t="str">
        <f aca="false">parameters!$A$8</f>
        <v>Number global refinements</v>
      </c>
      <c r="B8" s="8" t="n">
        <v>1</v>
      </c>
      <c r="C8" s="8" t="n">
        <v>2</v>
      </c>
      <c r="D8" s="8" t="n">
        <v>1</v>
      </c>
      <c r="E8" s="8" t="n">
        <v>1</v>
      </c>
      <c r="F8" s="8" t="n">
        <v>1</v>
      </c>
      <c r="G8" s="8" t="n">
        <v>1</v>
      </c>
      <c r="H8" s="8" t="n">
        <v>1</v>
      </c>
      <c r="I8" s="8" t="n">
        <v>1</v>
      </c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8" t="n">
        <f aca="false">FALSE()</f>
        <v>0</v>
      </c>
      <c r="C9" s="8" t="n">
        <f aca="false">FALSE()</f>
        <v>0</v>
      </c>
      <c r="D9" s="8" t="n">
        <f aca="false">FALSE()</f>
        <v>0</v>
      </c>
      <c r="E9" s="8" t="n">
        <f aca="false">FALSE()</f>
        <v>0</v>
      </c>
      <c r="F9" s="8"/>
      <c r="G9" s="8"/>
      <c r="H9" s="8"/>
      <c r="I9" s="8"/>
    </row>
    <row r="10" customFormat="false" ht="12.8" hidden="false" customHeight="false" outlineLevel="0" collapsed="false">
      <c r="A10" s="1" t="str">
        <f aca="false">parameters!$A$10</f>
        <v>AMR afresh on new meshes</v>
      </c>
      <c r="B10" s="8" t="n">
        <f aca="false">FALSE()</f>
        <v>0</v>
      </c>
      <c r="C10" s="8" t="n">
        <f aca="false">FALSE()</f>
        <v>0</v>
      </c>
      <c r="D10" s="8" t="n">
        <f aca="false">FALSE()</f>
        <v>0</v>
      </c>
      <c r="E10" s="8" t="n">
        <f aca="false">FALSE()</f>
        <v>0</v>
      </c>
      <c r="F10" s="8"/>
      <c r="G10" s="8"/>
      <c r="H10" s="8"/>
      <c r="I10" s="8"/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</row>
    <row r="12" customFormat="false" ht="12.8" hidden="false" customHeight="false" outlineLevel="0" collapsed="false">
      <c r="A12" s="1" t="str">
        <f aca="false">parameters!$A$12</f>
        <v>Number of hole edge refinements</v>
      </c>
      <c r="B12" s="8" t="n">
        <v>1</v>
      </c>
      <c r="C12" s="8" t="n">
        <v>1</v>
      </c>
      <c r="D12" s="8" t="n">
        <v>1</v>
      </c>
      <c r="E12" s="8" t="n">
        <v>1</v>
      </c>
      <c r="F12" s="8" t="n">
        <v>1</v>
      </c>
      <c r="G12" s="8" t="n">
        <v>2</v>
      </c>
      <c r="H12" s="8" t="n">
        <v>1</v>
      </c>
      <c r="I12" s="8" t="n">
        <v>1</v>
      </c>
    </row>
    <row r="13" customFormat="false" ht="12.8" hidden="false" customHeight="false" outlineLevel="0" collapsed="false">
      <c r="A13" s="1" t="str">
        <f aca="false">parameters!A13</f>
        <v>Poly degree</v>
      </c>
      <c r="B13" s="8" t="n">
        <v>1</v>
      </c>
      <c r="C13" s="8" t="n">
        <v>2</v>
      </c>
      <c r="D13" s="8" t="n">
        <v>1</v>
      </c>
      <c r="E13" s="8" t="n">
        <v>1</v>
      </c>
      <c r="F13" s="8" t="n">
        <v>1</v>
      </c>
      <c r="G13" s="52" t="n">
        <v>1</v>
      </c>
      <c r="H13" s="8" t="n">
        <v>1</v>
      </c>
      <c r="I13" s="8" t="n">
        <v>2</v>
      </c>
    </row>
    <row r="14" customFormat="false" ht="12.8" hidden="false" customHeight="false" outlineLevel="0" collapsed="false">
      <c r="A14" s="1" t="str">
        <f aca="false">parameters!A14</f>
        <v>Element formulation</v>
      </c>
      <c r="B14" s="8" t="n">
        <f aca="false">FALSE()</f>
        <v>0</v>
      </c>
      <c r="C14" s="8" t="n">
        <f aca="false">FALSE()</f>
        <v>0</v>
      </c>
      <c r="D14" s="8" t="n">
        <f aca="false">FALSE()</f>
        <v>0</v>
      </c>
      <c r="E14" s="8" t="n">
        <f aca="false">FALSE()</f>
        <v>0</v>
      </c>
      <c r="F14" s="8" t="n">
        <v>2</v>
      </c>
      <c r="G14" s="52" t="n">
        <v>3</v>
      </c>
      <c r="H14" s="8" t="n">
        <v>2</v>
      </c>
      <c r="I14" s="8" t="n">
        <v>0</v>
      </c>
    </row>
    <row r="15" customFormat="false" ht="12.8" hidden="false" customHeight="false" outlineLevel="0" collapsed="false">
      <c r="B15" s="8"/>
      <c r="C15" s="8"/>
      <c r="D15" s="8"/>
      <c r="E15" s="8"/>
      <c r="F15" s="8"/>
      <c r="G15" s="8"/>
      <c r="H15" s="8"/>
      <c r="I15" s="8"/>
    </row>
    <row r="16" customFormat="false" ht="12.8" hidden="false" customHeight="false" outlineLevel="0" collapsed="false">
      <c r="B16" s="8"/>
      <c r="C16" s="8"/>
      <c r="D16" s="8"/>
      <c r="E16" s="8"/>
      <c r="F16" s="8"/>
      <c r="G16" s="8"/>
      <c r="H16" s="8"/>
      <c r="I16" s="8"/>
    </row>
    <row r="17" customFormat="false" ht="12.8" hidden="false" customHeight="false" outlineLevel="0" collapsed="false">
      <c r="A17" s="1" t="str">
        <f aca="false">parameters!$A$17</f>
        <v>Number load steps</v>
      </c>
      <c r="B17" s="8" t="n">
        <v>100</v>
      </c>
      <c r="C17" s="8" t="n">
        <v>100</v>
      </c>
      <c r="D17" s="8" t="n">
        <v>100</v>
      </c>
      <c r="E17" s="8" t="n">
        <v>100</v>
      </c>
      <c r="F17" s="8" t="n">
        <v>100</v>
      </c>
      <c r="G17" s="8" t="n">
        <v>100</v>
      </c>
      <c r="H17" s="8" t="n">
        <v>100</v>
      </c>
      <c r="I17" s="8" t="n">
        <v>100</v>
      </c>
    </row>
    <row r="18" customFormat="false" ht="12.8" hidden="false" customHeight="false" outlineLevel="0" collapsed="false">
      <c r="A18" s="1" t="str">
        <f aca="false">parameters!$A$18</f>
        <v>Tolerance residual</v>
      </c>
      <c r="B18" s="11" t="n">
        <v>1E-006</v>
      </c>
      <c r="C18" s="11" t="n">
        <v>1E-006</v>
      </c>
      <c r="D18" s="11" t="n">
        <v>1E-006</v>
      </c>
      <c r="E18" s="11" t="n">
        <v>1E-008</v>
      </c>
      <c r="F18" s="11" t="n">
        <v>1E-006</v>
      </c>
      <c r="G18" s="11" t="n">
        <v>1E-006</v>
      </c>
      <c r="H18" s="11" t="n">
        <v>1E-006</v>
      </c>
      <c r="I18" s="11" t="n">
        <v>1E-006</v>
      </c>
    </row>
    <row r="19" customFormat="false" ht="12.8" hidden="false" customHeight="false" outlineLevel="0" collapsed="false">
      <c r="B19" s="11"/>
      <c r="C19" s="11"/>
      <c r="D19" s="11"/>
      <c r="E19" s="11"/>
      <c r="F19" s="11"/>
      <c r="G19" s="11"/>
      <c r="H19" s="11"/>
      <c r="I19" s="11"/>
    </row>
    <row r="20" customFormat="false" ht="12.8" hidden="false" customHeight="false" outlineLevel="0" collapsed="false">
      <c r="B20" s="11"/>
      <c r="C20" s="11"/>
      <c r="D20" s="11"/>
      <c r="E20" s="11"/>
      <c r="F20" s="11"/>
      <c r="G20" s="11"/>
      <c r="H20" s="11"/>
      <c r="I20" s="11"/>
    </row>
    <row r="21" customFormat="false" ht="12.8" hidden="false" customHeight="false" outlineLevel="0" collapsed="false">
      <c r="A21" s="1" t="str">
        <f aca="false">parameters!$A$21</f>
        <v>Max nbr of NR its</v>
      </c>
      <c r="B21" s="8" t="n">
        <v>10</v>
      </c>
      <c r="C21" s="8" t="n">
        <v>10</v>
      </c>
      <c r="D21" s="8" t="n">
        <v>10</v>
      </c>
      <c r="E21" s="8" t="n">
        <v>10</v>
      </c>
      <c r="F21" s="8" t="n">
        <v>10</v>
      </c>
      <c r="G21" s="8" t="n">
        <v>10</v>
      </c>
      <c r="H21" s="8" t="n">
        <v>10</v>
      </c>
      <c r="I21" s="8" t="n">
        <v>10</v>
      </c>
    </row>
    <row r="22" customFormat="false" ht="12.8" hidden="false" customHeight="false" outlineLevel="0" collapsed="false">
      <c r="B22" s="8"/>
      <c r="C22" s="8"/>
      <c r="D22" s="8"/>
      <c r="E22" s="8"/>
      <c r="F22" s="8"/>
      <c r="G22" s="8"/>
      <c r="H22" s="8"/>
      <c r="I22" s="8"/>
    </row>
    <row r="23" customFormat="false" ht="12.8" hidden="false" customHeight="false" outlineLevel="0" collapsed="false">
      <c r="B23" s="8"/>
      <c r="C23" s="8"/>
      <c r="D23" s="8"/>
      <c r="E23" s="8"/>
      <c r="F23" s="8"/>
      <c r="G23" s="8"/>
      <c r="H23" s="8"/>
      <c r="I23" s="8"/>
    </row>
    <row r="24" customFormat="false" ht="12.8" hidden="false" customHeight="false" outlineLevel="0" collapsed="false">
      <c r="B24" s="8"/>
      <c r="C24" s="8"/>
      <c r="D24" s="8"/>
      <c r="E24" s="8"/>
      <c r="F24" s="8"/>
      <c r="G24" s="8"/>
      <c r="H24" s="8"/>
      <c r="I24" s="8"/>
    </row>
    <row r="25" customFormat="false" ht="12.8" hidden="false" customHeight="false" outlineLevel="0" collapsed="false">
      <c r="A25" s="1" t="str">
        <f aca="false">parameters!$A$25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  <c r="I25" s="8" t="n">
        <v>1</v>
      </c>
    </row>
    <row r="26" customFormat="false" ht="12.8" hidden="false" customHeight="false" outlineLevel="0" collapsed="false">
      <c r="A26" s="1" t="str">
        <f aca="false">parameters!$A$26</f>
        <v>Hybrid solution method</v>
      </c>
      <c r="B26" s="8" t="n">
        <f aca="false">FALSE()</f>
        <v>0</v>
      </c>
      <c r="C26" s="8" t="n">
        <f aca="false">FALSE()</f>
        <v>0</v>
      </c>
      <c r="D26" s="8" t="n">
        <f aca="false">FALSE()</f>
        <v>0</v>
      </c>
      <c r="E26" s="8" t="n">
        <f aca="false">FALSE()</f>
        <v>0</v>
      </c>
      <c r="F26" s="8"/>
      <c r="G26" s="8"/>
      <c r="H26" s="8"/>
      <c r="I26" s="8"/>
    </row>
    <row r="27" customFormat="false" ht="12.8" hidden="false" customHeight="false" outlineLevel="0" collapsed="false">
      <c r="A27" s="1" t="str">
        <f aca="false">parameters!$A$27</f>
        <v>Use damped NR</v>
      </c>
      <c r="B27" s="8" t="n">
        <f aca="false">FALSE()</f>
        <v>0</v>
      </c>
      <c r="C27" s="8" t="n">
        <f aca="false">FALSE()</f>
        <v>0</v>
      </c>
      <c r="D27" s="8" t="n">
        <f aca="false">FALSE()</f>
        <v>0</v>
      </c>
      <c r="E27" s="8" t="n">
        <f aca="false">FALSE()</f>
        <v>0</v>
      </c>
      <c r="F27" s="8"/>
      <c r="G27" s="8"/>
      <c r="H27" s="8"/>
      <c r="I27" s="8"/>
    </row>
    <row r="28" customFormat="false" ht="12.8" hidden="false" customHeight="false" outlineLevel="0" collapsed="false">
      <c r="A28" s="1" t="str">
        <f aca="false">parameters!$A$28</f>
        <v>Initial increment</v>
      </c>
      <c r="B28" s="8" t="n">
        <v>0.05</v>
      </c>
      <c r="C28" s="8" t="n">
        <v>0.05</v>
      </c>
      <c r="D28" s="8" t="n">
        <v>0.01</v>
      </c>
      <c r="E28" s="8" t="n">
        <v>0.05</v>
      </c>
      <c r="F28" s="8" t="n">
        <v>0.05</v>
      </c>
      <c r="G28" s="8" t="n">
        <v>0.05</v>
      </c>
      <c r="H28" s="8" t="n">
        <v>0.01</v>
      </c>
      <c r="I28" s="8" t="n">
        <v>0.02</v>
      </c>
    </row>
    <row r="29" customFormat="false" ht="12.8" hidden="false" customHeight="false" outlineLevel="0" collapsed="false">
      <c r="B29" s="8"/>
      <c r="C29" s="8"/>
      <c r="D29" s="8"/>
      <c r="E29" s="8"/>
      <c r="F29" s="8"/>
      <c r="G29" s="8"/>
      <c r="H29" s="8"/>
      <c r="I29" s="8"/>
    </row>
    <row r="30" customFormat="false" ht="12.8" hidden="false" customHeight="false" outlineLevel="0" collapsed="false">
      <c r="B30" s="8"/>
      <c r="C30" s="8"/>
      <c r="D30" s="8"/>
      <c r="E30" s="8"/>
      <c r="F30" s="8"/>
      <c r="G30" s="8"/>
      <c r="H30" s="8"/>
      <c r="I30" s="8"/>
    </row>
    <row r="31" customFormat="false" ht="12.8" hidden="false" customHeight="false" outlineLevel="0" collapsed="false">
      <c r="A31" s="1" t="str">
        <f aca="false">parameters!$A$31</f>
        <v>Lumped mass integration</v>
      </c>
      <c r="B31" s="8" t="n">
        <f aca="false">FALSE()</f>
        <v>0</v>
      </c>
      <c r="C31" s="8" t="n">
        <f aca="false">FALSE()</f>
        <v>0</v>
      </c>
      <c r="D31" s="8" t="n">
        <f aca="false">FALSE()</f>
        <v>0</v>
      </c>
      <c r="E31" s="8" t="n">
        <f aca="false">FALSE()</f>
        <v>0</v>
      </c>
      <c r="F31" s="8"/>
      <c r="G31" s="8"/>
      <c r="H31" s="8"/>
      <c r="I31" s="8"/>
    </row>
    <row r="32" customFormat="false" ht="12.8" hidden="false" customHeight="false" outlineLevel="0" collapsed="false">
      <c r="A32" s="1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</row>
    <row r="33" customFormat="false" ht="12.8" hidden="false" customHeight="false" outlineLevel="0" collapsed="false">
      <c r="A33" s="1" t="str">
        <f aca="false">parameters!$A$33</f>
        <v>Pressure value</v>
      </c>
      <c r="B33" s="2" t="n">
        <v>2</v>
      </c>
      <c r="C33" s="2" t="n">
        <v>2</v>
      </c>
      <c r="D33" s="2" t="n">
        <v>2</v>
      </c>
      <c r="E33" s="2" t="n">
        <v>2</v>
      </c>
      <c r="F33" s="2" t="n">
        <v>2</v>
      </c>
      <c r="G33" s="2" t="n">
        <v>2</v>
      </c>
      <c r="H33" s="2" t="n">
        <v>2</v>
      </c>
      <c r="I33" s="2" t="n">
        <v>2</v>
      </c>
    </row>
    <row r="34" customFormat="false" ht="12.8" hidden="false" customHeight="false" outlineLevel="0" collapsed="false">
      <c r="A34" s="1" t="str">
        <f aca="false">parameters!$A$34</f>
        <v>Numerical Example</v>
      </c>
      <c r="B34" s="0" t="n">
        <v>6</v>
      </c>
      <c r="C34" s="0" t="n">
        <v>6</v>
      </c>
      <c r="D34" s="0" t="n">
        <v>6</v>
      </c>
      <c r="E34" s="0" t="n">
        <v>6</v>
      </c>
      <c r="F34" s="0" t="n">
        <v>6</v>
      </c>
      <c r="G34" s="0" t="n">
        <v>6</v>
      </c>
      <c r="H34" s="0" t="n">
        <v>6</v>
      </c>
      <c r="I34" s="0" t="n">
        <v>6</v>
      </c>
    </row>
    <row r="35" customFormat="false" ht="12.8" hidden="false" customHeight="false" outlineLevel="0" collapsed="false">
      <c r="A35" s="1" t="str">
        <f aca="false">parameters!$A$35</f>
        <v>Using a param_study</v>
      </c>
      <c r="B35" s="8" t="n">
        <f aca="false">FALSE()</f>
        <v>0</v>
      </c>
      <c r="C35" s="8" t="n">
        <f aca="false">FALSE()</f>
        <v>0</v>
      </c>
      <c r="D35" s="8" t="n">
        <f aca="false">FALSE()</f>
        <v>0</v>
      </c>
      <c r="E35" s="8" t="n">
        <f aca="false">FALSE()</f>
        <v>0</v>
      </c>
      <c r="F35" s="8" t="n">
        <f aca="false">FALSE()</f>
        <v>0</v>
      </c>
      <c r="G35" s="8" t="n">
        <f aca="false">TRUE()</f>
        <v>1</v>
      </c>
      <c r="H35" s="8" t="n">
        <f aca="false">TRUE()</f>
        <v>1</v>
      </c>
      <c r="I35" s="9" t="n">
        <f aca="false">FALSE()</f>
        <v>0</v>
      </c>
    </row>
    <row r="36" customFormat="false" ht="12.8" hidden="false" customHeight="false" outlineLevel="0" collapsed="false">
      <c r="A36" s="1" t="str">
        <f aca="false">parameters!$A$36</f>
        <v>GG-Mode</v>
      </c>
      <c r="B36" s="8" t="n">
        <f aca="false">TRUE()</f>
        <v>1</v>
      </c>
      <c r="C36" s="8" t="n">
        <f aca="false">TRUE()</f>
        <v>1</v>
      </c>
      <c r="D36" s="8" t="n">
        <f aca="false">TRUE()</f>
        <v>1</v>
      </c>
      <c r="E36" s="8" t="n">
        <f aca="false">TRUE()</f>
        <v>1</v>
      </c>
      <c r="F36" s="8" t="n">
        <f aca="false">TRUE()</f>
        <v>1</v>
      </c>
      <c r="G36" s="8" t="n">
        <f aca="false">TRUE()</f>
        <v>1</v>
      </c>
      <c r="H36" s="8" t="n">
        <f aca="false">TRUE()</f>
        <v>1</v>
      </c>
      <c r="I36" s="9" t="n">
        <f aca="false">TRUE()</f>
        <v>1</v>
      </c>
    </row>
    <row r="37" customFormat="false" ht="12.8" hidden="false" customHeight="false" outlineLevel="0" collapsed="false">
      <c r="A37" s="1" t="str">
        <f aca="false">parameters!$A$37</f>
        <v>Max load increment</v>
      </c>
      <c r="B37" s="8" t="n">
        <v>0.8</v>
      </c>
      <c r="C37" s="8" t="n">
        <v>1</v>
      </c>
      <c r="D37" s="8" t="n">
        <v>0.8</v>
      </c>
      <c r="E37" s="8" t="n">
        <v>0.8</v>
      </c>
      <c r="F37" s="8" t="n">
        <v>0.05</v>
      </c>
      <c r="G37" s="8" t="n">
        <v>0.05</v>
      </c>
      <c r="H37" s="8" t="n">
        <v>0.1</v>
      </c>
      <c r="I37" s="8" t="n">
        <v>1</v>
      </c>
    </row>
    <row r="38" customFormat="false" ht="12.8" hidden="false" customHeight="false" outlineLevel="0" collapsed="false">
      <c r="A38" s="1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  <c r="I38" s="11" t="n">
        <v>1E-006</v>
      </c>
    </row>
    <row r="39" customFormat="false" ht="12.8" hidden="false" customHeight="false" outlineLevel="0" collapsed="false">
      <c r="A39" s="1" t="str">
        <f aca="false">parameters!A39</f>
        <v>Automatic Differentiation level</v>
      </c>
      <c r="B39" s="11"/>
      <c r="C39" s="11"/>
      <c r="D39" s="11"/>
      <c r="E39" s="11"/>
      <c r="F39" s="8" t="n">
        <v>1</v>
      </c>
      <c r="G39" s="8" t="n">
        <v>0</v>
      </c>
      <c r="H39" s="8" t="n">
        <v>0</v>
      </c>
      <c r="I39" s="8" t="n">
        <v>1</v>
      </c>
    </row>
    <row r="40" customFormat="false" ht="12.8" hidden="false" customHeight="false" outlineLevel="0" collapsed="false">
      <c r="A40" s="1" t="str">
        <f aca="false">parameters!$A$40</f>
        <v>#end</v>
      </c>
    </row>
    <row r="42" s="7" customFormat="true" ht="12.8" hidden="false" customHeight="false" outlineLevel="0" collapsed="false">
      <c r="A42" s="15" t="str">
        <f aca="false">parameters!$A$42</f>
        <v>#subsection MaterialModel</v>
      </c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1" t="str">
        <f aca="false">parameters!$A$43</f>
        <v>Material Model</v>
      </c>
      <c r="B43" s="0" t="n">
        <v>4</v>
      </c>
      <c r="C43" s="8" t="n">
        <v>4</v>
      </c>
      <c r="D43" s="0" t="n">
        <v>2</v>
      </c>
      <c r="E43" s="0" t="n">
        <v>2</v>
      </c>
      <c r="F43" s="8" t="n">
        <v>4</v>
      </c>
      <c r="G43" s="26" t="n">
        <v>2</v>
      </c>
      <c r="H43" s="8" t="n">
        <v>2</v>
      </c>
      <c r="I43" s="8" t="n">
        <v>5</v>
      </c>
    </row>
    <row r="44" customFormat="false" ht="12.8" hidden="false" customHeight="false" outlineLevel="0" collapsed="false">
      <c r="A44" s="1" t="str">
        <f aca="false">parameters!$A$44</f>
        <v>Use finite strains</v>
      </c>
      <c r="B44" s="0" t="n">
        <f aca="false">FALSE()</f>
        <v>0</v>
      </c>
      <c r="C44" s="8" t="n">
        <f aca="false">TRUE()</f>
        <v>1</v>
      </c>
      <c r="D44" s="0" t="n">
        <f aca="false">FALSE()</f>
        <v>0</v>
      </c>
      <c r="E44" s="0" t="n">
        <f aca="false">TRUE()</f>
        <v>1</v>
      </c>
      <c r="F44" s="8" t="n">
        <f aca="false">TRUE()</f>
        <v>1</v>
      </c>
      <c r="G44" s="8" t="n">
        <f aca="false">TRUE()</f>
        <v>1</v>
      </c>
      <c r="H44" s="8" t="n">
        <f aca="false">TRUE()</f>
        <v>1</v>
      </c>
      <c r="I44" s="9" t="n">
        <f aca="false">TRUE()</f>
        <v>1</v>
      </c>
    </row>
    <row r="45" customFormat="false" ht="12.8" hidden="false" customHeight="false" outlineLevel="0" collapsed="false">
      <c r="A45" s="0" t="str">
        <f aca="false">parameters!$A$45</f>
        <v>2D type</v>
      </c>
      <c r="B45" s="0" t="n">
        <v>0</v>
      </c>
      <c r="C45" s="8" t="n">
        <v>0</v>
      </c>
      <c r="D45" s="0" t="n">
        <v>0</v>
      </c>
      <c r="E45" s="0" t="n">
        <v>0</v>
      </c>
      <c r="F45" s="8" t="n">
        <v>0</v>
      </c>
      <c r="G45" s="8" t="n">
        <v>0</v>
      </c>
      <c r="H45" s="8" t="n">
        <v>0</v>
      </c>
      <c r="I45" s="8" t="n">
        <v>0</v>
      </c>
    </row>
    <row r="46" customFormat="false" ht="12.8" hidden="false" customHeight="false" outlineLevel="0" collapsed="false">
      <c r="A46" s="1" t="str">
        <f aca="false">parameters!$A$46</f>
        <v>Youngs modulus E</v>
      </c>
      <c r="B46" s="11" t="n">
        <v>210000</v>
      </c>
      <c r="C46" s="30" t="n">
        <v>62999.9935679999</v>
      </c>
      <c r="D46" s="11" t="n">
        <v>210000</v>
      </c>
      <c r="E46" s="11" t="n">
        <v>210000</v>
      </c>
      <c r="F46" s="30" t="n">
        <v>62999.9935679999</v>
      </c>
      <c r="G46" s="30" t="n">
        <v>62999.9935679999</v>
      </c>
      <c r="H46" s="30" t="n">
        <v>62999.9935679999</v>
      </c>
      <c r="I46" s="30" t="n">
        <v>62999.9935679999</v>
      </c>
    </row>
    <row r="47" customFormat="false" ht="12.8" hidden="false" customHeight="false" outlineLevel="0" collapsed="false">
      <c r="A47" s="1" t="str">
        <f aca="false">parameters!$A$47</f>
        <v>Poisson ratio nu</v>
      </c>
      <c r="B47" s="8" t="n">
        <v>0.3</v>
      </c>
      <c r="C47" s="4" t="n">
        <v>0.340000016335238</v>
      </c>
      <c r="D47" s="8" t="n">
        <v>0.3</v>
      </c>
      <c r="E47" s="8" t="n">
        <v>0.3</v>
      </c>
      <c r="F47" s="4" t="n">
        <v>0.340000016335238</v>
      </c>
      <c r="G47" s="4" t="n">
        <v>0.340000016335238</v>
      </c>
      <c r="H47" s="4" t="n">
        <v>0.340000016335238</v>
      </c>
      <c r="I47" s="4" t="n">
        <v>0.340000016335238</v>
      </c>
    </row>
    <row r="48" s="19" customFormat="true" ht="12.8" hidden="false" customHeight="false" outlineLevel="0" collapsed="false">
      <c r="A48" s="17" t="str">
        <f aca="false">parameters!$A$48</f>
        <v>// plasticity parameters</v>
      </c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1" t="str">
        <f aca="false">parameters!$A$49</f>
        <v>Plastic hardening type</v>
      </c>
      <c r="B49" s="0" t="n">
        <v>1</v>
      </c>
      <c r="C49" s="36" t="n">
        <v>1</v>
      </c>
      <c r="D49" s="0" t="n">
        <v>3</v>
      </c>
      <c r="E49" s="0" t="n">
        <v>3</v>
      </c>
      <c r="F49" s="36" t="n">
        <v>1</v>
      </c>
      <c r="G49" s="0" t="n">
        <v>3</v>
      </c>
      <c r="H49" s="36" t="n">
        <v>0</v>
      </c>
      <c r="I49" s="0" t="n">
        <v>3</v>
      </c>
    </row>
    <row r="50" customFormat="false" ht="12.8" hidden="false" customHeight="false" outlineLevel="0" collapsed="false">
      <c r="C50" s="36"/>
      <c r="F50" s="36"/>
      <c r="H50" s="36"/>
    </row>
    <row r="51" customFormat="false" ht="12.8" hidden="false" customHeight="false" outlineLevel="0" collapsed="false">
      <c r="A51" s="1" t="str">
        <f aca="false">parameters!$A$51</f>
        <v>Yield stress</v>
      </c>
      <c r="B51" s="20" t="n">
        <v>375.7133</v>
      </c>
      <c r="C51" s="20" t="n">
        <v>178.781132</v>
      </c>
      <c r="D51" s="20" t="n">
        <v>375.7133</v>
      </c>
      <c r="E51" s="20" t="n">
        <v>375.7133</v>
      </c>
      <c r="F51" s="20" t="n">
        <v>178.781132</v>
      </c>
      <c r="G51" s="20" t="n">
        <v>178.7811</v>
      </c>
      <c r="H51" s="20" t="n">
        <v>178.7811</v>
      </c>
      <c r="I51" s="20" t="n">
        <v>130</v>
      </c>
      <c r="J51" s="20" t="n">
        <v>397.257</v>
      </c>
    </row>
    <row r="52" customFormat="false" ht="12.8" hidden="false" customHeight="false" outlineLevel="0" collapsed="false">
      <c r="A52" s="1" t="str">
        <f aca="false">parameters!$A$52</f>
        <v>Hardening modulus K</v>
      </c>
      <c r="B52" s="11" t="n">
        <v>133.598</v>
      </c>
      <c r="C52" s="11" t="n">
        <v>92.1882241</v>
      </c>
      <c r="D52" s="11" t="n">
        <v>133.598</v>
      </c>
      <c r="E52" s="11" t="n">
        <v>133.598</v>
      </c>
      <c r="F52" s="11" t="n">
        <v>3500</v>
      </c>
      <c r="G52" s="11" t="n">
        <v>192.18822</v>
      </c>
      <c r="H52" s="11" t="n">
        <v>1000</v>
      </c>
      <c r="I52" s="11" t="n">
        <v>190</v>
      </c>
      <c r="J52" s="11" t="n">
        <v>579.068</v>
      </c>
    </row>
    <row r="53" customFormat="false" ht="12.8" hidden="false" customHeight="false" outlineLevel="0" collapsed="false">
      <c r="A53" s="1" t="str">
        <f aca="false">parameters!$A$53</f>
        <v>Hardening modulus of exp</v>
      </c>
      <c r="B53" s="21" t="n">
        <v>19.99999</v>
      </c>
      <c r="C53" s="21" t="n">
        <v>12.4708605</v>
      </c>
      <c r="D53" s="21" t="n">
        <v>19.99999</v>
      </c>
      <c r="E53" s="21" t="n">
        <v>19.99999</v>
      </c>
      <c r="F53" s="21" t="n">
        <v>12.4708605</v>
      </c>
      <c r="G53" s="21" t="n">
        <v>12.47086</v>
      </c>
      <c r="H53" s="21"/>
      <c r="I53" s="21" t="n">
        <v>17.6878</v>
      </c>
      <c r="J53" s="21" t="n">
        <v>41.2211</v>
      </c>
    </row>
    <row r="54" customFormat="false" ht="12.8" hidden="false" customHeight="false" outlineLevel="0" collapsed="false">
      <c r="A54" s="1" t="str">
        <f aca="false">parameters!$A$54</f>
        <v>beta_inf</v>
      </c>
      <c r="B54" s="11" t="n">
        <v>357.1853</v>
      </c>
      <c r="C54" s="11" t="n">
        <v>204.266625</v>
      </c>
      <c r="D54" s="11" t="n">
        <v>357.1853</v>
      </c>
      <c r="E54" s="11" t="n">
        <v>357.1853</v>
      </c>
      <c r="F54" s="11" t="n">
        <v>204.266625</v>
      </c>
      <c r="G54" s="11" t="n">
        <v>204.2666</v>
      </c>
      <c r="H54" s="11"/>
      <c r="I54" s="11" t="n">
        <v>125.392</v>
      </c>
      <c r="J54" s="11" t="n">
        <v>227.055</v>
      </c>
    </row>
    <row r="55" customFormat="false" ht="12.8" hidden="false" customHeight="false" outlineLevel="0" collapsed="false">
      <c r="A55" s="1" t="str">
        <f aca="false">parameters!$A$55</f>
        <v>Plastic Hill anisotropy</v>
      </c>
      <c r="B55" s="8" t="n">
        <f aca="false">TRUE()</f>
        <v>1</v>
      </c>
      <c r="C55" s="8" t="n">
        <f aca="false">TRUE()</f>
        <v>1</v>
      </c>
      <c r="D55" s="8" t="n">
        <f aca="false">TRUE()</f>
        <v>1</v>
      </c>
      <c r="E55" s="8" t="n">
        <f aca="false">TRUE()</f>
        <v>1</v>
      </c>
      <c r="F55" s="8" t="n">
        <f aca="false">TRUE()</f>
        <v>1</v>
      </c>
      <c r="G55" s="8" t="n">
        <f aca="false">FALSE()</f>
        <v>0</v>
      </c>
      <c r="H55" s="8" t="n">
        <f aca="false">FALSE()</f>
        <v>0</v>
      </c>
      <c r="I55" s="9" t="n">
        <f aca="false">FALSE()</f>
        <v>0</v>
      </c>
    </row>
    <row r="56" customFormat="false" ht="12.8" hidden="false" customHeight="false" outlineLevel="0" collapsed="false">
      <c r="A56" s="1" t="str">
        <f aca="false">parameters!$A$56</f>
        <v>Hill coefficient h11</v>
      </c>
      <c r="B56" s="8" t="n">
        <v>1.25</v>
      </c>
      <c r="C56" s="8" t="n">
        <v>0.9966066</v>
      </c>
      <c r="D56" s="8" t="n">
        <v>1.25</v>
      </c>
      <c r="E56" s="8" t="n">
        <v>1.25</v>
      </c>
      <c r="F56" s="8" t="n">
        <v>0.9966066</v>
      </c>
      <c r="G56" s="8" t="n">
        <v>0.9966066</v>
      </c>
      <c r="H56" s="8"/>
      <c r="I56" s="8" t="n">
        <v>1</v>
      </c>
    </row>
    <row r="57" customFormat="false" ht="12.8" hidden="false" customHeight="false" outlineLevel="0" collapsed="false">
      <c r="A57" s="1" t="str">
        <f aca="false">parameters!$A$57</f>
        <v>Hill coefficient h22</v>
      </c>
      <c r="B57" s="8" t="n">
        <v>0.75</v>
      </c>
      <c r="C57" s="8" t="n">
        <v>0.9719337</v>
      </c>
      <c r="D57" s="8" t="n">
        <v>0.75</v>
      </c>
      <c r="E57" s="8" t="n">
        <v>0.75</v>
      </c>
      <c r="F57" s="8" t="n">
        <v>0.9719337</v>
      </c>
      <c r="G57" s="8" t="n">
        <v>0.9719337</v>
      </c>
      <c r="H57" s="8"/>
      <c r="I57" s="8" t="n">
        <v>1.0494</v>
      </c>
    </row>
    <row r="58" customFormat="false" ht="12.8" hidden="false" customHeight="false" outlineLevel="0" collapsed="false">
      <c r="A58" s="1" t="str">
        <f aca="false">parameters!$A$58</f>
        <v>Hill coefficient h33</v>
      </c>
      <c r="B58" s="8" t="n">
        <v>1</v>
      </c>
      <c r="C58" s="8" t="n">
        <v>1</v>
      </c>
      <c r="D58" s="8" t="n">
        <v>1</v>
      </c>
      <c r="E58" s="8" t="n">
        <v>1</v>
      </c>
      <c r="F58" s="8" t="n">
        <v>1</v>
      </c>
      <c r="G58" s="8" t="n">
        <v>1</v>
      </c>
      <c r="H58" s="8"/>
      <c r="I58" s="8" t="n">
        <v>0.9975</v>
      </c>
    </row>
    <row r="59" customFormat="false" ht="12.8" hidden="false" customHeight="false" outlineLevel="0" collapsed="false">
      <c r="A59" s="1" t="str">
        <f aca="false">parameters!$A$59</f>
        <v>Hill coefficient h12</v>
      </c>
      <c r="B59" s="8" t="n">
        <v>0.4</v>
      </c>
      <c r="C59" s="8" t="n">
        <f aca="false">1/SQRT(3)</f>
        <v>0.577350269189626</v>
      </c>
      <c r="D59" s="8" t="n">
        <v>0.4</v>
      </c>
      <c r="E59" s="8" t="n">
        <v>0.4</v>
      </c>
      <c r="F59" s="8" t="n">
        <f aca="false">1/SQRT(3)</f>
        <v>0.577350269189626</v>
      </c>
      <c r="G59" s="8" t="n">
        <f aca="false">1/SQRT(3)</f>
        <v>0.577350269189626</v>
      </c>
      <c r="H59" s="8"/>
      <c r="I59" s="8" t="n">
        <v>0.597</v>
      </c>
    </row>
    <row r="60" customFormat="false" ht="12.8" hidden="false" customHeight="false" outlineLevel="0" collapsed="false">
      <c r="A60" s="1" t="str">
        <f aca="false">parameters!$A$60</f>
        <v>Hill coefficient h23</v>
      </c>
      <c r="B60" s="8" t="n">
        <v>0.4</v>
      </c>
      <c r="C60" s="8" t="n">
        <f aca="false">1/SQRT(3)</f>
        <v>0.577350269189626</v>
      </c>
      <c r="D60" s="8" t="n">
        <v>0.4</v>
      </c>
      <c r="E60" s="8" t="n">
        <v>0.4</v>
      </c>
      <c r="F60" s="8" t="n">
        <f aca="false">1/SQRT(3)</f>
        <v>0.577350269189626</v>
      </c>
      <c r="G60" s="8" t="n">
        <f aca="false">1/SQRT(3)</f>
        <v>0.577350269189626</v>
      </c>
      <c r="H60" s="8"/>
      <c r="I60" s="8" t="n">
        <f aca="false">1/SQRT(3)</f>
        <v>0.577350269189626</v>
      </c>
    </row>
    <row r="61" customFormat="false" ht="12.8" hidden="false" customHeight="false" outlineLevel="0" collapsed="false">
      <c r="A61" s="1" t="str">
        <f aca="false">parameters!$A$61</f>
        <v>Hill coefficient h31</v>
      </c>
      <c r="B61" s="8" t="n">
        <v>0.4</v>
      </c>
      <c r="C61" s="8" t="n">
        <f aca="false">1/SQRT(3)</f>
        <v>0.577350269189626</v>
      </c>
      <c r="D61" s="8" t="n">
        <v>0.4</v>
      </c>
      <c r="E61" s="8" t="n">
        <v>0.4</v>
      </c>
      <c r="F61" s="8" t="n">
        <f aca="false">1/SQRT(3)</f>
        <v>0.577350269189626</v>
      </c>
      <c r="G61" s="8" t="n">
        <f aca="false">1/SQRT(3)</f>
        <v>0.577350269189626</v>
      </c>
      <c r="H61" s="8"/>
      <c r="I61" s="8" t="n">
        <f aca="false">1/SQRT(3)</f>
        <v>0.577350269189626</v>
      </c>
    </row>
    <row r="62" customFormat="false" ht="12.8" hidden="false" customHeight="false" outlineLevel="0" collapsed="false">
      <c r="A62" s="1" t="str">
        <f aca="false">parameters!$A$62</f>
        <v>sheet orientation theta</v>
      </c>
      <c r="B62" s="8" t="n">
        <v>0</v>
      </c>
      <c r="C62" s="8" t="n">
        <v>0</v>
      </c>
      <c r="D62" s="8" t="n">
        <v>0</v>
      </c>
      <c r="E62" s="8" t="n">
        <v>0</v>
      </c>
      <c r="F62" s="8" t="n">
        <v>0</v>
      </c>
      <c r="G62" s="8" t="n">
        <v>0</v>
      </c>
      <c r="H62" s="8"/>
      <c r="I62" s="8" t="n">
        <v>0</v>
      </c>
    </row>
    <row r="63" s="19" customFormat="true" ht="12.8" hidden="false" customHeight="false" outlineLevel="0" collapsed="false">
      <c r="A63" s="17" t="str">
        <f aca="false">parameters!$A$63</f>
        <v>// damage parameters</v>
      </c>
      <c r="AMF63" s="0"/>
      <c r="AMG63" s="0"/>
      <c r="AMH63" s="0"/>
      <c r="AMI63" s="0"/>
      <c r="AMJ63" s="0"/>
    </row>
    <row r="64" customFormat="false" ht="12.8" hidden="false" customHeight="false" outlineLevel="0" collapsed="false">
      <c r="A64" s="1" t="str">
        <f aca="false">parameters!$A$64</f>
        <v>Damage function</v>
      </c>
    </row>
    <row r="65" customFormat="false" ht="12.8" hidden="false" customHeight="false" outlineLevel="0" collapsed="false">
      <c r="A65" s="1" t="str">
        <f aca="false">parameters!$A$65</f>
        <v>Exp. rate param. eta_1</v>
      </c>
      <c r="B65" s="2" t="n">
        <v>1</v>
      </c>
      <c r="C65" s="2" t="n">
        <v>1</v>
      </c>
      <c r="D65" s="2" t="n">
        <v>1</v>
      </c>
      <c r="E65" s="2" t="n">
        <v>1</v>
      </c>
      <c r="F65" s="2" t="n">
        <v>1</v>
      </c>
      <c r="G65" s="2"/>
      <c r="H65" s="2"/>
      <c r="I65" s="2"/>
    </row>
    <row r="66" customFormat="false" ht="12.8" hidden="false" customHeight="false" outlineLevel="0" collapsed="false">
      <c r="A66" s="1" t="str">
        <f aca="false">parameters!$A$66</f>
        <v>Exp. rate param. eta_2</v>
      </c>
      <c r="B66" s="2" t="n">
        <v>1</v>
      </c>
      <c r="C66" s="2" t="n">
        <v>1</v>
      </c>
      <c r="D66" s="2" t="n">
        <v>1</v>
      </c>
      <c r="E66" s="2" t="n">
        <v>1</v>
      </c>
      <c r="F66" s="2" t="n">
        <v>0.5</v>
      </c>
      <c r="G66" s="2"/>
      <c r="H66" s="2"/>
      <c r="I66" s="2"/>
    </row>
    <row r="67" customFormat="false" ht="12.8" hidden="false" customHeight="false" outlineLevel="0" collapsed="false">
      <c r="A67" s="1" t="str">
        <f aca="false">parameters!$A$67</f>
        <v>Exp. rate param. eta_3</v>
      </c>
      <c r="B67" s="10" t="n">
        <v>1000000</v>
      </c>
      <c r="C67" s="10" t="n">
        <v>1000000</v>
      </c>
      <c r="D67" s="10" t="n">
        <v>1000000</v>
      </c>
      <c r="E67" s="10" t="n">
        <v>1000000</v>
      </c>
      <c r="F67" s="10" t="n">
        <v>1000000</v>
      </c>
      <c r="G67" s="10"/>
      <c r="H67" s="10"/>
      <c r="I67" s="10"/>
    </row>
    <row r="68" customFormat="false" ht="12.8" hidden="false" customHeight="false" outlineLevel="0" collapsed="false">
      <c r="A68" s="1" t="str">
        <f aca="false">parameters!$A$68</f>
        <v>Exp. rate param. eta_4</v>
      </c>
      <c r="B68" s="2" t="n">
        <v>0.4</v>
      </c>
      <c r="C68" s="2" t="n">
        <v>0.4</v>
      </c>
      <c r="D68" s="2" t="n">
        <v>0.4</v>
      </c>
      <c r="E68" s="2" t="n">
        <v>0.4</v>
      </c>
      <c r="F68" s="2" t="n">
        <v>0.4</v>
      </c>
      <c r="G68" s="2"/>
      <c r="H68" s="2"/>
      <c r="I68" s="2"/>
    </row>
    <row r="69" customFormat="false" ht="12.8" hidden="false" customHeight="false" outlineLevel="0" collapsed="false">
      <c r="B69" s="2"/>
      <c r="C69" s="2"/>
      <c r="D69" s="2"/>
      <c r="E69" s="2"/>
      <c r="F69" s="2"/>
      <c r="G69" s="2"/>
      <c r="H69" s="2"/>
      <c r="I69" s="2"/>
    </row>
    <row r="70" customFormat="false" ht="12.8" hidden="false" customHeight="false" outlineLevel="0" collapsed="false">
      <c r="A70" s="1" t="str">
        <f aca="false">parameters!$A$70</f>
        <v>q_min</v>
      </c>
      <c r="B70" s="11" t="n">
        <v>1000000</v>
      </c>
      <c r="C70" s="8" t="n">
        <v>1</v>
      </c>
      <c r="D70" s="8" t="n">
        <v>0.008</v>
      </c>
      <c r="E70" s="8" t="n">
        <v>0.008</v>
      </c>
      <c r="F70" s="8" t="n">
        <v>0.3</v>
      </c>
      <c r="G70" s="8"/>
      <c r="H70" s="8"/>
      <c r="I70" s="8"/>
    </row>
    <row r="71" customFormat="false" ht="12.8" hidden="false" customHeight="false" outlineLevel="0" collapsed="false">
      <c r="A71" s="1" t="str">
        <f aca="false">parameters!$A$71</f>
        <v>c_d</v>
      </c>
      <c r="B71" s="8" t="n">
        <v>3</v>
      </c>
      <c r="C71" s="8" t="n">
        <v>3</v>
      </c>
      <c r="D71" s="8" t="n">
        <v>3</v>
      </c>
      <c r="E71" s="8" t="n">
        <v>3</v>
      </c>
      <c r="F71" s="8" t="n">
        <v>0.5</v>
      </c>
      <c r="G71" s="8"/>
      <c r="H71" s="8"/>
      <c r="I71" s="8"/>
    </row>
    <row r="72" customFormat="false" ht="12.8" hidden="false" customHeight="false" outlineLevel="0" collapsed="false">
      <c r="A72" s="1" t="str">
        <f aca="false">parameters!$A$72</f>
        <v>beta_d</v>
      </c>
      <c r="B72" s="8" t="n">
        <v>10</v>
      </c>
      <c r="C72" s="8" t="n">
        <v>10</v>
      </c>
      <c r="D72" s="8" t="n">
        <v>10</v>
      </c>
      <c r="E72" s="8" t="n">
        <v>10</v>
      </c>
      <c r="F72" s="8" t="n">
        <v>10</v>
      </c>
      <c r="G72" s="8"/>
      <c r="H72" s="8"/>
      <c r="I72" s="8"/>
    </row>
    <row r="73" customFormat="false" ht="12.8" hidden="false" customHeight="false" outlineLevel="0" collapsed="false">
      <c r="B73" s="8"/>
      <c r="C73" s="8"/>
      <c r="D73" s="8"/>
      <c r="E73" s="8"/>
      <c r="F73" s="8"/>
      <c r="G73" s="8"/>
      <c r="H73" s="8"/>
      <c r="I73" s="8"/>
    </row>
    <row r="74" customFormat="false" ht="12.8" hidden="false" customHeight="false" outlineLevel="0" collapsed="false">
      <c r="B74" s="8"/>
      <c r="C74" s="8"/>
      <c r="D74" s="8"/>
      <c r="E74" s="8"/>
      <c r="F74" s="8"/>
      <c r="G74" s="8"/>
      <c r="H74" s="8"/>
      <c r="I74" s="8"/>
    </row>
    <row r="75" customFormat="false" ht="12.8" hidden="false" customHeight="false" outlineLevel="0" collapsed="false">
      <c r="B75" s="8"/>
      <c r="C75" s="8"/>
      <c r="D75" s="8"/>
      <c r="E75" s="8"/>
      <c r="F75" s="8"/>
      <c r="G75" s="8"/>
      <c r="H75" s="8"/>
      <c r="I75" s="8"/>
    </row>
    <row r="76" customFormat="false" ht="12.8" hidden="false" customHeight="false" outlineLevel="0" collapsed="false">
      <c r="A76" s="1" t="str">
        <f aca="false">parameters!$A$76</f>
        <v>Activate TGD</v>
      </c>
      <c r="B76" s="8"/>
      <c r="C76" s="8"/>
      <c r="D76" s="8"/>
      <c r="E76" s="8"/>
      <c r="F76" s="9"/>
      <c r="G76" s="9"/>
      <c r="H76" s="9"/>
      <c r="I76" s="9"/>
    </row>
    <row r="77" customFormat="false" ht="12.8" hidden="false" customHeight="false" outlineLevel="0" collapsed="false">
      <c r="A77" s="1" t="str">
        <f aca="false">parameters!$A$77</f>
        <v>#end</v>
      </c>
    </row>
    <row r="79" s="7" customFormat="true" ht="12.8" hidden="false" customHeight="false" outlineLevel="0" collapsed="false">
      <c r="A79" s="15" t="str">
        <f aca="false">parameters!$A$79</f>
        <v>#subsection Geometry</v>
      </c>
      <c r="AMF79" s="0"/>
      <c r="AMG79" s="0"/>
      <c r="AMH79" s="0"/>
      <c r="AMI79" s="0"/>
      <c r="AMJ79" s="0"/>
    </row>
    <row r="80" customFormat="false" ht="12.8" hidden="false" customHeight="false" outlineLevel="0" collapsed="false">
      <c r="A80" s="1" t="str">
        <f aca="false">parameters!$A$80</f>
        <v>Width of the geometry</v>
      </c>
      <c r="B80" s="0" t="n">
        <v>40</v>
      </c>
      <c r="C80" s="0" t="n">
        <v>40</v>
      </c>
      <c r="D80" s="0" t="n">
        <v>40</v>
      </c>
      <c r="E80" s="0" t="n">
        <v>40</v>
      </c>
      <c r="F80" s="0" t="n">
        <v>40</v>
      </c>
      <c r="G80" s="0" t="n">
        <v>40</v>
      </c>
      <c r="H80" s="0" t="n">
        <v>40</v>
      </c>
      <c r="I80" s="0" t="n">
        <v>40</v>
      </c>
      <c r="J80" s="36"/>
    </row>
    <row r="81" customFormat="false" ht="12.8" hidden="false" customHeight="false" outlineLevel="0" collapsed="false">
      <c r="A81" s="1" t="str">
        <f aca="false">parameters!$A$81</f>
        <v>Hole radius</v>
      </c>
      <c r="B81" s="0" t="n">
        <v>20</v>
      </c>
      <c r="C81" s="0" t="n">
        <v>20</v>
      </c>
      <c r="D81" s="0" t="n">
        <v>20</v>
      </c>
      <c r="E81" s="0" t="n">
        <v>20</v>
      </c>
      <c r="F81" s="0" t="n">
        <v>20</v>
      </c>
      <c r="G81" s="0" t="n">
        <v>20</v>
      </c>
      <c r="H81" s="0" t="n">
        <v>20</v>
      </c>
      <c r="I81" s="0" t="n">
        <v>20</v>
      </c>
    </row>
    <row r="82" customFormat="false" ht="12.8" hidden="false" customHeight="false" outlineLevel="0" collapsed="false">
      <c r="A82" s="1" t="str">
        <f aca="false">parameters!$A$82</f>
        <v>Thickness of the model in 3D</v>
      </c>
      <c r="B82" s="0" t="n">
        <v>1.5</v>
      </c>
      <c r="C82" s="0" t="n">
        <v>1.5</v>
      </c>
      <c r="D82" s="0" t="n">
        <v>1.5</v>
      </c>
      <c r="E82" s="0" t="n">
        <v>1.5</v>
      </c>
      <c r="F82" s="0" t="n">
        <v>1.5</v>
      </c>
      <c r="G82" s="0" t="n">
        <v>2</v>
      </c>
      <c r="H82" s="0" t="n">
        <v>2</v>
      </c>
      <c r="I82" s="0" t="n">
        <v>2</v>
      </c>
    </row>
    <row r="83" customFormat="false" ht="12.8" hidden="false" customHeight="false" outlineLevel="0" collapsed="false">
      <c r="A83" s="1" t="str">
        <f aca="false">parameters!$A$83</f>
        <v>Ratio of inner_Mesh to outer_Mesh</v>
      </c>
    </row>
    <row r="84" customFormat="false" ht="12.8" hidden="false" customHeight="false" outlineLevel="0" collapsed="false">
      <c r="A84" s="1" t="str">
        <f aca="false">parameters!$A$84</f>
        <v>Height of the model</v>
      </c>
      <c r="B84" s="0" t="n">
        <v>25</v>
      </c>
      <c r="C84" s="0" t="n">
        <v>25</v>
      </c>
      <c r="D84" s="0" t="n">
        <v>25</v>
      </c>
      <c r="E84" s="0" t="n">
        <v>25</v>
      </c>
      <c r="F84" s="0" t="n">
        <v>25</v>
      </c>
      <c r="G84" s="0" t="n">
        <v>25</v>
      </c>
      <c r="H84" s="0" t="n">
        <v>25</v>
      </c>
      <c r="I84" s="0" t="n">
        <v>25</v>
      </c>
    </row>
    <row r="85" customFormat="false" ht="12.8" hidden="false" customHeight="false" outlineLevel="0" collapsed="false">
      <c r="A85" s="1" t="str">
        <f aca="false">parameters!$A$85</f>
        <v>Notch width</v>
      </c>
      <c r="B85" s="0" t="n">
        <v>10</v>
      </c>
      <c r="C85" s="0" t="n">
        <v>10</v>
      </c>
      <c r="D85" s="0" t="n">
        <v>10</v>
      </c>
      <c r="E85" s="0" t="n">
        <v>10</v>
      </c>
      <c r="F85" s="0" t="n">
        <v>10</v>
      </c>
      <c r="G85" s="0" t="n">
        <v>10</v>
      </c>
      <c r="H85" s="0" t="n">
        <v>10</v>
      </c>
      <c r="I85" s="0" t="n">
        <v>10</v>
      </c>
    </row>
    <row r="86" customFormat="false" ht="12.8" hidden="false" customHeight="false" outlineLevel="0" collapsed="false">
      <c r="A86" s="1" t="str">
        <f aca="false">parameters!$A$86</f>
        <v>Nbr of elements in z</v>
      </c>
      <c r="B86" s="0" t="n">
        <v>2</v>
      </c>
      <c r="C86" s="0" t="n">
        <v>2</v>
      </c>
      <c r="D86" s="0" t="n">
        <v>2</v>
      </c>
      <c r="E86" s="0" t="n">
        <v>2</v>
      </c>
      <c r="F86" s="0" t="n">
        <v>2</v>
      </c>
      <c r="G86" s="0" t="n">
        <v>2</v>
      </c>
      <c r="H86" s="0" t="n">
        <v>2</v>
      </c>
      <c r="I86" s="0" t="n">
        <v>2</v>
      </c>
    </row>
    <row r="87" customFormat="false" ht="12.8" hidden="false" customHeight="false" outlineLevel="0" collapsed="false">
      <c r="A87" s="1" t="str">
        <f aca="false">parameters!$A$87</f>
        <v>Nbr of y repetitions</v>
      </c>
    </row>
    <row r="89" customFormat="false" ht="12.8" hidden="false" customHeight="false" outlineLevel="0" collapsed="false">
      <c r="A89" s="1" t="str">
        <f aca="false">parameters!$A$89</f>
        <v>#end</v>
      </c>
    </row>
    <row r="91" s="7" customFormat="true" ht="12.8" hidden="false" customHeight="false" outlineLevel="0" collapsed="false">
      <c r="A91" s="15" t="str">
        <f aca="false">parameters!$A$91</f>
        <v>#subsection Modeling</v>
      </c>
      <c r="AMF91" s="0"/>
      <c r="AMG91" s="0"/>
      <c r="AMH91" s="0"/>
      <c r="AMI91" s="0"/>
      <c r="AMJ91" s="0"/>
    </row>
    <row r="92" customFormat="false" ht="12.8" hidden="false" customHeight="false" outlineLevel="0" collapsed="false">
      <c r="A92" s="1" t="str">
        <f aca="false">parameters!$A$92</f>
        <v>Coupling Traction for Right Edge s_xx</v>
      </c>
      <c r="B92" s="8" t="n">
        <v>1</v>
      </c>
      <c r="C92" s="8" t="n">
        <v>1</v>
      </c>
      <c r="D92" s="8" t="n">
        <v>1</v>
      </c>
      <c r="E92" s="8" t="n">
        <v>1</v>
      </c>
      <c r="F92" s="8" t="n">
        <v>1</v>
      </c>
      <c r="G92" s="8" t="n">
        <v>1</v>
      </c>
      <c r="H92" s="8" t="n">
        <v>1</v>
      </c>
      <c r="I92" s="8" t="n">
        <v>1</v>
      </c>
    </row>
    <row r="93" customFormat="false" ht="12.8" hidden="false" customHeight="false" outlineLevel="0" collapsed="false">
      <c r="A93" s="1" t="str">
        <f aca="false">parameters!$A$93</f>
        <v>Coupling Traction for Right Edge t_xy</v>
      </c>
      <c r="B93" s="8" t="n">
        <v>1</v>
      </c>
      <c r="C93" s="8" t="n">
        <v>1</v>
      </c>
      <c r="D93" s="8" t="n">
        <v>1</v>
      </c>
      <c r="E93" s="8" t="n">
        <v>1</v>
      </c>
      <c r="F93" s="8" t="n">
        <v>1</v>
      </c>
      <c r="G93" s="8" t="n">
        <v>1</v>
      </c>
      <c r="H93" s="8" t="n">
        <v>1</v>
      </c>
      <c r="I93" s="8" t="n">
        <v>1</v>
      </c>
    </row>
    <row r="94" customFormat="false" ht="12.8" hidden="false" customHeight="false" outlineLevel="0" collapsed="false">
      <c r="A94" s="1" t="str">
        <f aca="false">parameters!$A$94</f>
        <v>Coupling Traction for Top Edge s_yy</v>
      </c>
      <c r="B94" s="8" t="n">
        <v>1</v>
      </c>
      <c r="C94" s="8" t="n">
        <v>1</v>
      </c>
      <c r="D94" s="8" t="n">
        <v>1</v>
      </c>
      <c r="E94" s="8" t="n">
        <v>1</v>
      </c>
      <c r="F94" s="8" t="n">
        <v>1</v>
      </c>
      <c r="G94" s="8" t="n">
        <v>1</v>
      </c>
      <c r="H94" s="8" t="n">
        <v>1</v>
      </c>
      <c r="I94" s="8" t="n">
        <v>1</v>
      </c>
    </row>
    <row r="95" customFormat="false" ht="12.8" hidden="false" customHeight="false" outlineLevel="0" collapsed="false">
      <c r="A95" s="1" t="str">
        <f aca="false">parameters!$A$95</f>
        <v>Coupling Traction for Top Edge t_xy</v>
      </c>
      <c r="B95" s="8" t="n">
        <v>1</v>
      </c>
      <c r="C95" s="8" t="n">
        <v>1</v>
      </c>
      <c r="D95" s="8" t="n">
        <v>1</v>
      </c>
      <c r="E95" s="8" t="n">
        <v>1</v>
      </c>
      <c r="F95" s="8" t="n">
        <v>1</v>
      </c>
      <c r="G95" s="8" t="n">
        <v>1</v>
      </c>
      <c r="H95" s="8" t="n">
        <v>1</v>
      </c>
      <c r="I95" s="8" t="n">
        <v>1</v>
      </c>
    </row>
    <row r="96" customFormat="false" ht="12.8" hidden="false" customHeight="false" outlineLevel="0" collapsed="false">
      <c r="A96" s="1" t="str">
        <f aca="false">parameters!$A$96</f>
        <v>Reference length</v>
      </c>
      <c r="B96" s="0" t="n">
        <v>20</v>
      </c>
      <c r="C96" s="0" t="n">
        <v>20</v>
      </c>
      <c r="D96" s="0" t="n">
        <v>20</v>
      </c>
      <c r="E96" s="0" t="n">
        <v>20</v>
      </c>
      <c r="F96" s="0" t="n">
        <v>20</v>
      </c>
      <c r="G96" s="0" t="n">
        <v>20</v>
      </c>
      <c r="H96" s="0" t="n">
        <v>20</v>
      </c>
      <c r="I96" s="0" t="n">
        <v>20</v>
      </c>
    </row>
    <row r="97" customFormat="false" ht="12.8" hidden="false" customHeight="false" outlineLevel="0" collapsed="false">
      <c r="A97" s="1" t="str">
        <f aca="false">parameters!$A$97</f>
        <v>Use custom load history</v>
      </c>
      <c r="B97" s="8" t="n">
        <f aca="false">TRUE()</f>
        <v>1</v>
      </c>
      <c r="C97" s="8" t="n">
        <f aca="false">TRUE()</f>
        <v>1</v>
      </c>
      <c r="D97" s="8" t="n">
        <f aca="false">TRUE()</f>
        <v>1</v>
      </c>
      <c r="E97" s="8" t="n">
        <f aca="false">TRUE()</f>
        <v>1</v>
      </c>
      <c r="F97" s="8" t="n">
        <f aca="false">TRUE()</f>
        <v>1</v>
      </c>
      <c r="G97" s="8" t="n">
        <f aca="false">TRUE()</f>
        <v>1</v>
      </c>
      <c r="H97" s="8" t="n">
        <f aca="false">TRUE()</f>
        <v>1</v>
      </c>
      <c r="I97" s="9" t="n">
        <f aca="false">TRUE()</f>
        <v>1</v>
      </c>
    </row>
    <row r="98" customFormat="false" ht="12.8" hidden="false" customHeight="false" outlineLevel="0" collapsed="false">
      <c r="A98" s="1" t="str">
        <f aca="false">parameters!$A$98</f>
        <v>Use as reference solution</v>
      </c>
      <c r="B98" s="8" t="n">
        <f aca="false">FALSE()</f>
        <v>0</v>
      </c>
      <c r="C98" s="8" t="n">
        <f aca="false">FALSE()</f>
        <v>0</v>
      </c>
      <c r="D98" s="8" t="n">
        <f aca="false">FALSE()</f>
        <v>0</v>
      </c>
      <c r="E98" s="8" t="n">
        <f aca="false">FALSE()</f>
        <v>0</v>
      </c>
      <c r="F98" s="9"/>
      <c r="G98" s="9"/>
      <c r="H98" s="9"/>
      <c r="I98" s="9"/>
    </row>
    <row r="99" customFormat="false" ht="12.8" hidden="false" customHeight="false" outlineLevel="0" collapsed="false">
      <c r="A99" s="1" t="str">
        <f aca="false">parameters!$A$99</f>
        <v>Compute error</v>
      </c>
      <c r="B99" s="8" t="n">
        <f aca="false">FALSE()</f>
        <v>0</v>
      </c>
      <c r="C99" s="8" t="n">
        <f aca="false">FALSE()</f>
        <v>0</v>
      </c>
      <c r="D99" s="8" t="n">
        <f aca="false">FALSE()</f>
        <v>0</v>
      </c>
      <c r="E99" s="8" t="n">
        <f aca="false">FALSE()</f>
        <v>0</v>
      </c>
      <c r="F99" s="8"/>
      <c r="G99" s="8"/>
      <c r="H99" s="8"/>
      <c r="I99" s="8"/>
    </row>
    <row r="100" customFormat="false" ht="12.8" hidden="false" customHeight="false" outlineLevel="0" collapsed="false">
      <c r="A100" s="1" t="str">
        <f aca="false">parameters!$A$100</f>
        <v>Use X-proj. as plastic e.</v>
      </c>
      <c r="B100" s="8" t="n">
        <v>2</v>
      </c>
      <c r="C100" s="8" t="n">
        <v>2</v>
      </c>
      <c r="D100" s="8" t="n">
        <v>2</v>
      </c>
      <c r="E100" s="8" t="n">
        <v>2</v>
      </c>
      <c r="F100" s="8" t="n">
        <v>2</v>
      </c>
      <c r="G100" s="8" t="n">
        <v>2</v>
      </c>
      <c r="H100" s="8" t="n">
        <v>2</v>
      </c>
      <c r="I100" s="8" t="n">
        <v>2</v>
      </c>
    </row>
    <row r="101" customFormat="false" ht="12.8" hidden="false" customHeight="false" outlineLevel="0" collapsed="false">
      <c r="A101" s="1" t="str">
        <f aca="false">parameters!$A$101</f>
        <v>Activate the equilibrium iterations</v>
      </c>
      <c r="B101" s="8" t="n">
        <f aca="false">FALSE()</f>
        <v>0</v>
      </c>
      <c r="C101" s="8" t="n">
        <f aca="false">FALSE()</f>
        <v>0</v>
      </c>
      <c r="D101" s="8" t="n">
        <f aca="false">FALSE()</f>
        <v>0</v>
      </c>
      <c r="E101" s="8" t="n">
        <f aca="false">FALSE()</f>
        <v>0</v>
      </c>
      <c r="F101" s="8"/>
      <c r="G101" s="8"/>
      <c r="H101" s="8"/>
      <c r="I101" s="8"/>
    </row>
    <row r="102" customFormat="false" ht="12.8" hidden="false" customHeight="false" outlineLevel="0" collapsed="false">
      <c r="A102" s="1" t="str">
        <f aca="false">parameters!$A$102</f>
        <v>Log the equilibrium iterations</v>
      </c>
      <c r="B102" s="8" t="n">
        <f aca="false">FALSE()</f>
        <v>0</v>
      </c>
      <c r="C102" s="8" t="n">
        <f aca="false">FALSE()</f>
        <v>0</v>
      </c>
      <c r="D102" s="8" t="n">
        <f aca="false">FALSE()</f>
        <v>0</v>
      </c>
      <c r="E102" s="8" t="n">
        <f aca="false">FALSE()</f>
        <v>0</v>
      </c>
      <c r="F102" s="8"/>
      <c r="G102" s="8"/>
      <c r="H102" s="8"/>
      <c r="I102" s="8"/>
    </row>
    <row r="103" customFormat="false" ht="12.8" hidden="false" customHeight="false" outlineLevel="0" collapsed="false">
      <c r="A103" s="1" t="str">
        <f aca="false">parameters!$A$103</f>
        <v>Survey Mode</v>
      </c>
      <c r="B103" s="8" t="n">
        <v>0</v>
      </c>
      <c r="C103" s="8" t="n">
        <v>0</v>
      </c>
      <c r="D103" s="8" t="n">
        <v>0</v>
      </c>
      <c r="E103" s="8" t="n">
        <v>0</v>
      </c>
      <c r="F103" s="8" t="n">
        <v>0</v>
      </c>
      <c r="G103" s="8" t="n">
        <v>0</v>
      </c>
      <c r="H103" s="8" t="n">
        <v>0</v>
      </c>
      <c r="I103" s="8" t="n">
        <v>0</v>
      </c>
    </row>
    <row r="104" customFormat="false" ht="12.8" hidden="false" customHeight="false" outlineLevel="0" collapsed="false">
      <c r="A104" s="1" t="str">
        <f aca="false">parameters!$A$104</f>
        <v>Write data at QP level</v>
      </c>
      <c r="B104" s="8" t="n">
        <f aca="false">TRUE()</f>
        <v>1</v>
      </c>
      <c r="C104" s="8" t="n">
        <f aca="false">FALSE()</f>
        <v>0</v>
      </c>
      <c r="D104" s="8" t="n">
        <f aca="false">TRUE()</f>
        <v>1</v>
      </c>
      <c r="E104" s="8" t="n">
        <f aca="false">TRUE()</f>
        <v>1</v>
      </c>
      <c r="F104" s="8" t="n">
        <f aca="false">FALSE()</f>
        <v>0</v>
      </c>
      <c r="G104" s="8" t="n">
        <f aca="false">FALSE()</f>
        <v>0</v>
      </c>
      <c r="H104" s="8" t="n">
        <f aca="false">FALSE()</f>
        <v>0</v>
      </c>
      <c r="I104" s="9" t="n">
        <f aca="false">FALSE()</f>
        <v>0</v>
      </c>
    </row>
    <row r="105" customFormat="false" ht="12.8" hidden="false" customHeight="false" outlineLevel="0" collapsed="false">
      <c r="A105" s="1" t="str">
        <f aca="false">parameters!$A$105</f>
        <v>Static Mesh</v>
      </c>
      <c r="B105" s="8" t="n">
        <f aca="false">TRUE()</f>
        <v>1</v>
      </c>
      <c r="C105" s="8" t="n">
        <f aca="false">TRUE()</f>
        <v>1</v>
      </c>
      <c r="D105" s="8" t="n">
        <f aca="false">TRUE()</f>
        <v>1</v>
      </c>
      <c r="E105" s="8" t="n">
        <f aca="false">TRUE()</f>
        <v>1</v>
      </c>
      <c r="F105" s="8" t="n">
        <f aca="false">TRUE()</f>
        <v>1</v>
      </c>
      <c r="G105" s="8" t="n">
        <f aca="false">TRUE()</f>
        <v>1</v>
      </c>
      <c r="H105" s="8" t="n">
        <f aca="false">TRUE()</f>
        <v>1</v>
      </c>
      <c r="I105" s="9" t="n">
        <f aca="false">TRUE()</f>
        <v>1</v>
      </c>
    </row>
    <row r="106" customFormat="false" ht="12.8" hidden="false" customHeight="false" outlineLevel="0" collapsed="false">
      <c r="A106" s="1" t="str">
        <f aca="false">parameters!$A$106</f>
        <v>Load/displacement control</v>
      </c>
      <c r="B106" s="8" t="n">
        <v>2</v>
      </c>
      <c r="C106" s="8" t="n">
        <v>2</v>
      </c>
      <c r="D106" s="8" t="n">
        <v>2</v>
      </c>
      <c r="E106" s="8" t="n">
        <v>2</v>
      </c>
      <c r="F106" s="8" t="n">
        <v>2</v>
      </c>
      <c r="G106" s="8" t="n">
        <v>2</v>
      </c>
      <c r="H106" s="8" t="n">
        <v>2</v>
      </c>
      <c r="I106" s="8" t="n">
        <v>2</v>
      </c>
    </row>
    <row r="107" customFormat="false" ht="12.8" hidden="false" customHeight="false" outlineLevel="0" collapsed="false">
      <c r="B107" s="8"/>
      <c r="C107" s="8"/>
      <c r="D107" s="8"/>
      <c r="E107" s="8"/>
      <c r="F107" s="8"/>
      <c r="G107" s="8"/>
      <c r="H107" s="8"/>
      <c r="I107" s="8"/>
    </row>
    <row r="108" customFormat="false" ht="12.8" hidden="false" customHeight="false" outlineLevel="0" collapsed="false">
      <c r="A108" s="1" t="s">
        <v>100</v>
      </c>
      <c r="B108" s="8"/>
      <c r="C108" s="8"/>
      <c r="D108" s="8"/>
      <c r="E108" s="8"/>
      <c r="F108" s="8"/>
      <c r="G108" s="8"/>
      <c r="H108" s="8"/>
      <c r="I108" s="8"/>
    </row>
    <row r="109" customFormat="false" ht="12.8" hidden="false" customHeight="false" outlineLevel="0" collapsed="false">
      <c r="A109" s="1" t="str">
        <f aca="false">parameters!$A$109</f>
        <v>#end</v>
      </c>
    </row>
    <row r="110" customFormat="false" ht="12.8" hidden="false" customHeight="false" outlineLevel="0" collapsed="false">
      <c r="A110" s="1" t="str">
        <f aca="false">parameters!$A$110</f>
        <v>##end</v>
      </c>
    </row>
  </sheetData>
  <mergeCells count="1">
    <mergeCell ref="B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A4" activeCellId="0" sqref="AA4"/>
    </sheetView>
  </sheetViews>
  <sheetFormatPr defaultRowHeight="12.8" zeroHeight="false" outlineLevelRow="0" outlineLevelCol="0"/>
  <cols>
    <col collapsed="false" customWidth="true" hidden="false" outlineLevel="0" max="1" min="1" style="14" width="40.22"/>
    <col collapsed="false" customWidth="true" hidden="true" outlineLevel="0" max="2" min="2" style="4" width="16.3"/>
    <col collapsed="false" customWidth="true" hidden="true" outlineLevel="0" max="3" min="3" style="14" width="15.84"/>
    <col collapsed="false" customWidth="true" hidden="true" outlineLevel="0" max="5" min="4" style="14" width="13.66"/>
    <col collapsed="false" customWidth="true" hidden="true" outlineLevel="0" max="6" min="6" style="14" width="16.3"/>
    <col collapsed="false" customWidth="true" hidden="true" outlineLevel="0" max="7" min="7" style="14" width="15.05"/>
    <col collapsed="false" customWidth="true" hidden="true" outlineLevel="0" max="8" min="8" style="14" width="13.66"/>
    <col collapsed="false" customWidth="true" hidden="true" outlineLevel="0" max="9" min="9" style="14" width="14.43"/>
    <col collapsed="false" customWidth="false" hidden="true" outlineLevel="0" max="10" min="10" style="14" width="11.52"/>
    <col collapsed="false" customWidth="true" hidden="true" outlineLevel="0" max="13" min="11" style="14" width="15.05"/>
    <col collapsed="false" customWidth="true" hidden="false" outlineLevel="0" max="14" min="14" style="14" width="16.94"/>
    <col collapsed="false" customWidth="false" hidden="false" outlineLevel="0" max="15" min="15" style="14" width="11.52"/>
    <col collapsed="false" customWidth="true" hidden="false" outlineLevel="0" max="16" min="16" style="14" width="16.94"/>
    <col collapsed="false" customWidth="true" hidden="false" outlineLevel="0" max="17" min="17" style="14" width="10.32"/>
    <col collapsed="false" customWidth="true" hidden="false" outlineLevel="0" max="18" min="18" style="14" width="10.58"/>
    <col collapsed="false" customWidth="true" hidden="false" outlineLevel="0" max="20" min="19" style="14" width="10.32"/>
    <col collapsed="false" customWidth="true" hidden="false" outlineLevel="0" max="22" min="21" style="14" width="13.66"/>
    <col collapsed="false" customWidth="false" hidden="false" outlineLevel="0" max="23" min="23" style="14" width="11.52"/>
    <col collapsed="false" customWidth="true" hidden="false" outlineLevel="0" max="25" min="24" style="14" width="13.66"/>
    <col collapsed="false" customWidth="false" hidden="false" outlineLevel="0" max="26" min="26" style="14" width="11.52"/>
    <col collapsed="false" customWidth="true" hidden="false" outlineLevel="0" max="27" min="27" style="0" width="13.1"/>
    <col collapsed="false" customWidth="false" hidden="false" outlineLevel="0" max="1025" min="28" style="14" width="11.52"/>
  </cols>
  <sheetData>
    <row r="1" customFormat="false" ht="12.8" hidden="false" customHeight="false" outlineLevel="0" collapsed="false">
      <c r="B1" s="22" t="s">
        <v>144</v>
      </c>
      <c r="C1" s="22"/>
      <c r="D1" s="22"/>
      <c r="E1" s="22"/>
      <c r="F1" s="22"/>
      <c r="G1" s="22"/>
      <c r="H1" s="22"/>
      <c r="I1" s="22"/>
      <c r="K1" s="22"/>
      <c r="L1" s="22" t="s">
        <v>145</v>
      </c>
      <c r="M1" s="22" t="s">
        <v>146</v>
      </c>
      <c r="U1" s="22"/>
      <c r="V1" s="22"/>
      <c r="W1" s="22"/>
      <c r="X1" s="22"/>
      <c r="Y1" s="22"/>
      <c r="Z1" s="22"/>
      <c r="AA1" s="22"/>
    </row>
    <row r="2" customFormat="false" ht="12.8" hidden="false" customHeight="false" outlineLevel="0" collapsed="false">
      <c r="A2" s="14" t="str">
        <f aca="false">parameters!$A$2</f>
        <v>#export column marked by “x”</v>
      </c>
      <c r="AA2" s="0" t="s">
        <v>103</v>
      </c>
    </row>
    <row r="3" customFormat="false" ht="12.8" hidden="false" customHeight="false" outlineLevel="0" collapsed="false">
      <c r="A3" s="14" t="str">
        <f aca="false">parameters!$A$3</f>
        <v># Legend: _</v>
      </c>
      <c r="B3" s="3" t="s">
        <v>147</v>
      </c>
      <c r="C3" s="0" t="s">
        <v>148</v>
      </c>
      <c r="D3" s="2" t="s">
        <v>149</v>
      </c>
      <c r="E3" s="2" t="s">
        <v>150</v>
      </c>
      <c r="F3" s="14" t="s">
        <v>151</v>
      </c>
      <c r="G3" s="2" t="s">
        <v>152</v>
      </c>
      <c r="H3" s="2" t="s">
        <v>153</v>
      </c>
      <c r="I3" s="2" t="s">
        <v>154</v>
      </c>
      <c r="K3" s="2" t="s">
        <v>152</v>
      </c>
      <c r="L3" s="2" t="s">
        <v>155</v>
      </c>
      <c r="M3" s="2" t="s">
        <v>155</v>
      </c>
      <c r="N3" s="14" t="s">
        <v>156</v>
      </c>
      <c r="P3" s="14" t="s">
        <v>156</v>
      </c>
      <c r="Q3" s="14" t="s">
        <v>157</v>
      </c>
      <c r="R3" s="14" t="s">
        <v>158</v>
      </c>
      <c r="S3" s="14" t="s">
        <v>159</v>
      </c>
      <c r="T3" s="14" t="s">
        <v>160</v>
      </c>
      <c r="U3" s="2" t="s">
        <v>161</v>
      </c>
      <c r="V3" s="2" t="s">
        <v>162</v>
      </c>
      <c r="W3" s="14" t="s">
        <v>163</v>
      </c>
      <c r="X3" s="2" t="s">
        <v>164</v>
      </c>
      <c r="Y3" s="2" t="s">
        <v>165</v>
      </c>
      <c r="Z3" s="14" t="s">
        <v>166</v>
      </c>
      <c r="AA3" s="0" t="s">
        <v>167</v>
      </c>
    </row>
    <row r="4" customFormat="false" ht="12.8" hidden="false" customHeight="false" outlineLevel="0" collapsed="false">
      <c r="A4" s="14" t="str">
        <f aca="false">parameters!$A$4</f>
        <v>##start</v>
      </c>
      <c r="B4" s="3"/>
      <c r="C4" s="0"/>
      <c r="D4" s="2"/>
      <c r="E4" s="2"/>
      <c r="G4" s="2"/>
      <c r="H4" s="2"/>
      <c r="I4" s="2"/>
      <c r="K4" s="2"/>
      <c r="L4" s="2"/>
      <c r="M4" s="2"/>
      <c r="N4" s="0"/>
      <c r="P4" s="0"/>
      <c r="Q4" s="0"/>
      <c r="R4" s="0"/>
      <c r="S4" s="0"/>
      <c r="T4" s="0"/>
      <c r="U4" s="2"/>
      <c r="V4" s="2"/>
      <c r="W4" s="2"/>
      <c r="X4" s="2"/>
      <c r="Y4" s="2"/>
      <c r="Z4" s="2"/>
    </row>
    <row r="5" s="53" customFormat="true" ht="12.8" hidden="false" customHeight="false" outlineLevel="0" collapsed="false">
      <c r="A5" s="53" t="str">
        <f aca="false">parameters!$A$5</f>
        <v>#subsection General</v>
      </c>
      <c r="B5" s="5"/>
      <c r="C5" s="7"/>
      <c r="D5" s="6"/>
      <c r="E5" s="6"/>
      <c r="G5" s="6"/>
      <c r="H5" s="6"/>
      <c r="I5" s="6"/>
      <c r="K5" s="6"/>
      <c r="L5" s="6"/>
      <c r="M5" s="6"/>
      <c r="U5" s="6"/>
      <c r="V5" s="6"/>
      <c r="W5" s="6"/>
      <c r="X5" s="6"/>
      <c r="Y5" s="6"/>
      <c r="Z5" s="6"/>
      <c r="AA5" s="7"/>
    </row>
    <row r="6" customFormat="false" ht="12.8" hidden="false" customHeight="false" outlineLevel="0" collapsed="false">
      <c r="A6" s="14" t="str">
        <f aca="false">parameters!$A$6</f>
        <v>Number of adaptive refinements</v>
      </c>
      <c r="B6" s="4" t="n">
        <v>0</v>
      </c>
      <c r="C6" s="0"/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P6" s="8" t="n">
        <v>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  <c r="X6" s="8" t="n">
        <v>0</v>
      </c>
      <c r="Y6" s="8" t="n">
        <v>0</v>
      </c>
      <c r="Z6" s="8" t="n">
        <v>0</v>
      </c>
      <c r="AA6" s="2" t="n">
        <v>0</v>
      </c>
    </row>
    <row r="7" customFormat="false" ht="12.8" hidden="false" customHeight="false" outlineLevel="0" collapsed="false">
      <c r="A7" s="14" t="str">
        <f aca="false">parameters!$A$7</f>
        <v>Max refinement level</v>
      </c>
      <c r="B7" s="4" t="n">
        <v>100</v>
      </c>
      <c r="C7" s="0"/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I7" s="8" t="n">
        <v>100</v>
      </c>
      <c r="K7" s="8" t="n">
        <v>100</v>
      </c>
      <c r="L7" s="8" t="n">
        <v>100</v>
      </c>
      <c r="M7" s="8" t="n">
        <v>100</v>
      </c>
      <c r="N7" s="8" t="n">
        <v>100</v>
      </c>
      <c r="P7" s="8" t="n">
        <v>100</v>
      </c>
      <c r="Q7" s="8" t="n">
        <v>100</v>
      </c>
      <c r="R7" s="8" t="n">
        <v>100</v>
      </c>
      <c r="S7" s="8" t="n">
        <v>100</v>
      </c>
      <c r="T7" s="8" t="n">
        <v>100</v>
      </c>
      <c r="U7" s="8" t="n">
        <v>100</v>
      </c>
      <c r="V7" s="8" t="n">
        <v>100</v>
      </c>
      <c r="W7" s="8" t="n">
        <v>100</v>
      </c>
      <c r="X7" s="8" t="n">
        <v>100</v>
      </c>
      <c r="Y7" s="8" t="n">
        <v>100</v>
      </c>
      <c r="Z7" s="8" t="n">
        <v>100</v>
      </c>
      <c r="AA7" s="2" t="n">
        <v>4</v>
      </c>
    </row>
    <row r="8" customFormat="false" ht="12.8" hidden="false" customHeight="false" outlineLevel="0" collapsed="false">
      <c r="A8" s="14" t="str">
        <f aca="false">parameters!$A$8</f>
        <v>Number global refinements</v>
      </c>
      <c r="B8" s="4" t="n">
        <v>2</v>
      </c>
      <c r="C8" s="0"/>
      <c r="D8" s="8" t="n">
        <v>3</v>
      </c>
      <c r="E8" s="8" t="n">
        <v>2</v>
      </c>
      <c r="F8" s="8" t="n">
        <v>2</v>
      </c>
      <c r="G8" s="8" t="n">
        <v>2</v>
      </c>
      <c r="H8" s="8" t="n">
        <v>4</v>
      </c>
      <c r="I8" s="8" t="n">
        <v>2</v>
      </c>
      <c r="K8" s="8" t="n">
        <v>2</v>
      </c>
      <c r="L8" s="8" t="n">
        <v>2</v>
      </c>
      <c r="M8" s="8" t="n">
        <v>2</v>
      </c>
      <c r="N8" s="8" t="n">
        <v>4</v>
      </c>
      <c r="P8" s="8" t="n">
        <v>3</v>
      </c>
      <c r="Q8" s="8" t="n">
        <v>4</v>
      </c>
      <c r="R8" s="8" t="n">
        <v>5</v>
      </c>
      <c r="S8" s="8" t="n">
        <v>4</v>
      </c>
      <c r="T8" s="8" t="n">
        <v>4</v>
      </c>
      <c r="U8" s="8" t="n">
        <v>3</v>
      </c>
      <c r="V8" s="8" t="n">
        <v>3</v>
      </c>
      <c r="W8" s="8" t="n">
        <v>3</v>
      </c>
      <c r="X8" s="8" t="n">
        <v>4</v>
      </c>
      <c r="Y8" s="8" t="n">
        <v>5</v>
      </c>
      <c r="Z8" s="8" t="n">
        <v>3</v>
      </c>
      <c r="AA8" s="2" t="n">
        <v>1</v>
      </c>
    </row>
    <row r="9" customFormat="false" ht="12.8" hidden="false" customHeight="false" outlineLevel="0" collapsed="false">
      <c r="A9" s="14" t="str">
        <f aca="false">parameters!$A$9</f>
        <v>Apply global refinements stepwise</v>
      </c>
      <c r="B9" s="8" t="n">
        <f aca="false">FALSE()</f>
        <v>0</v>
      </c>
      <c r="C9" s="0"/>
      <c r="D9" s="8" t="n">
        <f aca="false">FALSE()</f>
        <v>0</v>
      </c>
      <c r="E9" s="8" t="n">
        <f aca="false">FALSE()</f>
        <v>0</v>
      </c>
      <c r="F9" s="8" t="n">
        <f aca="false">FALSE()</f>
        <v>0</v>
      </c>
      <c r="G9" s="8" t="n">
        <f aca="false">FALSE()</f>
        <v>0</v>
      </c>
      <c r="H9" s="8"/>
      <c r="I9" s="8" t="n">
        <f aca="false">FALSE()</f>
        <v>0</v>
      </c>
      <c r="K9" s="8" t="n">
        <f aca="false">FALSE()</f>
        <v>0</v>
      </c>
      <c r="L9" s="8" t="n">
        <f aca="false">FALSE()</f>
        <v>0</v>
      </c>
      <c r="M9" s="8" t="n">
        <f aca="false">FALSE()</f>
        <v>0</v>
      </c>
      <c r="N9" s="9"/>
      <c r="P9" s="9"/>
      <c r="Q9" s="9"/>
      <c r="R9" s="9"/>
      <c r="S9" s="9"/>
      <c r="T9" s="9"/>
      <c r="U9" s="8"/>
      <c r="V9" s="8"/>
      <c r="W9" s="8"/>
      <c r="X9" s="8"/>
      <c r="Y9" s="8"/>
      <c r="Z9" s="8"/>
      <c r="AA9" s="9" t="n">
        <f aca="false">FALSE()</f>
        <v>0</v>
      </c>
    </row>
    <row r="10" customFormat="false" ht="12.8" hidden="false" customHeight="false" outlineLevel="0" collapsed="false">
      <c r="A10" s="14" t="str">
        <f aca="false">parameters!A10</f>
        <v>AMR afresh on new meshes</v>
      </c>
      <c r="B10" s="8" t="n">
        <f aca="false">FALSE()</f>
        <v>0</v>
      </c>
      <c r="C10" s="0"/>
      <c r="D10" s="8" t="n">
        <f aca="false">FALSE()</f>
        <v>0</v>
      </c>
      <c r="E10" s="8" t="n">
        <f aca="false">FALSE()</f>
        <v>0</v>
      </c>
      <c r="F10" s="8" t="n">
        <f aca="false">FALSE()</f>
        <v>0</v>
      </c>
      <c r="G10" s="8" t="n">
        <f aca="false">FALSE()</f>
        <v>0</v>
      </c>
      <c r="H10" s="8"/>
      <c r="I10" s="8" t="n">
        <f aca="false">FALSE()</f>
        <v>0</v>
      </c>
      <c r="K10" s="8" t="n">
        <f aca="false">FALSE()</f>
        <v>0</v>
      </c>
      <c r="L10" s="8" t="n">
        <f aca="false">FALSE()</f>
        <v>0</v>
      </c>
      <c r="M10" s="8" t="n">
        <f aca="false">FALSE()</f>
        <v>0</v>
      </c>
      <c r="N10" s="9"/>
      <c r="P10" s="9"/>
      <c r="Q10" s="9"/>
      <c r="R10" s="9"/>
      <c r="S10" s="9"/>
      <c r="T10" s="9"/>
      <c r="U10" s="8"/>
      <c r="V10" s="8"/>
      <c r="W10" s="8"/>
      <c r="X10" s="8"/>
      <c r="Y10" s="8"/>
      <c r="Z10" s="8"/>
      <c r="AA10" s="9" t="n">
        <f aca="false">FALSE()</f>
        <v>0</v>
      </c>
    </row>
    <row r="11" customFormat="false" ht="12.8" hidden="false" customHeight="false" outlineLevel="0" collapsed="false">
      <c r="A11" s="14" t="str">
        <f aca="false">parameters!A11</f>
        <v>Input for the KellyErrorEstimator</v>
      </c>
      <c r="B11" s="4" t="n">
        <v>0</v>
      </c>
      <c r="C11" s="0"/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8" t="n">
        <v>0</v>
      </c>
      <c r="X11" s="8" t="n">
        <v>0</v>
      </c>
      <c r="Y11" s="8" t="n">
        <v>0</v>
      </c>
      <c r="Z11" s="8" t="n">
        <v>0</v>
      </c>
      <c r="AA11" s="2" t="n">
        <v>4</v>
      </c>
    </row>
    <row r="12" customFormat="false" ht="12.8" hidden="false" customHeight="false" outlineLevel="0" collapsed="false">
      <c r="A12" s="14" t="str">
        <f aca="false">parameters!A12</f>
        <v>Number of hole edge refinements</v>
      </c>
      <c r="B12" s="4" t="n">
        <v>0</v>
      </c>
      <c r="C12" s="0"/>
      <c r="D12" s="8" t="n">
        <v>1</v>
      </c>
      <c r="E12" s="8" t="n">
        <v>1</v>
      </c>
      <c r="F12" s="8" t="n">
        <v>1</v>
      </c>
      <c r="G12" s="8" t="n">
        <v>2</v>
      </c>
      <c r="H12" s="8" t="n">
        <v>2</v>
      </c>
      <c r="I12" s="8" t="n">
        <v>2</v>
      </c>
      <c r="K12" s="8" t="n">
        <v>4</v>
      </c>
      <c r="L12" s="8" t="n">
        <v>2</v>
      </c>
      <c r="M12" s="8" t="n">
        <v>3</v>
      </c>
      <c r="N12" s="8" t="n">
        <v>0</v>
      </c>
      <c r="P12" s="8" t="n">
        <v>1</v>
      </c>
      <c r="Q12" s="8" t="n">
        <v>1</v>
      </c>
      <c r="R12" s="8" t="n">
        <v>0</v>
      </c>
      <c r="S12" s="8" t="n">
        <v>1</v>
      </c>
      <c r="T12" s="8" t="n">
        <v>1</v>
      </c>
      <c r="U12" s="8" t="n">
        <v>3</v>
      </c>
      <c r="V12" s="8" t="n">
        <v>3</v>
      </c>
      <c r="W12" s="8" t="n">
        <v>2</v>
      </c>
      <c r="X12" s="8" t="n">
        <v>4</v>
      </c>
      <c r="Y12" s="8" t="n">
        <v>0</v>
      </c>
      <c r="Z12" s="8" t="n">
        <v>3</v>
      </c>
      <c r="AA12" s="2" t="n">
        <v>0</v>
      </c>
    </row>
    <row r="13" customFormat="false" ht="12.8" hidden="false" customHeight="false" outlineLevel="0" collapsed="false">
      <c r="A13" s="14" t="str">
        <f aca="false">parameters!A13</f>
        <v>Poly degree</v>
      </c>
      <c r="B13" s="4" t="n">
        <v>1</v>
      </c>
      <c r="C13" s="0"/>
      <c r="D13" s="8" t="n">
        <v>1</v>
      </c>
      <c r="E13" s="8" t="n">
        <v>2</v>
      </c>
      <c r="F13" s="51" t="n">
        <v>2</v>
      </c>
      <c r="G13" s="8" t="n">
        <v>1</v>
      </c>
      <c r="H13" s="8" t="n">
        <v>2</v>
      </c>
      <c r="I13" s="8" t="n">
        <v>2</v>
      </c>
      <c r="K13" s="8" t="n">
        <v>2</v>
      </c>
      <c r="L13" s="8" t="n">
        <v>2</v>
      </c>
      <c r="M13" s="8" t="n">
        <v>2</v>
      </c>
      <c r="N13" s="8" t="n">
        <v>1</v>
      </c>
      <c r="P13" s="8" t="n">
        <v>2</v>
      </c>
      <c r="Q13" s="8" t="n">
        <v>1</v>
      </c>
      <c r="R13" s="8" t="n">
        <v>2</v>
      </c>
      <c r="S13" s="8" t="n">
        <v>2</v>
      </c>
      <c r="T13" s="8" t="n">
        <v>2</v>
      </c>
      <c r="U13" s="8" t="n">
        <v>2</v>
      </c>
      <c r="V13" s="8" t="n">
        <v>2</v>
      </c>
      <c r="W13" s="8" t="n">
        <v>2</v>
      </c>
      <c r="X13" s="54" t="n">
        <v>2</v>
      </c>
      <c r="Y13" s="54" t="n">
        <v>2</v>
      </c>
      <c r="Z13" s="8" t="n">
        <v>2</v>
      </c>
      <c r="AA13" s="2" t="n">
        <v>2</v>
      </c>
    </row>
    <row r="14" customFormat="false" ht="12.8" hidden="false" customHeight="false" outlineLevel="0" collapsed="false">
      <c r="A14" s="14" t="str">
        <f aca="false">parameters!A14</f>
        <v>Element formulation</v>
      </c>
      <c r="B14" s="8" t="n">
        <f aca="false">FALSE()</f>
        <v>0</v>
      </c>
      <c r="C14" s="0"/>
      <c r="D14" s="8" t="n">
        <f aca="false">FALSE()</f>
        <v>0</v>
      </c>
      <c r="E14" s="8" t="n">
        <f aca="false">FALSE()</f>
        <v>0</v>
      </c>
      <c r="F14" s="8" t="n">
        <f aca="false">FALSE()</f>
        <v>0</v>
      </c>
      <c r="G14" s="9"/>
      <c r="H14" s="8"/>
      <c r="I14" s="8"/>
      <c r="K14" s="9"/>
      <c r="L14" s="9"/>
      <c r="M14" s="9"/>
      <c r="N14" s="8" t="n">
        <v>0</v>
      </c>
      <c r="P14" s="9"/>
      <c r="Q14" s="9"/>
      <c r="R14" s="9"/>
      <c r="S14" s="9"/>
      <c r="T14" s="9"/>
      <c r="U14" s="8"/>
      <c r="V14" s="8"/>
      <c r="W14" s="8"/>
      <c r="X14" s="54"/>
      <c r="Y14" s="54"/>
      <c r="Z14" s="8"/>
      <c r="AA14" s="9"/>
    </row>
    <row r="15" customFormat="false" ht="12.8" hidden="false" customHeight="false" outlineLevel="0" collapsed="false">
      <c r="B15" s="8"/>
      <c r="C15" s="0"/>
      <c r="D15" s="8"/>
      <c r="E15" s="9"/>
      <c r="F15" s="8"/>
      <c r="G15" s="8" t="n">
        <f aca="false">TRUE()</f>
        <v>1</v>
      </c>
      <c r="H15" s="9"/>
      <c r="I15" s="9"/>
      <c r="K15" s="9"/>
      <c r="L15" s="9"/>
      <c r="M15" s="9"/>
      <c r="N15" s="55"/>
      <c r="P15" s="52" t="n">
        <f aca="false">FALSE()</f>
        <v>0</v>
      </c>
      <c r="Q15" s="52" t="n">
        <f aca="false">TRUE()</f>
        <v>1</v>
      </c>
      <c r="R15" s="55"/>
      <c r="S15" s="55"/>
      <c r="T15" s="55"/>
      <c r="U15" s="9"/>
      <c r="V15" s="9"/>
      <c r="W15" s="9"/>
      <c r="X15" s="9"/>
      <c r="Y15" s="9"/>
      <c r="Z15" s="9"/>
      <c r="AA15" s="9"/>
    </row>
    <row r="16" customFormat="false" ht="12.8" hidden="false" customHeight="false" outlineLevel="0" collapsed="false">
      <c r="B16" s="8"/>
      <c r="C16" s="0"/>
      <c r="D16" s="8"/>
      <c r="E16" s="9"/>
      <c r="F16" s="8"/>
      <c r="G16" s="9"/>
      <c r="H16" s="9"/>
      <c r="I16" s="9"/>
      <c r="K16" s="9"/>
      <c r="L16" s="9"/>
      <c r="M16" s="9"/>
      <c r="N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8"/>
    </row>
    <row r="17" customFormat="false" ht="12.8" hidden="false" customHeight="false" outlineLevel="0" collapsed="false">
      <c r="A17" s="14" t="str">
        <f aca="false">parameters!A17</f>
        <v>Number load steps</v>
      </c>
      <c r="B17" s="4" t="n">
        <v>100</v>
      </c>
      <c r="C17" s="0"/>
      <c r="D17" s="8" t="n">
        <v>100</v>
      </c>
      <c r="E17" s="8" t="n">
        <v>100</v>
      </c>
      <c r="F17" s="8" t="n">
        <v>100</v>
      </c>
      <c r="G17" s="8" t="n">
        <v>100</v>
      </c>
      <c r="H17" s="8" t="n">
        <v>100</v>
      </c>
      <c r="I17" s="8" t="n">
        <v>100</v>
      </c>
      <c r="K17" s="8" t="n">
        <v>100</v>
      </c>
      <c r="L17" s="8" t="n">
        <v>100</v>
      </c>
      <c r="M17" s="8" t="n">
        <v>100</v>
      </c>
      <c r="N17" s="8" t="n">
        <v>100</v>
      </c>
      <c r="P17" s="8" t="n">
        <v>100</v>
      </c>
      <c r="Q17" s="8" t="n">
        <v>100</v>
      </c>
      <c r="R17" s="8" t="n">
        <v>100</v>
      </c>
      <c r="S17" s="8" t="n">
        <v>100</v>
      </c>
      <c r="T17" s="8" t="n">
        <v>100</v>
      </c>
      <c r="U17" s="8" t="n">
        <v>100</v>
      </c>
      <c r="V17" s="8" t="n">
        <v>100</v>
      </c>
      <c r="W17" s="8" t="n">
        <v>100</v>
      </c>
      <c r="X17" s="8" t="n">
        <v>100</v>
      </c>
      <c r="Y17" s="8" t="n">
        <v>100</v>
      </c>
      <c r="Z17" s="8" t="n">
        <v>100</v>
      </c>
      <c r="AA17" s="2" t="n">
        <v>100</v>
      </c>
    </row>
    <row r="18" customFormat="false" ht="12.8" hidden="false" customHeight="false" outlineLevel="0" collapsed="false">
      <c r="A18" s="14" t="str">
        <f aca="false">parameters!A18</f>
        <v>Tolerance residual</v>
      </c>
      <c r="B18" s="56" t="n">
        <v>1E-008</v>
      </c>
      <c r="C18" s="0"/>
      <c r="D18" s="11" t="n">
        <v>1E-008</v>
      </c>
      <c r="E18" s="11" t="n">
        <v>1E-008</v>
      </c>
      <c r="F18" s="11" t="n">
        <v>1E-008</v>
      </c>
      <c r="G18" s="11" t="n">
        <v>1E-008</v>
      </c>
      <c r="H18" s="11" t="n">
        <v>1E-008</v>
      </c>
      <c r="I18" s="11" t="n">
        <v>1E-008</v>
      </c>
      <c r="K18" s="11" t="n">
        <v>1E-008</v>
      </c>
      <c r="L18" s="11" t="n">
        <v>1E-008</v>
      </c>
      <c r="M18" s="11" t="n">
        <v>1E-008</v>
      </c>
      <c r="N18" s="11" t="n">
        <v>1E-006</v>
      </c>
      <c r="P18" s="11" t="n">
        <v>1E-006</v>
      </c>
      <c r="Q18" s="11" t="n">
        <v>1E-006</v>
      </c>
      <c r="R18" s="11" t="n">
        <v>1E-006</v>
      </c>
      <c r="S18" s="11" t="n">
        <v>1E-006</v>
      </c>
      <c r="T18" s="11" t="n">
        <v>1E-006</v>
      </c>
      <c r="U18" s="11" t="n">
        <v>1E-008</v>
      </c>
      <c r="V18" s="11" t="n">
        <v>1E-008</v>
      </c>
      <c r="W18" s="11" t="n">
        <v>1E-008</v>
      </c>
      <c r="X18" s="11" t="n">
        <v>1E-008</v>
      </c>
      <c r="Y18" s="11" t="n">
        <v>1E-006</v>
      </c>
      <c r="Z18" s="11" t="n">
        <v>1E-006</v>
      </c>
      <c r="AA18" s="10" t="n">
        <v>1E-006</v>
      </c>
    </row>
    <row r="19" customFormat="false" ht="12.8" hidden="false" customHeight="false" outlineLevel="0" collapsed="false">
      <c r="A19" s="14" t="str">
        <f aca="false">parameters!A19</f>
        <v>NR window bottom</v>
      </c>
      <c r="B19" s="56"/>
      <c r="C19" s="0"/>
      <c r="D19" s="11"/>
      <c r="E19" s="11"/>
      <c r="F19" s="11"/>
      <c r="G19" s="11"/>
      <c r="H19" s="8" t="n">
        <v>8</v>
      </c>
      <c r="I19" s="11"/>
      <c r="K19" s="11"/>
      <c r="L19" s="8" t="n">
        <v>10</v>
      </c>
      <c r="M19" s="8" t="n">
        <v>10</v>
      </c>
      <c r="N19" s="8" t="n">
        <v>10</v>
      </c>
      <c r="P19" s="8" t="n">
        <v>10</v>
      </c>
      <c r="Q19" s="8" t="n">
        <v>10</v>
      </c>
      <c r="R19" s="8" t="n">
        <v>10</v>
      </c>
      <c r="S19" s="8" t="n">
        <v>10</v>
      </c>
      <c r="T19" s="8" t="n">
        <v>10</v>
      </c>
      <c r="U19" s="8" t="n">
        <v>10</v>
      </c>
      <c r="V19" s="8" t="n">
        <v>10</v>
      </c>
      <c r="W19" s="8" t="n">
        <v>10</v>
      </c>
      <c r="X19" s="8" t="n">
        <v>10</v>
      </c>
      <c r="Y19" s="8" t="n">
        <v>10</v>
      </c>
      <c r="Z19" s="24" t="n">
        <v>20</v>
      </c>
      <c r="AA19" s="2" t="n">
        <v>12</v>
      </c>
    </row>
    <row r="20" customFormat="false" ht="12.8" hidden="false" customHeight="false" outlineLevel="0" collapsed="false">
      <c r="A20" s="14" t="str">
        <f aca="false">parameters!A20</f>
        <v>NR window top</v>
      </c>
      <c r="B20" s="56"/>
      <c r="C20" s="0"/>
      <c r="D20" s="11"/>
      <c r="E20" s="11"/>
      <c r="F20" s="11"/>
      <c r="G20" s="11"/>
      <c r="H20" s="11"/>
      <c r="I20" s="11"/>
      <c r="K20" s="11"/>
      <c r="L20" s="11"/>
      <c r="M20" s="11"/>
      <c r="N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2"/>
    </row>
    <row r="21" customFormat="false" ht="12.8" hidden="false" customHeight="false" outlineLevel="0" collapsed="false">
      <c r="A21" s="14" t="str">
        <f aca="false">parameters!A21</f>
        <v>Max nbr of NR its</v>
      </c>
      <c r="B21" s="4" t="n">
        <v>10</v>
      </c>
      <c r="C21" s="0"/>
      <c r="D21" s="8" t="n">
        <v>10</v>
      </c>
      <c r="E21" s="8" t="n">
        <v>10</v>
      </c>
      <c r="F21" s="8" t="n">
        <v>10</v>
      </c>
      <c r="G21" s="8" t="n">
        <v>15</v>
      </c>
      <c r="H21" s="8" t="n">
        <v>15</v>
      </c>
      <c r="I21" s="8" t="n">
        <v>10</v>
      </c>
      <c r="K21" s="8" t="n">
        <v>15</v>
      </c>
      <c r="L21" s="8" t="n">
        <v>15</v>
      </c>
      <c r="M21" s="8" t="n">
        <v>15</v>
      </c>
      <c r="N21" s="8" t="n">
        <v>15</v>
      </c>
      <c r="P21" s="8" t="n">
        <v>15</v>
      </c>
      <c r="Q21" s="8" t="n">
        <v>15</v>
      </c>
      <c r="R21" s="8" t="n">
        <v>15</v>
      </c>
      <c r="S21" s="8" t="n">
        <v>15</v>
      </c>
      <c r="T21" s="8" t="n">
        <v>15</v>
      </c>
      <c r="U21" s="8" t="n">
        <v>15</v>
      </c>
      <c r="V21" s="8" t="n">
        <v>15</v>
      </c>
      <c r="W21" s="8" t="n">
        <v>15</v>
      </c>
      <c r="X21" s="8" t="n">
        <v>15</v>
      </c>
      <c r="Y21" s="8" t="n">
        <v>15</v>
      </c>
      <c r="Z21" s="24" t="n">
        <v>100</v>
      </c>
      <c r="AA21" s="2" t="n">
        <v>15</v>
      </c>
    </row>
    <row r="22" customFormat="false" ht="12.8" hidden="false" customHeight="false" outlineLevel="0" collapsed="false">
      <c r="A22" s="14" t="str">
        <f aca="false">parameters!A22</f>
        <v>NR global line search</v>
      </c>
      <c r="C22" s="0"/>
      <c r="D22" s="8"/>
      <c r="E22" s="8"/>
      <c r="F22" s="8"/>
      <c r="G22" s="8"/>
      <c r="H22" s="9"/>
      <c r="I22" s="8"/>
      <c r="K22" s="8"/>
      <c r="L22" s="8" t="n">
        <f aca="false">TRUE()</f>
        <v>1</v>
      </c>
      <c r="M22" s="8" t="n">
        <f aca="false">TRUE()</f>
        <v>1</v>
      </c>
      <c r="N22" s="8" t="n">
        <f aca="false">FALSE()</f>
        <v>0</v>
      </c>
      <c r="P22" s="8" t="n">
        <f aca="false">FALSE()</f>
        <v>0</v>
      </c>
      <c r="Q22" s="8" t="n">
        <f aca="false">FALSE()</f>
        <v>0</v>
      </c>
      <c r="R22" s="8" t="n">
        <f aca="false">FALSE()</f>
        <v>0</v>
      </c>
      <c r="S22" s="8" t="n">
        <f aca="false">FALSE()</f>
        <v>0</v>
      </c>
      <c r="T22" s="8" t="n">
        <f aca="false">FALSE()</f>
        <v>0</v>
      </c>
      <c r="U22" s="9"/>
      <c r="V22" s="9"/>
      <c r="W22" s="9"/>
      <c r="X22" s="9"/>
      <c r="Y22" s="9"/>
      <c r="Z22" s="9"/>
      <c r="AA22" s="25" t="n">
        <f aca="false">FALSE()</f>
        <v>0</v>
      </c>
    </row>
    <row r="23" customFormat="false" ht="12.8" hidden="false" customHeight="false" outlineLevel="0" collapsed="false">
      <c r="A23" s="14" t="str">
        <f aca="false">parameters!A23</f>
        <v>Tolerance for the material model</v>
      </c>
      <c r="C23" s="0"/>
      <c r="D23" s="8"/>
      <c r="E23" s="8"/>
      <c r="F23" s="8"/>
      <c r="G23" s="8"/>
      <c r="H23" s="8"/>
      <c r="I23" s="11" t="n">
        <v>1E-008</v>
      </c>
      <c r="K23" s="8"/>
      <c r="L23" s="8"/>
      <c r="M23" s="8"/>
      <c r="N23" s="8"/>
      <c r="P23" s="8"/>
      <c r="Q23" s="8"/>
      <c r="R23" s="8"/>
      <c r="S23" s="8"/>
      <c r="T23" s="8"/>
      <c r="U23" s="8"/>
      <c r="V23" s="8"/>
      <c r="W23" s="8"/>
      <c r="X23" s="11" t="n">
        <v>1E-006</v>
      </c>
      <c r="Y23" s="11" t="n">
        <v>1E-006</v>
      </c>
      <c r="Z23" s="11" t="n">
        <v>1E-006</v>
      </c>
      <c r="AA23" s="10"/>
    </row>
    <row r="24" customFormat="false" ht="12.8" hidden="false" customHeight="false" outlineLevel="0" collapsed="false">
      <c r="A24" s="14" t="str">
        <f aca="false">parameters!A24</f>
        <v>Max nbr of its for the material model</v>
      </c>
      <c r="C24" s="0"/>
      <c r="D24" s="8"/>
      <c r="E24" s="8"/>
      <c r="F24" s="8"/>
      <c r="G24" s="8"/>
      <c r="H24" s="8"/>
      <c r="I24" s="11"/>
      <c r="K24" s="8"/>
      <c r="L24" s="8"/>
      <c r="M24" s="8"/>
      <c r="N24" s="8"/>
      <c r="P24" s="8"/>
      <c r="Q24" s="8"/>
      <c r="R24" s="8"/>
      <c r="S24" s="8"/>
      <c r="T24" s="8"/>
      <c r="U24" s="8"/>
      <c r="V24" s="8"/>
      <c r="W24" s="8"/>
      <c r="X24" s="8" t="n">
        <v>25</v>
      </c>
      <c r="Y24" s="8" t="n">
        <v>30</v>
      </c>
      <c r="Z24" s="8"/>
      <c r="AA24" s="2"/>
    </row>
    <row r="25" customFormat="false" ht="12.8" hidden="false" customHeight="false" outlineLevel="0" collapsed="false">
      <c r="A25" s="14" t="str">
        <f aca="false">parameters!A25</f>
        <v>Solution method</v>
      </c>
      <c r="B25" s="4" t="n">
        <v>1</v>
      </c>
      <c r="C25" s="0"/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  <c r="I25" s="8" t="n">
        <v>1</v>
      </c>
      <c r="K25" s="8" t="n">
        <v>1</v>
      </c>
      <c r="L25" s="8" t="n">
        <v>1</v>
      </c>
      <c r="M25" s="8" t="n">
        <v>1</v>
      </c>
      <c r="N25" s="8" t="n">
        <v>1</v>
      </c>
      <c r="P25" s="8" t="n">
        <v>1</v>
      </c>
      <c r="Q25" s="8" t="n">
        <v>1</v>
      </c>
      <c r="R25" s="8"/>
      <c r="S25" s="8"/>
      <c r="T25" s="8"/>
      <c r="U25" s="8" t="n">
        <v>1</v>
      </c>
      <c r="V25" s="8" t="n">
        <v>1</v>
      </c>
      <c r="W25" s="8" t="n">
        <v>1</v>
      </c>
      <c r="X25" s="8" t="n">
        <v>1</v>
      </c>
      <c r="Y25" s="8" t="n">
        <v>1</v>
      </c>
      <c r="Z25" s="8" t="n">
        <v>1</v>
      </c>
      <c r="AA25" s="2" t="n">
        <v>1</v>
      </c>
    </row>
    <row r="26" customFormat="false" ht="12.8" hidden="false" customHeight="false" outlineLevel="0" collapsed="false">
      <c r="A26" s="14" t="str">
        <f aca="false">parameters!A26</f>
        <v>Hybrid solution method</v>
      </c>
      <c r="B26" s="8" t="n">
        <f aca="false">FALSE()</f>
        <v>0</v>
      </c>
      <c r="C26" s="0"/>
      <c r="D26" s="8" t="n">
        <f aca="false">FALSE()</f>
        <v>0</v>
      </c>
      <c r="E26" s="8" t="n">
        <f aca="false">FALSE()</f>
        <v>0</v>
      </c>
      <c r="F26" s="8"/>
      <c r="G26" s="8" t="n">
        <f aca="false">FALSE()</f>
        <v>0</v>
      </c>
      <c r="H26" s="8"/>
      <c r="I26" s="8" t="n">
        <f aca="false">FALSE()</f>
        <v>0</v>
      </c>
      <c r="K26" s="8" t="n">
        <f aca="false">FALSE()</f>
        <v>0</v>
      </c>
      <c r="L26" s="9"/>
      <c r="M26" s="9"/>
      <c r="N26" s="9"/>
      <c r="P26" s="9"/>
      <c r="Q26" s="9"/>
      <c r="R26" s="9"/>
      <c r="S26" s="9"/>
      <c r="T26" s="9"/>
      <c r="U26" s="8"/>
      <c r="V26" s="8"/>
      <c r="W26" s="8"/>
      <c r="X26" s="8"/>
      <c r="Y26" s="8"/>
      <c r="Z26" s="8"/>
      <c r="AA26" s="9"/>
    </row>
    <row r="27" customFormat="false" ht="12.8" hidden="false" customHeight="false" outlineLevel="0" collapsed="false">
      <c r="A27" s="14" t="str">
        <f aca="false">parameters!A27</f>
        <v>Use damped NR</v>
      </c>
      <c r="B27" s="8" t="n">
        <f aca="false">FALSE()</f>
        <v>0</v>
      </c>
      <c r="C27" s="0"/>
      <c r="D27" s="8" t="n">
        <f aca="false">FALSE()</f>
        <v>0</v>
      </c>
      <c r="E27" s="8" t="n">
        <f aca="false">FALSE()</f>
        <v>0</v>
      </c>
      <c r="F27" s="8"/>
      <c r="G27" s="8" t="n">
        <f aca="false">FALSE()</f>
        <v>0</v>
      </c>
      <c r="H27" s="8"/>
      <c r="I27" s="8" t="n">
        <f aca="false">FALSE()</f>
        <v>0</v>
      </c>
      <c r="K27" s="8" t="n">
        <f aca="false">FALSE()</f>
        <v>0</v>
      </c>
      <c r="L27" s="9"/>
      <c r="M27" s="9"/>
      <c r="N27" s="9"/>
      <c r="P27" s="9"/>
      <c r="Q27" s="9"/>
      <c r="R27" s="9"/>
      <c r="S27" s="9"/>
      <c r="T27" s="9"/>
      <c r="U27" s="8"/>
      <c r="V27" s="8"/>
      <c r="W27" s="8"/>
      <c r="X27" s="8"/>
      <c r="Y27" s="8"/>
      <c r="Z27" s="8"/>
      <c r="AA27" s="9"/>
    </row>
    <row r="28" customFormat="false" ht="12.8" hidden="false" customHeight="false" outlineLevel="0" collapsed="false">
      <c r="A28" s="14" t="str">
        <f aca="false">parameters!A28</f>
        <v>Initial increment</v>
      </c>
      <c r="B28" s="4" t="n">
        <v>0.03</v>
      </c>
      <c r="C28" s="0"/>
      <c r="D28" s="8" t="n">
        <v>0.004</v>
      </c>
      <c r="E28" s="8" t="n">
        <v>0.004</v>
      </c>
      <c r="F28" s="11" t="n">
        <v>0.01</v>
      </c>
      <c r="G28" s="11" t="n">
        <v>0.003</v>
      </c>
      <c r="H28" s="8" t="n">
        <v>0.01</v>
      </c>
      <c r="I28" s="8" t="n">
        <v>0.02</v>
      </c>
      <c r="K28" s="8" t="n">
        <v>0.01</v>
      </c>
      <c r="L28" s="11" t="n">
        <v>0.024</v>
      </c>
      <c r="M28" s="11" t="n">
        <v>0.024</v>
      </c>
      <c r="N28" s="11" t="n">
        <v>0.05</v>
      </c>
      <c r="P28" s="11" t="n">
        <v>0.1</v>
      </c>
      <c r="Q28" s="11" t="n">
        <v>0.03</v>
      </c>
      <c r="R28" s="11" t="n">
        <v>0.003</v>
      </c>
      <c r="S28" s="11" t="n">
        <v>0.03</v>
      </c>
      <c r="T28" s="11" t="n">
        <v>0.03</v>
      </c>
      <c r="U28" s="8" t="n">
        <v>0.01</v>
      </c>
      <c r="V28" s="8" t="n">
        <v>0.01</v>
      </c>
      <c r="W28" s="8" t="n">
        <v>0.04</v>
      </c>
      <c r="X28" s="8" t="n">
        <v>0.01</v>
      </c>
      <c r="Y28" s="8" t="n">
        <v>0.002</v>
      </c>
      <c r="Z28" s="8" t="n">
        <v>0.04</v>
      </c>
      <c r="AA28" s="2" t="n">
        <v>0.004</v>
      </c>
    </row>
    <row r="29" customFormat="false" ht="12.8" hidden="false" customHeight="false" outlineLevel="0" collapsed="false">
      <c r="A29" s="14" t="str">
        <f aca="false">parameters!A29</f>
        <v>Step size decrease factor</v>
      </c>
      <c r="C29" s="0"/>
      <c r="D29" s="8"/>
      <c r="E29" s="8"/>
      <c r="F29" s="11"/>
      <c r="G29" s="8"/>
      <c r="H29" s="8"/>
      <c r="I29" s="8"/>
      <c r="K29" s="8"/>
      <c r="L29" s="8"/>
      <c r="M29" s="8"/>
      <c r="N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2"/>
    </row>
    <row r="30" customFormat="false" ht="12.8" hidden="false" customHeight="false" outlineLevel="0" collapsed="false">
      <c r="A30" s="14" t="str">
        <f aca="false">parameters!A30</f>
        <v>Step size increase factor</v>
      </c>
      <c r="C30" s="0"/>
      <c r="D30" s="8"/>
      <c r="E30" s="8"/>
      <c r="F30" s="11"/>
      <c r="G30" s="8"/>
      <c r="H30" s="8"/>
      <c r="I30" s="8"/>
      <c r="K30" s="8"/>
      <c r="L30" s="8"/>
      <c r="M30" s="8"/>
      <c r="N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2"/>
    </row>
    <row r="31" customFormat="false" ht="12.8" hidden="false" customHeight="false" outlineLevel="0" collapsed="false">
      <c r="A31" s="14" t="str">
        <f aca="false">parameters!$A$31</f>
        <v>Lumped mass integration</v>
      </c>
      <c r="B31" s="8" t="n">
        <f aca="false">FALSE()</f>
        <v>0</v>
      </c>
      <c r="C31" s="0"/>
      <c r="D31" s="8" t="n">
        <f aca="false">FALSE()</f>
        <v>0</v>
      </c>
      <c r="E31" s="8" t="n">
        <f aca="false">FALSE()</f>
        <v>0</v>
      </c>
      <c r="F31" s="8"/>
      <c r="G31" s="8" t="n">
        <f aca="false">FALSE()</f>
        <v>0</v>
      </c>
      <c r="H31" s="8"/>
      <c r="I31" s="8" t="n">
        <f aca="false">FALSE()</f>
        <v>0</v>
      </c>
      <c r="K31" s="8" t="n">
        <f aca="false">FALSE()</f>
        <v>0</v>
      </c>
      <c r="L31" s="8" t="n">
        <f aca="false">FALSE()</f>
        <v>0</v>
      </c>
      <c r="M31" s="9"/>
      <c r="N31" s="9"/>
      <c r="P31" s="9"/>
      <c r="Q31" s="9"/>
      <c r="R31" s="9"/>
      <c r="S31" s="9"/>
      <c r="T31" s="9"/>
      <c r="U31" s="8"/>
      <c r="V31" s="8"/>
      <c r="W31" s="8"/>
      <c r="X31" s="8"/>
      <c r="Y31" s="8"/>
      <c r="Z31" s="8"/>
      <c r="AA31" s="9"/>
    </row>
    <row r="32" customFormat="false" ht="12.8" hidden="false" customHeight="false" outlineLevel="0" collapsed="false">
      <c r="A32" s="14" t="str">
        <f aca="false">parameters!$A$32</f>
        <v>Projection Method</v>
      </c>
      <c r="B32" s="4" t="n">
        <v>2</v>
      </c>
      <c r="C32" s="0"/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  <c r="K32" s="8" t="n">
        <v>2</v>
      </c>
      <c r="L32" s="8" t="n">
        <v>2</v>
      </c>
      <c r="M32" s="8" t="n">
        <v>2</v>
      </c>
      <c r="N32" s="8" t="n">
        <v>2</v>
      </c>
      <c r="P32" s="8" t="n">
        <v>2</v>
      </c>
      <c r="Q32" s="8" t="n">
        <v>2</v>
      </c>
      <c r="R32" s="8" t="n">
        <v>2</v>
      </c>
      <c r="S32" s="8" t="n">
        <v>2</v>
      </c>
      <c r="T32" s="8" t="n">
        <v>2</v>
      </c>
      <c r="U32" s="8" t="n">
        <v>2</v>
      </c>
      <c r="V32" s="8" t="n">
        <v>2</v>
      </c>
      <c r="W32" s="8" t="n">
        <v>2</v>
      </c>
      <c r="X32" s="8" t="n">
        <v>2</v>
      </c>
      <c r="Y32" s="8" t="n">
        <v>2</v>
      </c>
      <c r="Z32" s="8" t="n">
        <v>2</v>
      </c>
      <c r="AA32" s="8" t="n">
        <v>2</v>
      </c>
    </row>
    <row r="33" customFormat="false" ht="12.8" hidden="false" customHeight="false" outlineLevel="0" collapsed="false">
      <c r="A33" s="14" t="str">
        <f aca="false">parameters!$A$33</f>
        <v>Pressure value</v>
      </c>
      <c r="B33" s="4" t="n">
        <v>1</v>
      </c>
      <c r="C33" s="0"/>
      <c r="D33" s="8" t="n">
        <v>1</v>
      </c>
      <c r="E33" s="8" t="n">
        <v>1</v>
      </c>
      <c r="F33" s="8" t="n">
        <v>1</v>
      </c>
      <c r="G33" s="8" t="n">
        <v>1</v>
      </c>
      <c r="H33" s="8" t="n">
        <v>1</v>
      </c>
      <c r="I33" s="8" t="n">
        <v>1</v>
      </c>
      <c r="K33" s="8" t="n">
        <v>1</v>
      </c>
      <c r="L33" s="8" t="n">
        <v>1</v>
      </c>
      <c r="M33" s="8" t="n">
        <v>1</v>
      </c>
      <c r="N33" s="8" t="n">
        <v>1</v>
      </c>
      <c r="P33" s="8" t="n">
        <v>1</v>
      </c>
      <c r="Q33" s="8" t="n">
        <v>1</v>
      </c>
      <c r="R33" s="8" t="n">
        <v>1</v>
      </c>
      <c r="S33" s="8" t="n">
        <v>1</v>
      </c>
      <c r="T33" s="8" t="n">
        <v>1</v>
      </c>
      <c r="U33" s="8" t="n">
        <v>1</v>
      </c>
      <c r="V33" s="8" t="n">
        <v>1</v>
      </c>
      <c r="W33" s="8" t="n">
        <v>1</v>
      </c>
      <c r="X33" s="8" t="n">
        <v>1</v>
      </c>
      <c r="Y33" s="8" t="n">
        <v>1</v>
      </c>
      <c r="Z33" s="8" t="n">
        <v>1</v>
      </c>
      <c r="AA33" s="2" t="n">
        <v>2</v>
      </c>
    </row>
    <row r="34" customFormat="false" ht="12.8" hidden="false" customHeight="false" outlineLevel="0" collapsed="false">
      <c r="A34" s="14" t="str">
        <f aca="false">parameters!$A$34</f>
        <v>Numerical Example</v>
      </c>
      <c r="B34" s="4" t="n">
        <v>1</v>
      </c>
      <c r="C34" s="0"/>
      <c r="D34" s="8" t="n">
        <v>1</v>
      </c>
      <c r="E34" s="8" t="n">
        <v>1</v>
      </c>
      <c r="F34" s="8" t="n">
        <v>1</v>
      </c>
      <c r="G34" s="8" t="n">
        <v>1</v>
      </c>
      <c r="H34" s="8" t="n">
        <v>1</v>
      </c>
      <c r="I34" s="8" t="n">
        <v>1</v>
      </c>
      <c r="K34" s="8" t="n">
        <v>1</v>
      </c>
      <c r="L34" s="8" t="n">
        <v>1</v>
      </c>
      <c r="M34" s="8" t="n">
        <v>1</v>
      </c>
      <c r="N34" s="8" t="n">
        <v>1</v>
      </c>
      <c r="P34" s="8" t="n">
        <v>1</v>
      </c>
      <c r="Q34" s="8" t="n">
        <v>1</v>
      </c>
      <c r="R34" s="8" t="n">
        <v>1</v>
      </c>
      <c r="S34" s="8" t="n">
        <v>1</v>
      </c>
      <c r="T34" s="8" t="n">
        <v>1</v>
      </c>
      <c r="U34" s="8" t="n">
        <v>1</v>
      </c>
      <c r="V34" s="8" t="n">
        <v>1</v>
      </c>
      <c r="W34" s="8" t="n">
        <v>1</v>
      </c>
      <c r="X34" s="8" t="n">
        <v>1</v>
      </c>
      <c r="Y34" s="8" t="n">
        <v>1</v>
      </c>
      <c r="Z34" s="8" t="n">
        <v>1</v>
      </c>
      <c r="AA34" s="2" t="n">
        <v>1</v>
      </c>
    </row>
    <row r="35" customFormat="false" ht="12.8" hidden="false" customHeight="false" outlineLevel="0" collapsed="false">
      <c r="A35" s="14" t="str">
        <f aca="false">parameters!$A$35</f>
        <v>Using a param_study</v>
      </c>
      <c r="B35" s="8" t="n">
        <f aca="false">FALSE()</f>
        <v>0</v>
      </c>
      <c r="C35" s="0"/>
      <c r="D35" s="8" t="n">
        <f aca="false">FALSE()</f>
        <v>0</v>
      </c>
      <c r="E35" s="8" t="n">
        <f aca="false">FALSE()</f>
        <v>0</v>
      </c>
      <c r="F35" s="8" t="n">
        <f aca="false">FALSE()</f>
        <v>0</v>
      </c>
      <c r="G35" s="8" t="n">
        <f aca="false">FALSE()</f>
        <v>0</v>
      </c>
      <c r="H35" s="8" t="n">
        <f aca="false">FALSE()</f>
        <v>0</v>
      </c>
      <c r="I35" s="8" t="n">
        <f aca="false">FALSE()</f>
        <v>0</v>
      </c>
      <c r="K35" s="8" t="n">
        <f aca="false">FALSE()</f>
        <v>0</v>
      </c>
      <c r="L35" s="26" t="n">
        <f aca="false">TRUE()</f>
        <v>1</v>
      </c>
      <c r="M35" s="26" t="n">
        <f aca="false">TRUE()</f>
        <v>1</v>
      </c>
      <c r="N35" s="26" t="n">
        <f aca="false">FALSE()</f>
        <v>0</v>
      </c>
      <c r="P35" s="26" t="n">
        <f aca="false">TRUE()</f>
        <v>1</v>
      </c>
      <c r="Q35" s="26" t="n">
        <f aca="false">TRUE()</f>
        <v>1</v>
      </c>
      <c r="R35" s="26" t="n">
        <f aca="false">FALSE()</f>
        <v>0</v>
      </c>
      <c r="S35" s="26" t="n">
        <f aca="false">FALSE()</f>
        <v>0</v>
      </c>
      <c r="T35" s="26" t="n">
        <f aca="false">FALSE()</f>
        <v>0</v>
      </c>
      <c r="U35" s="8" t="n">
        <f aca="false">TRUE()</f>
        <v>1</v>
      </c>
      <c r="V35" s="8" t="n">
        <f aca="false">FALSE()</f>
        <v>0</v>
      </c>
      <c r="W35" s="8" t="n">
        <f aca="false">FALSE()</f>
        <v>0</v>
      </c>
      <c r="X35" s="8" t="n">
        <f aca="false">FALSE()</f>
        <v>0</v>
      </c>
      <c r="Y35" s="8" t="n">
        <f aca="false">FALSE()</f>
        <v>0</v>
      </c>
      <c r="Z35" s="8" t="n">
        <f aca="false">FALSE()</f>
        <v>0</v>
      </c>
      <c r="AA35" s="9" t="n">
        <f aca="false">FALSE()</f>
        <v>0</v>
      </c>
    </row>
    <row r="36" customFormat="false" ht="12.8" hidden="false" customHeight="false" outlineLevel="0" collapsed="false">
      <c r="A36" s="14" t="str">
        <f aca="false">parameters!$A$36</f>
        <v>GG-Mode</v>
      </c>
      <c r="B36" s="8" t="n">
        <f aca="false">FALSE()</f>
        <v>0</v>
      </c>
      <c r="C36" s="0"/>
      <c r="D36" s="8" t="n">
        <f aca="false">TRUE()</f>
        <v>1</v>
      </c>
      <c r="E36" s="8" t="n">
        <f aca="false">TRUE()</f>
        <v>1</v>
      </c>
      <c r="F36" s="8" t="n">
        <f aca="false">TRUE()</f>
        <v>1</v>
      </c>
      <c r="G36" s="8" t="n">
        <f aca="false">TRUE()</f>
        <v>1</v>
      </c>
      <c r="H36" s="8" t="n">
        <f aca="false">TRUE()</f>
        <v>1</v>
      </c>
      <c r="I36" s="8" t="n">
        <f aca="false">TRUE()</f>
        <v>1</v>
      </c>
      <c r="K36" s="8" t="n">
        <f aca="false">TRUE()</f>
        <v>1</v>
      </c>
      <c r="L36" s="8" t="n">
        <f aca="false">TRUE()</f>
        <v>1</v>
      </c>
      <c r="M36" s="8" t="n">
        <f aca="false">TRUE()</f>
        <v>1</v>
      </c>
      <c r="N36" s="8" t="n">
        <f aca="false">TRUE()</f>
        <v>1</v>
      </c>
      <c r="P36" s="8" t="n">
        <f aca="false">TRUE()</f>
        <v>1</v>
      </c>
      <c r="Q36" s="8" t="n">
        <f aca="false">TRUE()</f>
        <v>1</v>
      </c>
      <c r="R36" s="8" t="n">
        <f aca="false">TRUE()</f>
        <v>1</v>
      </c>
      <c r="S36" s="8" t="n">
        <f aca="false">TRUE()</f>
        <v>1</v>
      </c>
      <c r="T36" s="8" t="n">
        <f aca="false">TRUE()</f>
        <v>1</v>
      </c>
      <c r="U36" s="8" t="n">
        <f aca="false">TRUE()</f>
        <v>1</v>
      </c>
      <c r="V36" s="8" t="n">
        <f aca="false">TRUE()</f>
        <v>1</v>
      </c>
      <c r="W36" s="8" t="n">
        <f aca="false">TRUE()</f>
        <v>1</v>
      </c>
      <c r="X36" s="8" t="n">
        <f aca="false">TRUE()</f>
        <v>1</v>
      </c>
      <c r="Y36" s="8" t="n">
        <f aca="false">TRUE()</f>
        <v>1</v>
      </c>
      <c r="Z36" s="26" t="n">
        <f aca="false">FALSE()</f>
        <v>0</v>
      </c>
      <c r="AA36" s="9" t="n">
        <f aca="false">TRUE()</f>
        <v>1</v>
      </c>
    </row>
    <row r="37" customFormat="false" ht="12.8" hidden="false" customHeight="false" outlineLevel="0" collapsed="false">
      <c r="A37" s="14" t="str">
        <f aca="false">parameters!$A$37</f>
        <v>Max load increment</v>
      </c>
      <c r="B37" s="4" t="n">
        <v>0.007</v>
      </c>
      <c r="C37" s="0"/>
      <c r="D37" s="8" t="n">
        <v>1</v>
      </c>
      <c r="E37" s="8" t="n">
        <v>1</v>
      </c>
      <c r="F37" s="8" t="n">
        <v>1</v>
      </c>
      <c r="G37" s="8" t="n">
        <v>1</v>
      </c>
      <c r="H37" s="8" t="n">
        <v>10</v>
      </c>
      <c r="I37" s="11" t="n">
        <v>1</v>
      </c>
      <c r="K37" s="8" t="n">
        <v>1</v>
      </c>
      <c r="L37" s="8" t="n">
        <v>1</v>
      </c>
      <c r="M37" s="8" t="n">
        <v>1</v>
      </c>
      <c r="N37" s="8" t="n">
        <v>1</v>
      </c>
      <c r="P37" s="8" t="n">
        <v>1</v>
      </c>
      <c r="Q37" s="8" t="n">
        <v>1</v>
      </c>
      <c r="R37" s="11" t="n">
        <v>0.003</v>
      </c>
      <c r="S37" s="8" t="n">
        <v>1</v>
      </c>
      <c r="T37" s="8" t="n">
        <v>1</v>
      </c>
      <c r="U37" s="8" t="n">
        <v>10</v>
      </c>
      <c r="V37" s="8" t="n">
        <v>10</v>
      </c>
      <c r="W37" s="8" t="n">
        <v>0.3</v>
      </c>
      <c r="X37" s="8" t="n">
        <v>10</v>
      </c>
      <c r="Y37" s="8" t="n">
        <v>1</v>
      </c>
      <c r="Z37" s="8" t="n">
        <v>0.3</v>
      </c>
      <c r="AA37" s="10" t="n">
        <v>0.2</v>
      </c>
    </row>
    <row r="38" customFormat="false" ht="12.8" hidden="false" customHeight="false" outlineLevel="0" collapsed="false">
      <c r="A38" s="14" t="str">
        <f aca="false">parameters!$A$38</f>
        <v>Min load increment</v>
      </c>
      <c r="B38" s="56" t="n">
        <v>1E-006</v>
      </c>
      <c r="C38" s="0"/>
      <c r="D38" s="11" t="n">
        <v>0.0005</v>
      </c>
      <c r="E38" s="11" t="n">
        <v>1E-009</v>
      </c>
      <c r="F38" s="11" t="n">
        <v>1E-009</v>
      </c>
      <c r="G38" s="11" t="n">
        <v>0.0001</v>
      </c>
      <c r="H38" s="11" t="n">
        <v>1E-006</v>
      </c>
      <c r="I38" s="11" t="n">
        <v>1E-006</v>
      </c>
      <c r="K38" s="11" t="n">
        <v>1E-009</v>
      </c>
      <c r="L38" s="11" t="n">
        <v>1E-009</v>
      </c>
      <c r="M38" s="11" t="n">
        <v>1E-009</v>
      </c>
      <c r="N38" s="11" t="n">
        <v>1E-009</v>
      </c>
      <c r="P38" s="11" t="n">
        <v>1E-009</v>
      </c>
      <c r="Q38" s="11" t="n">
        <v>1E-009</v>
      </c>
      <c r="R38" s="11" t="n">
        <v>1E-009</v>
      </c>
      <c r="S38" s="11" t="n">
        <v>1E-009</v>
      </c>
      <c r="T38" s="11" t="n">
        <v>1E-009</v>
      </c>
      <c r="U38" s="11" t="n">
        <v>1E-006</v>
      </c>
      <c r="V38" s="11" t="n">
        <v>1E-006</v>
      </c>
      <c r="W38" s="11" t="n">
        <v>1E-006</v>
      </c>
      <c r="X38" s="11" t="n">
        <v>1E-006</v>
      </c>
      <c r="Y38" s="11" t="n">
        <v>1E-006</v>
      </c>
      <c r="Z38" s="11" t="n">
        <v>1E-006</v>
      </c>
      <c r="AA38" s="11" t="n">
        <v>0.001</v>
      </c>
    </row>
    <row r="39" customFormat="false" ht="12.8" hidden="false" customHeight="false" outlineLevel="0" collapsed="false">
      <c r="A39" s="14" t="s">
        <v>36</v>
      </c>
      <c r="B39" s="56"/>
      <c r="C39" s="0"/>
      <c r="D39" s="11"/>
      <c r="E39" s="11"/>
      <c r="F39" s="8" t="n">
        <v>1</v>
      </c>
      <c r="G39" s="8" t="n">
        <v>0</v>
      </c>
      <c r="H39" s="8" t="n">
        <v>0</v>
      </c>
      <c r="I39" s="8" t="n">
        <v>1</v>
      </c>
      <c r="K39" s="8" t="n">
        <v>1</v>
      </c>
      <c r="L39" s="8" t="n">
        <v>1</v>
      </c>
      <c r="M39" s="8" t="n">
        <v>1</v>
      </c>
      <c r="N39" s="8" t="n">
        <v>0</v>
      </c>
      <c r="P39" s="8" t="n">
        <v>1</v>
      </c>
      <c r="Q39" s="8" t="n">
        <v>0</v>
      </c>
      <c r="R39" s="8" t="n">
        <v>1</v>
      </c>
      <c r="S39" s="8" t="n">
        <v>1</v>
      </c>
      <c r="T39" s="8" t="n">
        <v>1</v>
      </c>
      <c r="U39" s="57" t="n">
        <v>1</v>
      </c>
      <c r="V39" s="57" t="n">
        <v>1</v>
      </c>
      <c r="W39" s="57" t="n">
        <v>1</v>
      </c>
      <c r="X39" s="57" t="n">
        <v>1</v>
      </c>
      <c r="Y39" s="57" t="n">
        <v>1</v>
      </c>
      <c r="Z39" s="57" t="n">
        <v>1</v>
      </c>
      <c r="AA39" s="28" t="n">
        <v>1</v>
      </c>
    </row>
    <row r="40" customFormat="false" ht="12.8" hidden="false" customHeight="false" outlineLevel="0" collapsed="false">
      <c r="A40" s="14" t="str">
        <f aca="false">parameters!$A$40</f>
        <v>#end</v>
      </c>
      <c r="B40" s="56"/>
      <c r="C40" s="0"/>
      <c r="D40" s="2"/>
      <c r="E40" s="2"/>
      <c r="F40" s="2"/>
      <c r="G40" s="2"/>
      <c r="H40" s="2"/>
      <c r="I40" s="2"/>
      <c r="K40" s="2"/>
      <c r="L40" s="2"/>
      <c r="M40" s="2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2.8" hidden="false" customHeight="false" outlineLevel="0" collapsed="false">
      <c r="B41" s="56"/>
      <c r="C41" s="0"/>
      <c r="D41" s="2"/>
      <c r="E41" s="2"/>
      <c r="F41" s="2"/>
      <c r="G41" s="2"/>
      <c r="H41" s="2"/>
      <c r="I41" s="2"/>
      <c r="K41" s="2"/>
      <c r="L41" s="2"/>
      <c r="M41" s="2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2.8" hidden="false" customHeight="false" outlineLevel="0" collapsed="false">
      <c r="A42" s="53" t="str">
        <f aca="false">parameters!$A$42</f>
        <v>#subsection MaterialModel</v>
      </c>
      <c r="B42" s="58"/>
      <c r="C42" s="7"/>
      <c r="D42" s="6"/>
      <c r="E42" s="6"/>
      <c r="F42" s="6"/>
      <c r="G42" s="6"/>
      <c r="H42" s="6"/>
      <c r="I42" s="6"/>
      <c r="K42" s="6"/>
      <c r="L42" s="6"/>
      <c r="M42" s="6"/>
      <c r="N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7"/>
    </row>
    <row r="43" customFormat="false" ht="12.8" hidden="false" customHeight="false" outlineLevel="0" collapsed="false">
      <c r="A43" s="14" t="str">
        <f aca="false">parameters!$A$43</f>
        <v>Material Model</v>
      </c>
      <c r="B43" s="4" t="n">
        <v>2</v>
      </c>
      <c r="C43" s="0"/>
      <c r="D43" s="8" t="n">
        <v>4</v>
      </c>
      <c r="E43" s="8" t="n">
        <v>4</v>
      </c>
      <c r="F43" s="8" t="n">
        <v>2</v>
      </c>
      <c r="G43" s="8" t="n">
        <v>2</v>
      </c>
      <c r="H43" s="8" t="n">
        <v>2</v>
      </c>
      <c r="I43" s="8" t="n">
        <v>4</v>
      </c>
      <c r="J43" s="8" t="n">
        <v>4</v>
      </c>
      <c r="K43" s="8" t="n">
        <v>4</v>
      </c>
      <c r="L43" s="8" t="n">
        <v>6</v>
      </c>
      <c r="M43" s="8" t="n">
        <v>6</v>
      </c>
      <c r="N43" s="8" t="n">
        <v>2</v>
      </c>
      <c r="P43" s="8" t="n">
        <v>4</v>
      </c>
      <c r="Q43" s="8" t="n">
        <v>4</v>
      </c>
      <c r="R43" s="8" t="n">
        <v>7</v>
      </c>
      <c r="S43" s="8" t="n">
        <v>7</v>
      </c>
      <c r="T43" s="8" t="n">
        <v>2</v>
      </c>
      <c r="U43" s="8" t="n">
        <v>7</v>
      </c>
      <c r="V43" s="8" t="n">
        <v>4</v>
      </c>
      <c r="W43" s="8" t="n">
        <v>4</v>
      </c>
      <c r="X43" s="8" t="n">
        <v>7</v>
      </c>
      <c r="Y43" s="8" t="n">
        <v>7</v>
      </c>
      <c r="Z43" s="8" t="n">
        <v>8</v>
      </c>
      <c r="AA43" s="0" t="n">
        <v>2</v>
      </c>
    </row>
    <row r="44" customFormat="false" ht="12.8" hidden="false" customHeight="false" outlineLevel="0" collapsed="false">
      <c r="A44" s="14" t="str">
        <f aca="false">parameters!$A$44</f>
        <v>Use finite strains</v>
      </c>
      <c r="B44" s="8" t="n">
        <f aca="false">TRUE()</f>
        <v>1</v>
      </c>
      <c r="C44" s="0"/>
      <c r="D44" s="8" t="n">
        <f aca="false">FALSE()</f>
        <v>0</v>
      </c>
      <c r="E44" s="8" t="n">
        <f aca="false">TRUE()</f>
        <v>1</v>
      </c>
      <c r="F44" s="8" t="n">
        <f aca="false">TRUE()</f>
        <v>1</v>
      </c>
      <c r="G44" s="8" t="n">
        <f aca="false">TRUE()</f>
        <v>1</v>
      </c>
      <c r="H44" s="8" t="n">
        <f aca="false">TRUE()</f>
        <v>1</v>
      </c>
      <c r="I44" s="44" t="n">
        <f aca="false">TRUE()</f>
        <v>1</v>
      </c>
      <c r="J44" s="44" t="n">
        <f aca="false">TRUE()</f>
        <v>1</v>
      </c>
      <c r="K44" s="8" t="n">
        <f aca="false">TRUE()</f>
        <v>1</v>
      </c>
      <c r="L44" s="8" t="n">
        <f aca="false">TRUE()</f>
        <v>1</v>
      </c>
      <c r="M44" s="8" t="n">
        <f aca="false">TRUE()</f>
        <v>1</v>
      </c>
      <c r="N44" s="8" t="n">
        <f aca="false">FALSE()</f>
        <v>0</v>
      </c>
      <c r="P44" s="8" t="n">
        <f aca="false">TRUE()</f>
        <v>1</v>
      </c>
      <c r="Q44" s="8" t="n">
        <f aca="false">TRUE()</f>
        <v>1</v>
      </c>
      <c r="R44" s="8" t="n">
        <f aca="false">FALSE()</f>
        <v>0</v>
      </c>
      <c r="S44" s="8" t="n">
        <f aca="false">TRUE()</f>
        <v>1</v>
      </c>
      <c r="T44" s="8" t="n">
        <f aca="false">TRUE()</f>
        <v>1</v>
      </c>
      <c r="U44" s="8" t="n">
        <f aca="false">TRUE()</f>
        <v>1</v>
      </c>
      <c r="V44" s="8" t="n">
        <f aca="false">TRUE()</f>
        <v>1</v>
      </c>
      <c r="W44" s="8" t="n">
        <f aca="false">TRUE()</f>
        <v>1</v>
      </c>
      <c r="X44" s="8" t="n">
        <f aca="false">TRUE()</f>
        <v>1</v>
      </c>
      <c r="Y44" s="8" t="n">
        <f aca="false">TRUE()</f>
        <v>1</v>
      </c>
      <c r="Z44" s="8" t="n">
        <f aca="false">TRUE()</f>
        <v>1</v>
      </c>
      <c r="AA44" s="16" t="n">
        <f aca="false">TRUE()</f>
        <v>1</v>
      </c>
    </row>
    <row r="45" customFormat="false" ht="12.8" hidden="false" customHeight="false" outlineLevel="0" collapsed="false">
      <c r="A45" s="14" t="str">
        <f aca="false">parameters!$A$45</f>
        <v>2D type</v>
      </c>
      <c r="B45" s="4" t="n">
        <v>0</v>
      </c>
      <c r="C45" s="0"/>
      <c r="D45" s="8" t="n">
        <v>0</v>
      </c>
      <c r="E45" s="8" t="n">
        <v>0</v>
      </c>
      <c r="F45" s="8" t="n">
        <v>0</v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P45" s="8" t="n">
        <v>0</v>
      </c>
      <c r="Q45" s="8" t="n">
        <v>0</v>
      </c>
      <c r="R45" s="8" t="n">
        <v>0</v>
      </c>
      <c r="S45" s="8" t="n">
        <v>0</v>
      </c>
      <c r="T45" s="8" t="n">
        <v>0</v>
      </c>
      <c r="U45" s="8" t="n">
        <v>0</v>
      </c>
      <c r="V45" s="8" t="n">
        <v>0</v>
      </c>
      <c r="W45" s="8" t="n">
        <v>0</v>
      </c>
      <c r="X45" s="8" t="n">
        <v>0</v>
      </c>
      <c r="Y45" s="8" t="n">
        <v>0</v>
      </c>
      <c r="Z45" s="8" t="n">
        <v>0</v>
      </c>
      <c r="AA45" s="0" t="n">
        <v>0</v>
      </c>
    </row>
    <row r="46" customFormat="false" ht="12.8" hidden="false" customHeight="false" outlineLevel="0" collapsed="false">
      <c r="A46" s="14" t="str">
        <f aca="false">parameters!$A$46</f>
        <v>Youngs modulus E</v>
      </c>
      <c r="B46" s="30" t="n">
        <v>62999.9935679999</v>
      </c>
      <c r="C46" s="0"/>
      <c r="D46" s="11" t="n">
        <v>207000</v>
      </c>
      <c r="E46" s="11" t="n">
        <v>207000</v>
      </c>
      <c r="F46" s="11" t="n">
        <v>207000</v>
      </c>
      <c r="G46" s="11" t="n">
        <v>210000</v>
      </c>
      <c r="H46" s="11" t="n">
        <v>207000</v>
      </c>
      <c r="I46" s="11" t="n">
        <v>69000</v>
      </c>
      <c r="J46" s="11" t="n">
        <v>18000</v>
      </c>
      <c r="K46" s="11" t="n">
        <v>210000</v>
      </c>
      <c r="L46" s="11" t="n">
        <v>18000</v>
      </c>
      <c r="M46" s="11" t="n">
        <v>18000</v>
      </c>
      <c r="N46" s="11" t="n">
        <v>208000</v>
      </c>
      <c r="P46" s="11" t="n">
        <v>208000</v>
      </c>
      <c r="Q46" s="11" t="n">
        <v>18000</v>
      </c>
      <c r="R46" s="11" t="n">
        <v>18000</v>
      </c>
      <c r="S46" s="11" t="n">
        <v>210000</v>
      </c>
      <c r="T46" s="11" t="n">
        <v>210000</v>
      </c>
      <c r="U46" s="11" t="n">
        <v>207000</v>
      </c>
      <c r="V46" s="11" t="n">
        <v>207000</v>
      </c>
      <c r="W46" s="11" t="n">
        <v>18000</v>
      </c>
      <c r="X46" s="11" t="n">
        <v>207000</v>
      </c>
      <c r="Y46" s="11" t="n">
        <v>127187.5</v>
      </c>
      <c r="Z46" s="11" t="n">
        <v>18000</v>
      </c>
      <c r="AA46" s="20" t="n">
        <v>210000</v>
      </c>
    </row>
    <row r="47" customFormat="false" ht="12.8" hidden="false" customHeight="false" outlineLevel="0" collapsed="false">
      <c r="A47" s="14" t="str">
        <f aca="false">parameters!$A$47</f>
        <v>Poisson ratio nu</v>
      </c>
      <c r="B47" s="4" t="n">
        <v>0.340000016335238</v>
      </c>
      <c r="C47" s="0"/>
      <c r="D47" s="8" t="n">
        <v>0.29</v>
      </c>
      <c r="E47" s="8" t="n">
        <v>0.29</v>
      </c>
      <c r="F47" s="8" t="n">
        <v>0.29</v>
      </c>
      <c r="G47" s="8" t="n">
        <v>0.3</v>
      </c>
      <c r="H47" s="8" t="n">
        <v>0.29</v>
      </c>
      <c r="I47" s="8" t="n">
        <v>0.3</v>
      </c>
      <c r="J47" s="8" t="n">
        <v>0.2</v>
      </c>
      <c r="K47" s="8" t="n">
        <v>0.3</v>
      </c>
      <c r="L47" s="8" t="n">
        <v>0.2</v>
      </c>
      <c r="M47" s="8" t="n">
        <v>0.2</v>
      </c>
      <c r="N47" s="8" t="n">
        <v>0.3</v>
      </c>
      <c r="P47" s="8" t="n">
        <v>0.3</v>
      </c>
      <c r="Q47" s="8" t="n">
        <v>0.2</v>
      </c>
      <c r="R47" s="8" t="n">
        <v>0.2</v>
      </c>
      <c r="S47" s="8" t="n">
        <v>0.3</v>
      </c>
      <c r="T47" s="8" t="n">
        <v>0.3</v>
      </c>
      <c r="U47" s="8" t="n">
        <v>0.29</v>
      </c>
      <c r="V47" s="8" t="n">
        <v>0.29</v>
      </c>
      <c r="W47" s="8" t="n">
        <v>0.2</v>
      </c>
      <c r="X47" s="8" t="n">
        <v>0.29</v>
      </c>
      <c r="Y47" s="8" t="n">
        <v>0.15625</v>
      </c>
      <c r="Z47" s="8" t="n">
        <v>0.2</v>
      </c>
      <c r="AA47" s="0" t="n">
        <v>0.3</v>
      </c>
    </row>
    <row r="48" customFormat="false" ht="12.8" hidden="false" customHeight="false" outlineLevel="0" collapsed="false">
      <c r="A48" s="59" t="str">
        <f aca="false">parameters!$A$48</f>
        <v>// plasticity parameters</v>
      </c>
      <c r="B48" s="60"/>
      <c r="C48" s="1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9"/>
    </row>
    <row r="49" customFormat="false" ht="12.8" hidden="false" customHeight="false" outlineLevel="0" collapsed="false">
      <c r="A49" s="14" t="str">
        <f aca="false">parameters!A49</f>
        <v>Plastic hardening type</v>
      </c>
      <c r="B49" s="4" t="n">
        <v>3</v>
      </c>
      <c r="C49" s="0"/>
      <c r="D49" s="8" t="n">
        <v>0</v>
      </c>
      <c r="E49" s="8" t="n">
        <v>1</v>
      </c>
      <c r="F49" s="8" t="n">
        <v>0</v>
      </c>
      <c r="G49" s="8" t="n">
        <v>1</v>
      </c>
      <c r="H49" s="8" t="n">
        <v>0</v>
      </c>
      <c r="I49" s="8" t="n">
        <v>3</v>
      </c>
      <c r="J49" s="8" t="n">
        <v>1</v>
      </c>
      <c r="K49" s="8" t="n">
        <v>3</v>
      </c>
      <c r="L49" s="52" t="n">
        <v>3</v>
      </c>
      <c r="M49" s="52" t="n">
        <v>3</v>
      </c>
      <c r="N49" s="52" t="n">
        <v>0</v>
      </c>
      <c r="P49" s="52" t="n">
        <v>0</v>
      </c>
      <c r="Q49" s="52" t="n">
        <v>1</v>
      </c>
      <c r="R49" s="52" t="n">
        <v>0</v>
      </c>
      <c r="S49" s="52" t="n">
        <v>1</v>
      </c>
      <c r="T49" s="52" t="n">
        <v>2</v>
      </c>
      <c r="U49" s="8" t="n">
        <v>0</v>
      </c>
      <c r="V49" s="8" t="n">
        <v>0</v>
      </c>
      <c r="W49" s="8" t="n">
        <v>0</v>
      </c>
      <c r="X49" s="8" t="n">
        <v>3</v>
      </c>
      <c r="Y49" s="8" t="n">
        <v>3</v>
      </c>
      <c r="Z49" s="8" t="n">
        <v>3</v>
      </c>
      <c r="AA49" s="0" t="n">
        <v>0</v>
      </c>
    </row>
    <row r="50" customFormat="false" ht="12.8" hidden="false" customHeight="false" outlineLevel="0" collapsed="false">
      <c r="A50" s="14" t="str">
        <f aca="false">parameters!A50</f>
        <v>Combined iso-kin hardening</v>
      </c>
      <c r="C50" s="0"/>
      <c r="D50" s="8"/>
      <c r="E50" s="8"/>
      <c r="F50" s="8" t="n">
        <v>0</v>
      </c>
      <c r="G50" s="8"/>
      <c r="H50" s="8"/>
      <c r="I50" s="8"/>
      <c r="J50" s="8"/>
      <c r="K50" s="8"/>
      <c r="L50" s="8"/>
      <c r="M50" s="8"/>
      <c r="N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2.8" hidden="false" customHeight="false" outlineLevel="0" collapsed="false">
      <c r="A51" s="14" t="str">
        <f aca="false">parameters!$A$51</f>
        <v>Yield stress</v>
      </c>
      <c r="B51" s="4" t="n">
        <v>200</v>
      </c>
      <c r="C51" s="0"/>
      <c r="D51" s="8" t="n">
        <v>40</v>
      </c>
      <c r="E51" s="8" t="n">
        <v>40</v>
      </c>
      <c r="F51" s="11" t="n">
        <v>200</v>
      </c>
      <c r="G51" s="8" t="n">
        <v>230</v>
      </c>
      <c r="H51" s="11" t="n">
        <v>230</v>
      </c>
      <c r="I51" s="11" t="n">
        <v>80.56</v>
      </c>
      <c r="J51" s="11" t="n">
        <v>40</v>
      </c>
      <c r="K51" s="8" t="n">
        <v>230</v>
      </c>
      <c r="L51" s="8" t="n">
        <v>40</v>
      </c>
      <c r="M51" s="8" t="n">
        <v>40</v>
      </c>
      <c r="N51" s="8" t="n">
        <v>809</v>
      </c>
      <c r="P51" s="24" t="n">
        <v>809</v>
      </c>
      <c r="Q51" s="8" t="n">
        <v>40</v>
      </c>
      <c r="R51" s="11" t="n">
        <v>24.5</v>
      </c>
      <c r="S51" s="11" t="n">
        <v>230</v>
      </c>
      <c r="T51" s="11" t="n">
        <v>230</v>
      </c>
      <c r="U51" s="11" t="n">
        <v>230</v>
      </c>
      <c r="V51" s="11" t="n">
        <v>230</v>
      </c>
      <c r="W51" s="11" t="n">
        <v>40</v>
      </c>
      <c r="X51" s="11" t="n">
        <v>230</v>
      </c>
      <c r="Y51" s="11" t="n">
        <v>100</v>
      </c>
      <c r="Z51" s="11" t="n">
        <v>40</v>
      </c>
      <c r="AA51" s="0" t="n">
        <v>400</v>
      </c>
    </row>
    <row r="52" customFormat="false" ht="12.8" hidden="false" customHeight="false" outlineLevel="0" collapsed="false">
      <c r="A52" s="14" t="str">
        <f aca="false">parameters!$A$52</f>
        <v>Hardening modulus K</v>
      </c>
      <c r="B52" s="56" t="n">
        <v>100</v>
      </c>
      <c r="C52" s="0"/>
      <c r="D52" s="11" t="n">
        <v>1000</v>
      </c>
      <c r="E52" s="11" t="n">
        <v>1000</v>
      </c>
      <c r="F52" s="11" t="n">
        <v>1000</v>
      </c>
      <c r="G52" s="11" t="n">
        <v>1000</v>
      </c>
      <c r="H52" s="11" t="n">
        <v>100</v>
      </c>
      <c r="I52" s="11" t="n">
        <v>500</v>
      </c>
      <c r="J52" s="11" t="n">
        <v>500</v>
      </c>
      <c r="K52" s="11" t="n">
        <v>100</v>
      </c>
      <c r="L52" s="11" t="n">
        <v>100</v>
      </c>
      <c r="M52" s="11" t="n">
        <v>100</v>
      </c>
      <c r="N52" s="11" t="n">
        <v>6000</v>
      </c>
      <c r="P52" s="11" t="n">
        <v>1000</v>
      </c>
      <c r="Q52" s="11" t="n">
        <v>2500</v>
      </c>
      <c r="R52" s="11" t="n">
        <v>-500</v>
      </c>
      <c r="S52" s="11" t="n">
        <v>1000</v>
      </c>
      <c r="T52" s="11" t="n">
        <v>1000</v>
      </c>
      <c r="U52" s="11" t="n">
        <v>100</v>
      </c>
      <c r="V52" s="11" t="n">
        <v>100</v>
      </c>
      <c r="W52" s="11" t="n">
        <v>300</v>
      </c>
      <c r="X52" s="11" t="n">
        <v>100</v>
      </c>
      <c r="Y52" s="61" t="n">
        <v>0</v>
      </c>
      <c r="Z52" s="11" t="n">
        <v>10</v>
      </c>
      <c r="AA52" s="20" t="n">
        <v>1000</v>
      </c>
    </row>
    <row r="53" customFormat="false" ht="12.8" hidden="false" customHeight="false" outlineLevel="0" collapsed="false">
      <c r="A53" s="14" t="str">
        <f aca="false">parameters!$A$53</f>
        <v>Hardening modulus of exp</v>
      </c>
      <c r="B53" s="62" t="n">
        <v>12</v>
      </c>
      <c r="C53" s="0"/>
      <c r="D53" s="21" t="n">
        <v>16.93</v>
      </c>
      <c r="E53" s="21" t="n">
        <v>16.93</v>
      </c>
      <c r="F53" s="21" t="n">
        <v>16.93</v>
      </c>
      <c r="G53" s="21" t="n">
        <v>16.93</v>
      </c>
      <c r="H53" s="21" t="n">
        <v>16.93</v>
      </c>
      <c r="I53" s="21" t="n">
        <v>16.93</v>
      </c>
      <c r="J53" s="21" t="n">
        <v>16.93</v>
      </c>
      <c r="K53" s="21" t="n">
        <v>20</v>
      </c>
      <c r="L53" s="21" t="n">
        <v>16.93</v>
      </c>
      <c r="M53" s="21" t="n">
        <v>16.93</v>
      </c>
      <c r="N53" s="21" t="n">
        <v>0</v>
      </c>
      <c r="P53" s="21"/>
      <c r="Q53" s="21"/>
      <c r="R53" s="21"/>
      <c r="S53" s="21"/>
      <c r="T53" s="21"/>
      <c r="U53" s="21" t="n">
        <v>16.93</v>
      </c>
      <c r="V53" s="21" t="n">
        <v>16.93</v>
      </c>
      <c r="W53" s="21" t="n">
        <v>20</v>
      </c>
      <c r="X53" s="21" t="n">
        <v>16.93</v>
      </c>
      <c r="Y53" s="63" t="n">
        <v>5</v>
      </c>
      <c r="Z53" s="21" t="n">
        <v>20</v>
      </c>
    </row>
    <row r="54" customFormat="false" ht="12.8" hidden="false" customHeight="false" outlineLevel="0" collapsed="false">
      <c r="A54" s="14" t="str">
        <f aca="false">parameters!$A$54</f>
        <v>beta_inf</v>
      </c>
      <c r="B54" s="4" t="n">
        <v>150</v>
      </c>
      <c r="C54" s="0"/>
      <c r="D54" s="8" t="n">
        <v>265</v>
      </c>
      <c r="E54" s="8" t="n">
        <v>500</v>
      </c>
      <c r="F54" s="8" t="n">
        <v>500</v>
      </c>
      <c r="G54" s="8" t="n">
        <v>50</v>
      </c>
      <c r="H54" s="8" t="n">
        <v>500</v>
      </c>
      <c r="I54" s="8" t="n">
        <v>50</v>
      </c>
      <c r="J54" s="8" t="n">
        <v>50</v>
      </c>
      <c r="K54" s="8" t="n">
        <v>50</v>
      </c>
      <c r="L54" s="8" t="n">
        <v>100</v>
      </c>
      <c r="M54" s="8" t="n">
        <v>100</v>
      </c>
      <c r="N54" s="8" t="n">
        <v>0</v>
      </c>
      <c r="P54" s="8"/>
      <c r="Q54" s="8" t="n">
        <v>500</v>
      </c>
      <c r="R54" s="8"/>
      <c r="S54" s="8" t="n">
        <v>500</v>
      </c>
      <c r="T54" s="8" t="n">
        <v>500</v>
      </c>
      <c r="U54" s="8" t="n">
        <v>500</v>
      </c>
      <c r="V54" s="8" t="n">
        <v>500</v>
      </c>
      <c r="W54" s="8" t="n">
        <v>100</v>
      </c>
      <c r="X54" s="8" t="n">
        <v>500</v>
      </c>
      <c r="Y54" s="24" t="n">
        <v>125</v>
      </c>
      <c r="Z54" s="8" t="n">
        <v>30</v>
      </c>
    </row>
    <row r="55" customFormat="false" ht="12.8" hidden="false" customHeight="false" outlineLevel="0" collapsed="false">
      <c r="A55" s="14" t="str">
        <f aca="false">parameters!$A$55</f>
        <v>Plastic Hill anisotropy</v>
      </c>
      <c r="B55" s="4" t="n">
        <f aca="false">TRUE()</f>
        <v>1</v>
      </c>
      <c r="C55" s="0"/>
      <c r="D55" s="8" t="n">
        <f aca="false">FALSE()</f>
        <v>0</v>
      </c>
      <c r="E55" s="8" t="n">
        <f aca="false">FALSE()</f>
        <v>0</v>
      </c>
      <c r="F55" s="8" t="n">
        <f aca="false">TRUE()</f>
        <v>1</v>
      </c>
      <c r="G55" s="8" t="n">
        <f aca="false">FALSE()</f>
        <v>0</v>
      </c>
      <c r="H55" s="8" t="n">
        <f aca="false">FALSE()</f>
        <v>0</v>
      </c>
      <c r="I55" s="51" t="n">
        <f aca="false">FALSE()</f>
        <v>0</v>
      </c>
      <c r="J55" s="51" t="n">
        <f aca="false">FALSE()</f>
        <v>0</v>
      </c>
      <c r="K55" s="8" t="n">
        <f aca="false">FALSE()</f>
        <v>0</v>
      </c>
      <c r="L55" s="8" t="n">
        <f aca="false">FALSE()</f>
        <v>0</v>
      </c>
      <c r="M55" s="8" t="n">
        <f aca="false">FALSE()</f>
        <v>0</v>
      </c>
      <c r="N55" s="8" t="n">
        <f aca="false">FALSE()</f>
        <v>0</v>
      </c>
      <c r="P55" s="8" t="n">
        <f aca="false">FALSE()</f>
        <v>0</v>
      </c>
      <c r="Q55" s="8" t="n">
        <f aca="false">FALSE()</f>
        <v>0</v>
      </c>
      <c r="R55" s="8" t="n">
        <f aca="false">FALSE()</f>
        <v>0</v>
      </c>
      <c r="S55" s="8" t="n">
        <f aca="false">FALSE()</f>
        <v>0</v>
      </c>
      <c r="T55" s="8" t="n">
        <f aca="false">FALSE()</f>
        <v>0</v>
      </c>
      <c r="U55" s="8" t="n">
        <f aca="false">FALSE()</f>
        <v>0</v>
      </c>
      <c r="V55" s="8" t="n">
        <f aca="false">FALSE()</f>
        <v>0</v>
      </c>
      <c r="W55" s="8" t="n">
        <f aca="false">FALSE()</f>
        <v>0</v>
      </c>
      <c r="X55" s="8" t="n">
        <f aca="false">FALSE()</f>
        <v>0</v>
      </c>
      <c r="Y55" s="9"/>
      <c r="Z55" s="8" t="n">
        <f aca="false">FALSE()</f>
        <v>0</v>
      </c>
    </row>
    <row r="56" customFormat="false" ht="12.8" hidden="false" customHeight="false" outlineLevel="0" collapsed="false">
      <c r="A56" s="14" t="str">
        <f aca="false">parameters!$A$56</f>
        <v>Hill coefficient h11</v>
      </c>
      <c r="B56" s="4" t="n">
        <v>1.25</v>
      </c>
      <c r="C56" s="0" t="n">
        <v>2.25</v>
      </c>
      <c r="D56" s="8" t="n">
        <v>1.25</v>
      </c>
      <c r="E56" s="8" t="n">
        <v>1.25</v>
      </c>
      <c r="F56" s="8"/>
      <c r="G56" s="8"/>
      <c r="H56" s="8" t="n">
        <v>1.25</v>
      </c>
      <c r="I56" s="8" t="n">
        <v>1.25</v>
      </c>
      <c r="J56" s="8" t="n">
        <v>1.25</v>
      </c>
      <c r="K56" s="8"/>
      <c r="L56" s="8"/>
      <c r="M56" s="8"/>
      <c r="N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2.8" hidden="false" customHeight="false" outlineLevel="0" collapsed="false">
      <c r="A57" s="14" t="str">
        <f aca="false">parameters!$A$57</f>
        <v>Hill coefficient h22</v>
      </c>
      <c r="B57" s="4" t="n">
        <v>0.75</v>
      </c>
      <c r="C57" s="0" t="n">
        <v>0.5</v>
      </c>
      <c r="D57" s="8" t="n">
        <v>0.75</v>
      </c>
      <c r="E57" s="8" t="n">
        <v>0.75</v>
      </c>
      <c r="F57" s="8"/>
      <c r="G57" s="8"/>
      <c r="H57" s="8" t="n">
        <v>0.75</v>
      </c>
      <c r="I57" s="8" t="n">
        <v>0.75</v>
      </c>
      <c r="J57" s="8" t="n">
        <v>0.75</v>
      </c>
      <c r="K57" s="8"/>
      <c r="L57" s="8"/>
      <c r="M57" s="8"/>
      <c r="N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2.8" hidden="false" customHeight="false" outlineLevel="0" collapsed="false">
      <c r="A58" s="14" t="str">
        <f aca="false">parameters!$A$58</f>
        <v>Hill coefficient h33</v>
      </c>
      <c r="B58" s="4" t="n">
        <v>1</v>
      </c>
      <c r="C58" s="0" t="n">
        <v>1</v>
      </c>
      <c r="D58" s="8" t="n">
        <v>1</v>
      </c>
      <c r="E58" s="8" t="n">
        <v>1</v>
      </c>
      <c r="F58" s="8"/>
      <c r="G58" s="8"/>
      <c r="H58" s="8" t="n">
        <v>1</v>
      </c>
      <c r="I58" s="8" t="n">
        <v>1</v>
      </c>
      <c r="J58" s="8" t="n">
        <v>1</v>
      </c>
      <c r="K58" s="8"/>
      <c r="L58" s="8"/>
      <c r="M58" s="8"/>
      <c r="N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2.8" hidden="false" customHeight="false" outlineLevel="0" collapsed="false">
      <c r="A59" s="14" t="str">
        <f aca="false">parameters!$A$59</f>
        <v>Hill coefficient h12</v>
      </c>
      <c r="B59" s="4" t="n">
        <v>0.4</v>
      </c>
      <c r="C59" s="0" t="n">
        <v>0.25</v>
      </c>
      <c r="D59" s="8" t="n">
        <v>0.4</v>
      </c>
      <c r="E59" s="8" t="n">
        <v>0.4</v>
      </c>
      <c r="F59" s="8"/>
      <c r="G59" s="8"/>
      <c r="H59" s="8" t="n">
        <v>0.4</v>
      </c>
      <c r="I59" s="8" t="n">
        <v>0.4</v>
      </c>
      <c r="J59" s="8" t="n">
        <v>0.4</v>
      </c>
      <c r="K59" s="8"/>
      <c r="L59" s="8"/>
      <c r="M59" s="8"/>
      <c r="N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2.8" hidden="false" customHeight="false" outlineLevel="0" collapsed="false">
      <c r="A60" s="14" t="str">
        <f aca="false">parameters!$A$60</f>
        <v>Hill coefficient h23</v>
      </c>
      <c r="B60" s="4" t="n">
        <v>0.4</v>
      </c>
      <c r="C60" s="0" t="n">
        <v>0.25</v>
      </c>
      <c r="D60" s="8" t="n">
        <v>0.4</v>
      </c>
      <c r="E60" s="8" t="n">
        <v>0.4</v>
      </c>
      <c r="F60" s="8"/>
      <c r="G60" s="8"/>
      <c r="H60" s="8" t="n">
        <v>0.4</v>
      </c>
      <c r="I60" s="8" t="n">
        <v>0.4</v>
      </c>
      <c r="J60" s="8" t="n">
        <v>0.4</v>
      </c>
      <c r="K60" s="8"/>
      <c r="L60" s="8"/>
      <c r="M60" s="8"/>
      <c r="N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2.8" hidden="false" customHeight="false" outlineLevel="0" collapsed="false">
      <c r="A61" s="14" t="str">
        <f aca="false">parameters!$A$61</f>
        <v>Hill coefficient h31</v>
      </c>
      <c r="B61" s="4" t="n">
        <v>0.4</v>
      </c>
      <c r="C61" s="0" t="n">
        <v>0.25</v>
      </c>
      <c r="D61" s="8" t="n">
        <v>0.4</v>
      </c>
      <c r="E61" s="8" t="n">
        <v>0.4</v>
      </c>
      <c r="F61" s="8"/>
      <c r="G61" s="8"/>
      <c r="H61" s="8" t="n">
        <v>0.4</v>
      </c>
      <c r="I61" s="8" t="n">
        <v>0.4</v>
      </c>
      <c r="J61" s="8" t="n">
        <v>0.4</v>
      </c>
      <c r="K61" s="8"/>
      <c r="L61" s="8"/>
      <c r="M61" s="8"/>
      <c r="N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2.8" hidden="false" customHeight="false" outlineLevel="0" collapsed="false">
      <c r="A62" s="14" t="str">
        <f aca="false">parameters!$A$62</f>
        <v>sheet orientation theta</v>
      </c>
      <c r="B62" s="4" t="n">
        <v>45</v>
      </c>
      <c r="C62" s="0"/>
      <c r="D62" s="8" t="n">
        <v>0</v>
      </c>
      <c r="E62" s="8" t="n">
        <v>0</v>
      </c>
      <c r="F62" s="8"/>
      <c r="G62" s="8"/>
      <c r="H62" s="8" t="n">
        <v>90</v>
      </c>
      <c r="I62" s="8" t="n">
        <v>0</v>
      </c>
      <c r="J62" s="8" t="n">
        <v>0</v>
      </c>
      <c r="K62" s="8"/>
      <c r="L62" s="8"/>
      <c r="M62" s="8"/>
      <c r="N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2.8" hidden="false" customHeight="false" outlineLevel="0" collapsed="false">
      <c r="A63" s="59" t="str">
        <f aca="false">parameters!$A$63</f>
        <v>// damage parameters</v>
      </c>
      <c r="B63" s="60"/>
      <c r="C63" s="1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19"/>
    </row>
    <row r="64" customFormat="false" ht="12.8" hidden="false" customHeight="false" outlineLevel="0" collapsed="false">
      <c r="A64" s="14" t="str">
        <f aca="false">parameters!$A$64</f>
        <v>Damage function</v>
      </c>
      <c r="B64" s="4" t="n">
        <v>1</v>
      </c>
      <c r="C64" s="0"/>
      <c r="D64" s="8" t="n">
        <v>1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14" t="s">
        <v>146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2.8" hidden="false" customHeight="false" outlineLevel="0" collapsed="false">
      <c r="A65" s="14" t="str">
        <f aca="false">parameters!$A$65</f>
        <v>Exp. rate param. eta_1</v>
      </c>
      <c r="B65" s="4" t="n">
        <v>2</v>
      </c>
      <c r="C65" s="0"/>
      <c r="D65" s="2" t="n">
        <v>1</v>
      </c>
      <c r="E65" s="2" t="n">
        <v>1</v>
      </c>
      <c r="F65" s="2" t="n">
        <v>0</v>
      </c>
      <c r="G65" s="2" t="n">
        <v>1</v>
      </c>
      <c r="H65" s="2" t="n">
        <v>1</v>
      </c>
      <c r="I65" s="2" t="n">
        <v>2</v>
      </c>
      <c r="J65" s="2" t="n">
        <v>2</v>
      </c>
      <c r="K65" s="23" t="n">
        <v>1</v>
      </c>
      <c r="L65" s="2" t="n">
        <v>1</v>
      </c>
      <c r="M65" s="2" t="n">
        <v>1</v>
      </c>
      <c r="N65" s="2" t="n">
        <v>2.5</v>
      </c>
      <c r="O65" s="2" t="n">
        <v>0.7</v>
      </c>
      <c r="P65" s="2" t="n">
        <v>0.7</v>
      </c>
      <c r="Q65" s="2" t="n">
        <v>0.1</v>
      </c>
      <c r="R65" s="2" t="n">
        <v>1</v>
      </c>
      <c r="S65" s="2" t="n">
        <v>0.7</v>
      </c>
      <c r="T65" s="2" t="n">
        <v>0</v>
      </c>
      <c r="U65" s="2"/>
      <c r="V65" s="2" t="n">
        <v>1</v>
      </c>
      <c r="W65" s="2" t="n">
        <v>0.7</v>
      </c>
      <c r="X65" s="2" t="n">
        <v>0.7</v>
      </c>
      <c r="Y65" s="2" t="n">
        <v>1</v>
      </c>
      <c r="Z65" s="2" t="n">
        <v>0.7</v>
      </c>
    </row>
    <row r="66" customFormat="false" ht="12.8" hidden="false" customHeight="false" outlineLevel="0" collapsed="false">
      <c r="A66" s="14" t="str">
        <f aca="false">parameters!$A$66</f>
        <v>Exp. rate param. eta_2</v>
      </c>
      <c r="B66" s="4" t="s">
        <v>168</v>
      </c>
      <c r="C66" s="0"/>
      <c r="D66" s="2" t="n">
        <v>1</v>
      </c>
      <c r="E66" s="2" t="n">
        <v>1</v>
      </c>
      <c r="F66" s="2" t="n">
        <v>0</v>
      </c>
      <c r="G66" s="2" t="n">
        <v>1</v>
      </c>
      <c r="H66" s="2" t="n">
        <v>1</v>
      </c>
      <c r="I66" s="2" t="n">
        <v>2</v>
      </c>
      <c r="J66" s="2" t="n">
        <v>2</v>
      </c>
      <c r="K66" s="23" t="n">
        <v>1</v>
      </c>
      <c r="L66" s="2" t="n">
        <v>1</v>
      </c>
      <c r="M66" s="2" t="n">
        <v>1</v>
      </c>
      <c r="N66" s="2" t="n">
        <v>2.5</v>
      </c>
      <c r="O66" s="2" t="n">
        <v>0.7</v>
      </c>
      <c r="P66" s="2" t="n">
        <v>0.7</v>
      </c>
      <c r="Q66" s="2" t="n">
        <v>0.1</v>
      </c>
      <c r="R66" s="2" t="n">
        <v>1</v>
      </c>
      <c r="S66" s="2" t="n">
        <v>0.7</v>
      </c>
      <c r="T66" s="2" t="n">
        <v>0</v>
      </c>
      <c r="U66" s="2"/>
      <c r="V66" s="2" t="n">
        <v>1</v>
      </c>
      <c r="W66" s="2" t="n">
        <v>0.7</v>
      </c>
      <c r="X66" s="2" t="n">
        <v>0.7</v>
      </c>
      <c r="Y66" s="2" t="n">
        <v>1</v>
      </c>
      <c r="Z66" s="2" t="n">
        <v>0.7</v>
      </c>
    </row>
    <row r="67" customFormat="false" ht="12.8" hidden="false" customHeight="false" outlineLevel="0" collapsed="false">
      <c r="A67" s="14" t="str">
        <f aca="false">parameters!$A$67</f>
        <v>Exp. rate param. eta_3</v>
      </c>
      <c r="B67" s="4" t="n">
        <v>10</v>
      </c>
      <c r="C67" s="0"/>
      <c r="D67" s="10" t="n">
        <v>1000000</v>
      </c>
      <c r="E67" s="10" t="n">
        <v>1000000</v>
      </c>
      <c r="F67" s="10" t="n">
        <v>1000000</v>
      </c>
      <c r="G67" s="10" t="n">
        <v>1000000</v>
      </c>
      <c r="H67" s="10" t="n">
        <v>1000000</v>
      </c>
      <c r="I67" s="10" t="n">
        <v>1000000</v>
      </c>
      <c r="J67" s="10" t="n">
        <v>1000000</v>
      </c>
      <c r="K67" s="10" t="n">
        <v>1</v>
      </c>
      <c r="L67" s="64" t="n">
        <v>0.25</v>
      </c>
      <c r="M67" s="64" t="n">
        <v>0.25</v>
      </c>
      <c r="N67" s="64" t="n">
        <v>0.05</v>
      </c>
      <c r="O67" s="64" t="n">
        <v>0.1</v>
      </c>
      <c r="P67" s="64" t="n">
        <v>10</v>
      </c>
      <c r="Q67" s="64" t="n">
        <v>10000</v>
      </c>
      <c r="R67" s="64" t="n">
        <v>1000000</v>
      </c>
      <c r="S67" s="64" t="n">
        <v>1</v>
      </c>
      <c r="T67" s="64" t="n">
        <v>0</v>
      </c>
      <c r="U67" s="10"/>
      <c r="V67" s="10" t="n">
        <v>10</v>
      </c>
      <c r="W67" s="10" t="n">
        <v>1</v>
      </c>
      <c r="X67" s="10" t="n">
        <v>0.1</v>
      </c>
      <c r="Y67" s="10" t="n">
        <v>1000</v>
      </c>
      <c r="Z67" s="10" t="n">
        <v>0.1</v>
      </c>
    </row>
    <row r="68" customFormat="false" ht="12.8" hidden="false" customHeight="false" outlineLevel="0" collapsed="false">
      <c r="A68" s="14" t="str">
        <f aca="false">parameters!A68</f>
        <v>Exp. rate param. eta_4</v>
      </c>
      <c r="B68" s="4" t="s">
        <v>169</v>
      </c>
      <c r="C68" s="0"/>
      <c r="D68" s="2" t="n">
        <v>0.4</v>
      </c>
      <c r="E68" s="0" t="n">
        <v>1.1</v>
      </c>
      <c r="F68" s="2" t="n">
        <v>0</v>
      </c>
      <c r="G68" s="2" t="n">
        <v>0.6</v>
      </c>
      <c r="H68" s="2" t="n">
        <v>0.5</v>
      </c>
      <c r="I68" s="2" t="n">
        <v>0.4</v>
      </c>
      <c r="J68" s="2" t="n">
        <v>0.5</v>
      </c>
      <c r="K68" s="23" t="n">
        <v>1</v>
      </c>
      <c r="L68" s="2" t="n">
        <v>0.6</v>
      </c>
      <c r="M68" s="2" t="n">
        <v>0.6</v>
      </c>
      <c r="N68" s="2" t="n">
        <v>0.25</v>
      </c>
      <c r="O68" s="2" t="n">
        <v>0.1</v>
      </c>
      <c r="P68" s="2" t="n">
        <v>0.7</v>
      </c>
      <c r="Q68" s="2" t="n">
        <v>1</v>
      </c>
      <c r="R68" s="2" t="n">
        <v>1</v>
      </c>
      <c r="S68" s="2" t="n">
        <v>0.2</v>
      </c>
      <c r="T68" s="2" t="n">
        <v>0</v>
      </c>
      <c r="U68" s="2"/>
      <c r="V68" s="2" t="n">
        <v>1</v>
      </c>
      <c r="W68" s="2" t="n">
        <v>1</v>
      </c>
      <c r="X68" s="2" t="n">
        <v>0.4</v>
      </c>
      <c r="Y68" s="2" t="n">
        <v>1</v>
      </c>
      <c r="Z68" s="2" t="n">
        <v>1</v>
      </c>
    </row>
    <row r="69" customFormat="false" ht="12.8" hidden="false" customHeight="false" outlineLevel="0" collapsed="false">
      <c r="A69" s="14" t="str">
        <f aca="false">parameters!A69</f>
        <v>Exp. rate param. eta_5</v>
      </c>
      <c r="C69" s="0"/>
      <c r="D69" s="2"/>
      <c r="E69" s="0"/>
      <c r="F69" s="2"/>
      <c r="G69" s="2"/>
      <c r="H69" s="2"/>
      <c r="I69" s="2"/>
      <c r="J69" s="2"/>
      <c r="K69" s="23"/>
      <c r="L69" s="2"/>
      <c r="M69" s="2"/>
      <c r="N69" s="2"/>
      <c r="O69" s="2"/>
      <c r="P69" s="2"/>
      <c r="Q69" s="2"/>
      <c r="R69" s="2"/>
      <c r="S69" s="2" t="n">
        <v>1</v>
      </c>
      <c r="T69" s="2" t="n">
        <v>0</v>
      </c>
      <c r="U69" s="2"/>
      <c r="V69" s="2" t="n">
        <v>0</v>
      </c>
      <c r="W69" s="2"/>
      <c r="X69" s="2" t="n">
        <v>0.1</v>
      </c>
      <c r="Y69" s="2"/>
      <c r="Z69" s="2"/>
    </row>
    <row r="70" customFormat="false" ht="12.8" hidden="false" customHeight="false" outlineLevel="0" collapsed="false">
      <c r="A70" s="14" t="str">
        <f aca="false">parameters!$A$70</f>
        <v>q_min</v>
      </c>
      <c r="B70" s="4" t="s">
        <v>170</v>
      </c>
      <c r="C70" s="0"/>
      <c r="D70" s="8" t="n">
        <v>0.008</v>
      </c>
      <c r="E70" s="8" t="n">
        <v>0.1</v>
      </c>
      <c r="F70" s="11" t="n">
        <v>1000000</v>
      </c>
      <c r="G70" s="8" t="n">
        <v>0.2</v>
      </c>
      <c r="H70" s="8" t="n">
        <v>0.05</v>
      </c>
      <c r="I70" s="8" t="n">
        <v>0.4</v>
      </c>
      <c r="J70" s="8" t="n">
        <v>0.6</v>
      </c>
      <c r="K70" s="8" t="n">
        <v>0.15</v>
      </c>
      <c r="L70" s="8" t="n">
        <v>0.2</v>
      </c>
      <c r="M70" s="8" t="n">
        <v>0.2</v>
      </c>
      <c r="N70" s="8" t="n">
        <v>0.08</v>
      </c>
      <c r="O70" s="8"/>
      <c r="P70" s="8" t="n">
        <v>2</v>
      </c>
      <c r="Q70" s="8" t="n">
        <v>0.05</v>
      </c>
      <c r="R70" s="8" t="n">
        <v>0.01</v>
      </c>
      <c r="S70" s="8" t="n">
        <v>0.2</v>
      </c>
      <c r="T70" s="11" t="n">
        <v>1000000</v>
      </c>
      <c r="U70" s="11" t="n">
        <v>1000000</v>
      </c>
      <c r="V70" s="8" t="n">
        <v>0.2</v>
      </c>
      <c r="W70" s="8" t="n">
        <v>0.1</v>
      </c>
      <c r="X70" s="11" t="n">
        <v>0.4</v>
      </c>
      <c r="Y70" s="65" t="n">
        <v>0.4</v>
      </c>
      <c r="Z70" s="8" t="n">
        <v>0.4</v>
      </c>
      <c r="AA70" s="20"/>
    </row>
    <row r="71" customFormat="false" ht="12.8" hidden="false" customHeight="false" outlineLevel="0" collapsed="false">
      <c r="A71" s="14" t="str">
        <f aca="false">parameters!A71</f>
        <v>c_d</v>
      </c>
      <c r="B71" s="4" t="n">
        <v>3</v>
      </c>
      <c r="C71" s="0"/>
      <c r="D71" s="8" t="n">
        <v>3</v>
      </c>
      <c r="E71" s="8" t="n">
        <v>3</v>
      </c>
      <c r="F71" s="8" t="n">
        <v>3</v>
      </c>
      <c r="G71" s="11" t="n">
        <v>3</v>
      </c>
      <c r="H71" s="8" t="n">
        <v>3</v>
      </c>
      <c r="I71" s="8" t="n">
        <v>3</v>
      </c>
      <c r="J71" s="8" t="n">
        <v>3</v>
      </c>
      <c r="K71" s="26" t="n">
        <v>3</v>
      </c>
      <c r="L71" s="34" t="n">
        <v>3</v>
      </c>
      <c r="M71" s="34" t="n">
        <v>1000</v>
      </c>
      <c r="N71" s="11" t="n">
        <v>500</v>
      </c>
      <c r="O71" s="11" t="n">
        <v>3</v>
      </c>
      <c r="P71" s="65" t="n">
        <v>200</v>
      </c>
      <c r="Q71" s="11" t="n">
        <v>3</v>
      </c>
      <c r="R71" s="11" t="n">
        <v>1</v>
      </c>
      <c r="S71" s="11" t="n">
        <v>300</v>
      </c>
      <c r="T71" s="11" t="n">
        <v>0</v>
      </c>
      <c r="U71" s="8" t="n">
        <v>0</v>
      </c>
      <c r="V71" s="8" t="n">
        <v>3</v>
      </c>
      <c r="W71" s="11" t="n">
        <v>30</v>
      </c>
      <c r="X71" s="8" t="n">
        <v>30</v>
      </c>
      <c r="Y71" s="8" t="n">
        <v>3</v>
      </c>
      <c r="Z71" s="11" t="n">
        <v>0</v>
      </c>
    </row>
    <row r="72" customFormat="false" ht="12.8" hidden="false" customHeight="false" outlineLevel="0" collapsed="false">
      <c r="A72" s="14" t="str">
        <f aca="false">parameters!A72</f>
        <v>beta_d</v>
      </c>
      <c r="B72" s="4" t="n">
        <v>10</v>
      </c>
      <c r="C72" s="0"/>
      <c r="D72" s="8" t="n">
        <v>10</v>
      </c>
      <c r="E72" s="8" t="n">
        <v>10</v>
      </c>
      <c r="F72" s="8" t="n">
        <v>10</v>
      </c>
      <c r="G72" s="8" t="n">
        <v>100</v>
      </c>
      <c r="H72" s="8" t="n">
        <v>10</v>
      </c>
      <c r="I72" s="8" t="n">
        <v>100</v>
      </c>
      <c r="J72" s="14" t="n">
        <v>100</v>
      </c>
      <c r="K72" s="24" t="n">
        <v>1</v>
      </c>
      <c r="L72" s="11" t="n">
        <v>1000</v>
      </c>
      <c r="M72" s="11" t="n">
        <v>100000</v>
      </c>
      <c r="N72" s="11" t="n">
        <v>500</v>
      </c>
      <c r="O72" s="11" t="n">
        <v>500</v>
      </c>
      <c r="P72" s="11" t="n">
        <v>500</v>
      </c>
      <c r="Q72" s="11" t="n">
        <v>100</v>
      </c>
      <c r="R72" s="11" t="n">
        <v>1</v>
      </c>
      <c r="S72" s="11" t="n">
        <v>1000</v>
      </c>
      <c r="T72" s="11" t="n">
        <v>100</v>
      </c>
      <c r="U72" s="8" t="n">
        <v>100</v>
      </c>
      <c r="V72" s="8" t="n">
        <v>100</v>
      </c>
      <c r="W72" s="8" t="n">
        <v>100</v>
      </c>
      <c r="X72" s="8" t="n">
        <v>100</v>
      </c>
      <c r="Y72" s="11" t="n">
        <v>100</v>
      </c>
      <c r="Z72" s="8" t="n">
        <v>1</v>
      </c>
    </row>
    <row r="73" customFormat="false" ht="12.8" hidden="false" customHeight="false" outlineLevel="0" collapsed="false">
      <c r="A73" s="14" t="str">
        <f aca="false">parameters!A73</f>
        <v>c_p</v>
      </c>
      <c r="C73" s="0"/>
      <c r="D73" s="8"/>
      <c r="E73" s="8"/>
      <c r="F73" s="8"/>
      <c r="G73" s="8"/>
      <c r="H73" s="8"/>
      <c r="I73" s="8"/>
      <c r="K73" s="24"/>
      <c r="L73" s="11"/>
      <c r="M73" s="11"/>
      <c r="N73" s="11"/>
      <c r="O73" s="11"/>
      <c r="P73" s="11"/>
      <c r="Q73" s="11"/>
      <c r="R73" s="11" t="n">
        <v>1250</v>
      </c>
      <c r="S73" s="11" t="n">
        <v>1000</v>
      </c>
      <c r="T73" s="11" t="n">
        <v>100000</v>
      </c>
      <c r="U73" s="11" t="n">
        <v>100</v>
      </c>
      <c r="V73" s="8"/>
      <c r="W73" s="8"/>
      <c r="X73" s="11" t="n">
        <v>1000</v>
      </c>
      <c r="Y73" s="11" t="n">
        <v>50</v>
      </c>
      <c r="Z73" s="11" t="n">
        <v>10000</v>
      </c>
    </row>
    <row r="74" customFormat="false" ht="12.8" hidden="false" customHeight="false" outlineLevel="0" collapsed="false">
      <c r="A74" s="14" t="str">
        <f aca="false">parameters!A74</f>
        <v>beta_p</v>
      </c>
      <c r="C74" s="0"/>
      <c r="D74" s="8"/>
      <c r="E74" s="8"/>
      <c r="F74" s="8"/>
      <c r="G74" s="8"/>
      <c r="H74" s="8"/>
      <c r="I74" s="8"/>
      <c r="K74" s="24"/>
      <c r="L74" s="11"/>
      <c r="M74" s="11"/>
      <c r="N74" s="11"/>
      <c r="O74" s="11"/>
      <c r="P74" s="11"/>
      <c r="Q74" s="11"/>
      <c r="R74" s="66" t="n">
        <v>10000</v>
      </c>
      <c r="S74" s="11" t="n">
        <v>1000</v>
      </c>
      <c r="T74" s="11" t="n">
        <v>100000</v>
      </c>
      <c r="U74" s="11" t="n">
        <v>100000</v>
      </c>
      <c r="V74" s="8"/>
      <c r="W74" s="8"/>
      <c r="X74" s="11" t="n">
        <v>100000</v>
      </c>
      <c r="Y74" s="11" t="n">
        <v>10000</v>
      </c>
      <c r="Z74" s="67" t="n">
        <v>100000</v>
      </c>
    </row>
    <row r="75" customFormat="false" ht="12.8" hidden="false" customHeight="false" outlineLevel="0" collapsed="false">
      <c r="A75" s="14" t="s">
        <v>71</v>
      </c>
      <c r="C75" s="0"/>
      <c r="D75" s="8"/>
      <c r="E75" s="8"/>
      <c r="F75" s="8"/>
      <c r="G75" s="8"/>
      <c r="H75" s="8"/>
      <c r="I75" s="8"/>
      <c r="K75" s="8"/>
      <c r="L75" s="9"/>
      <c r="M75" s="9"/>
      <c r="N75" s="9"/>
      <c r="P75" s="24" t="n">
        <f aca="false">FALSE()</f>
        <v>0</v>
      </c>
      <c r="Q75" s="8" t="n">
        <f aca="false">FALSE()</f>
        <v>0</v>
      </c>
      <c r="R75" s="8" t="n">
        <f aca="false">FALSE()</f>
        <v>0</v>
      </c>
      <c r="S75" s="8" t="n">
        <f aca="false">FALSE()</f>
        <v>0</v>
      </c>
      <c r="T75" s="8" t="n">
        <f aca="false">FALSE()</f>
        <v>0</v>
      </c>
      <c r="U75" s="8"/>
      <c r="V75" s="8"/>
      <c r="W75" s="8"/>
      <c r="X75" s="8"/>
      <c r="Y75" s="8"/>
      <c r="Z75" s="8"/>
    </row>
    <row r="76" customFormat="false" ht="12.8" hidden="false" customHeight="false" outlineLevel="0" collapsed="false">
      <c r="A76" s="14" t="str">
        <f aca="false">parameters!$A$76</f>
        <v>Activate TGD</v>
      </c>
      <c r="B76" s="8" t="n">
        <f aca="false">FALSE()</f>
        <v>0</v>
      </c>
      <c r="C76" s="0"/>
      <c r="D76" s="8" t="n">
        <f aca="false">FALSE()</f>
        <v>0</v>
      </c>
      <c r="E76" s="8"/>
      <c r="F76" s="8"/>
      <c r="G76" s="8"/>
      <c r="H76" s="8"/>
      <c r="I76" s="8"/>
      <c r="K76" s="8"/>
      <c r="L76" s="8"/>
      <c r="M76" s="8"/>
      <c r="N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2.8" hidden="false" customHeight="false" outlineLevel="0" collapsed="false">
      <c r="A77" s="14" t="str">
        <f aca="false">parameters!$A$77</f>
        <v>#end</v>
      </c>
      <c r="C77" s="0"/>
      <c r="D77" s="8"/>
      <c r="E77" s="8"/>
      <c r="F77" s="8"/>
      <c r="G77" s="8"/>
      <c r="H77" s="8"/>
      <c r="I77" s="8"/>
      <c r="K77" s="8"/>
      <c r="L77" s="8"/>
      <c r="M77" s="8"/>
      <c r="N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2.8" hidden="false" customHeight="false" outlineLevel="0" collapsed="false">
      <c r="C78" s="0"/>
      <c r="D78" s="8"/>
      <c r="E78" s="8"/>
      <c r="F78" s="8"/>
      <c r="G78" s="8"/>
      <c r="H78" s="8"/>
      <c r="I78" s="8"/>
      <c r="K78" s="8"/>
      <c r="L78" s="8"/>
      <c r="M78" s="8"/>
      <c r="N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2.8" hidden="false" customHeight="false" outlineLevel="0" collapsed="false">
      <c r="A79" s="53" t="str">
        <f aca="false">parameters!$A$79</f>
        <v>#subsection Geometry</v>
      </c>
      <c r="B79" s="58"/>
      <c r="C79" s="7"/>
      <c r="D79" s="50"/>
      <c r="E79" s="50"/>
      <c r="F79" s="50"/>
      <c r="G79" s="50"/>
      <c r="H79" s="50"/>
      <c r="I79" s="50"/>
      <c r="K79" s="50"/>
      <c r="L79" s="50"/>
      <c r="M79" s="50"/>
      <c r="N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customFormat="false" ht="12.8" hidden="false" customHeight="false" outlineLevel="0" collapsed="false">
      <c r="A80" s="14" t="str">
        <f aca="false">parameters!$A$80</f>
        <v>Width of the geometry</v>
      </c>
      <c r="B80" s="4" t="n">
        <v>100</v>
      </c>
      <c r="C80" s="0"/>
      <c r="D80" s="8" t="n">
        <v>100</v>
      </c>
      <c r="E80" s="8" t="n">
        <v>100</v>
      </c>
      <c r="F80" s="8" t="n">
        <v>100</v>
      </c>
      <c r="G80" s="8" t="n">
        <v>100</v>
      </c>
      <c r="H80" s="8" t="n">
        <v>100</v>
      </c>
      <c r="I80" s="8" t="n">
        <v>100</v>
      </c>
      <c r="K80" s="8" t="n">
        <v>100</v>
      </c>
      <c r="L80" s="8" t="n">
        <v>100</v>
      </c>
      <c r="M80" s="8" t="n">
        <v>100</v>
      </c>
      <c r="N80" s="8" t="n">
        <v>100</v>
      </c>
      <c r="P80" s="8" t="n">
        <v>100</v>
      </c>
      <c r="Q80" s="8" t="n">
        <v>100</v>
      </c>
      <c r="R80" s="8" t="n">
        <v>100</v>
      </c>
      <c r="S80" s="8" t="n">
        <v>100</v>
      </c>
      <c r="T80" s="8" t="n">
        <v>100</v>
      </c>
      <c r="U80" s="8" t="n">
        <v>100</v>
      </c>
      <c r="V80" s="8" t="n">
        <v>100</v>
      </c>
      <c r="W80" s="8" t="n">
        <v>100</v>
      </c>
      <c r="X80" s="8" t="n">
        <v>100</v>
      </c>
      <c r="Y80" s="8" t="n">
        <v>9</v>
      </c>
      <c r="Z80" s="8" t="n">
        <v>100</v>
      </c>
      <c r="AA80" s="7"/>
    </row>
    <row r="81" customFormat="false" ht="12.8" hidden="false" customHeight="false" outlineLevel="0" collapsed="false">
      <c r="A81" s="14" t="str">
        <f aca="false">parameters!$A$81</f>
        <v>Hole radius</v>
      </c>
      <c r="B81" s="4" t="n">
        <v>50</v>
      </c>
      <c r="C81" s="0"/>
      <c r="D81" s="8" t="n">
        <v>50</v>
      </c>
      <c r="E81" s="8" t="n">
        <v>50</v>
      </c>
      <c r="F81" s="8" t="n">
        <v>50</v>
      </c>
      <c r="G81" s="8" t="n">
        <v>50</v>
      </c>
      <c r="H81" s="8" t="n">
        <v>50</v>
      </c>
      <c r="I81" s="8" t="n">
        <v>50</v>
      </c>
      <c r="K81" s="8" t="n">
        <v>50</v>
      </c>
      <c r="L81" s="8" t="n">
        <v>50</v>
      </c>
      <c r="M81" s="8" t="n">
        <v>50</v>
      </c>
      <c r="N81" s="8" t="n">
        <v>50</v>
      </c>
      <c r="P81" s="8" t="n">
        <v>50</v>
      </c>
      <c r="Q81" s="8" t="n">
        <v>50</v>
      </c>
      <c r="R81" s="8" t="n">
        <v>50</v>
      </c>
      <c r="S81" s="8" t="n">
        <v>50</v>
      </c>
      <c r="T81" s="8" t="n">
        <v>50</v>
      </c>
      <c r="U81" s="8" t="n">
        <v>50</v>
      </c>
      <c r="V81" s="8" t="n">
        <v>50</v>
      </c>
      <c r="W81" s="8" t="n">
        <v>50</v>
      </c>
      <c r="X81" s="8" t="n">
        <v>50</v>
      </c>
      <c r="Y81" s="8" t="n">
        <v>2.5</v>
      </c>
      <c r="Z81" s="8" t="n">
        <v>50</v>
      </c>
      <c r="AA81" s="2" t="n">
        <v>5</v>
      </c>
    </row>
    <row r="82" customFormat="false" ht="12.8" hidden="false" customHeight="false" outlineLevel="0" collapsed="false">
      <c r="A82" s="14" t="str">
        <f aca="false">parameters!$A$82</f>
        <v>Thickness of the model in 3D</v>
      </c>
      <c r="B82" s="4" t="n">
        <v>20</v>
      </c>
      <c r="C82" s="0"/>
      <c r="D82" s="8" t="n">
        <v>20</v>
      </c>
      <c r="E82" s="8" t="n">
        <v>20</v>
      </c>
      <c r="F82" s="8" t="n">
        <v>20</v>
      </c>
      <c r="G82" s="8" t="n">
        <v>10</v>
      </c>
      <c r="H82" s="8" t="n">
        <v>20</v>
      </c>
      <c r="I82" s="8" t="n">
        <v>20</v>
      </c>
      <c r="K82" s="8" t="n">
        <v>10</v>
      </c>
      <c r="L82" s="8" t="n">
        <v>10</v>
      </c>
      <c r="M82" s="8" t="n">
        <v>10</v>
      </c>
      <c r="N82" s="8" t="n">
        <v>20</v>
      </c>
      <c r="P82" s="8" t="n">
        <v>20</v>
      </c>
      <c r="Q82" s="8" t="n">
        <v>20</v>
      </c>
      <c r="R82" s="8" t="n">
        <v>20</v>
      </c>
      <c r="S82" s="8" t="n">
        <v>20</v>
      </c>
      <c r="T82" s="8" t="n">
        <v>20</v>
      </c>
      <c r="U82" s="8" t="n">
        <v>20</v>
      </c>
      <c r="V82" s="8" t="n">
        <v>20</v>
      </c>
      <c r="W82" s="8" t="n">
        <v>20</v>
      </c>
      <c r="X82" s="8" t="n">
        <v>20</v>
      </c>
      <c r="Y82" s="8"/>
      <c r="Z82" s="8" t="n">
        <v>20</v>
      </c>
      <c r="AA82" s="2" t="n">
        <v>2</v>
      </c>
    </row>
    <row r="83" customFormat="false" ht="12.8" hidden="false" customHeight="false" outlineLevel="0" collapsed="false">
      <c r="A83" s="14" t="str">
        <f aca="false">parameters!$A$83</f>
        <v>Ratio of inner_Mesh to outer_Mesh</v>
      </c>
      <c r="B83" s="4" t="n">
        <v>1</v>
      </c>
      <c r="C83" s="0"/>
      <c r="D83" s="8" t="s">
        <v>171</v>
      </c>
      <c r="E83" s="8" t="n">
        <v>1</v>
      </c>
      <c r="F83" s="8" t="n">
        <v>1</v>
      </c>
      <c r="G83" s="8" t="n">
        <v>1</v>
      </c>
      <c r="H83" s="8" t="n">
        <v>1</v>
      </c>
      <c r="I83" s="8" t="n">
        <v>1</v>
      </c>
      <c r="K83" s="8" t="n">
        <v>1</v>
      </c>
      <c r="L83" s="8" t="n">
        <v>1</v>
      </c>
      <c r="M83" s="8" t="n">
        <v>1</v>
      </c>
      <c r="N83" s="8" t="n">
        <v>1</v>
      </c>
      <c r="P83" s="8" t="n">
        <v>1</v>
      </c>
      <c r="Q83" s="8" t="n">
        <v>1</v>
      </c>
      <c r="R83" s="8" t="n">
        <v>1</v>
      </c>
      <c r="S83" s="8" t="n">
        <v>1</v>
      </c>
      <c r="T83" s="8" t="n">
        <v>1</v>
      </c>
      <c r="U83" s="8" t="n">
        <v>1</v>
      </c>
      <c r="V83" s="8" t="n">
        <v>1</v>
      </c>
      <c r="W83" s="8" t="n">
        <v>1</v>
      </c>
      <c r="X83" s="8" t="n">
        <v>1</v>
      </c>
      <c r="Y83" s="8"/>
      <c r="Z83" s="8" t="n">
        <v>1</v>
      </c>
      <c r="AA83" s="2"/>
    </row>
    <row r="84" customFormat="false" ht="12.8" hidden="false" customHeight="false" outlineLevel="0" collapsed="false">
      <c r="A84" s="14" t="str">
        <f aca="false">parameters!$A$84</f>
        <v>Height of the model</v>
      </c>
      <c r="B84" s="4" t="n">
        <v>1</v>
      </c>
      <c r="C84" s="0"/>
      <c r="D84" s="8" t="n">
        <v>1</v>
      </c>
      <c r="E84" s="8" t="n">
        <v>1</v>
      </c>
      <c r="F84" s="8" t="n">
        <v>1</v>
      </c>
      <c r="G84" s="8" t="n">
        <v>1</v>
      </c>
      <c r="H84" s="8" t="n">
        <v>1</v>
      </c>
      <c r="I84" s="8" t="n">
        <v>1</v>
      </c>
      <c r="K84" s="8" t="n">
        <v>1</v>
      </c>
      <c r="L84" s="8" t="n">
        <v>1</v>
      </c>
      <c r="M84" s="8" t="n">
        <v>1</v>
      </c>
      <c r="N84" s="8" t="n">
        <v>1</v>
      </c>
      <c r="P84" s="8" t="n">
        <v>1</v>
      </c>
      <c r="Q84" s="8" t="n">
        <v>1</v>
      </c>
      <c r="R84" s="8" t="n">
        <v>1</v>
      </c>
      <c r="S84" s="8" t="n">
        <v>1</v>
      </c>
      <c r="T84" s="8" t="n">
        <v>1</v>
      </c>
      <c r="U84" s="8" t="n">
        <v>1</v>
      </c>
      <c r="V84" s="8" t="n">
        <v>1</v>
      </c>
      <c r="W84" s="8" t="n">
        <v>1</v>
      </c>
      <c r="X84" s="8" t="n">
        <v>1</v>
      </c>
      <c r="Y84" s="8"/>
      <c r="Z84" s="8" t="n">
        <v>1</v>
      </c>
      <c r="AA84" s="2" t="n">
        <v>0.2</v>
      </c>
    </row>
    <row r="85" customFormat="false" ht="12.8" hidden="false" customHeight="false" outlineLevel="0" collapsed="false">
      <c r="A85" s="14" t="str">
        <f aca="false">parameters!$A$85</f>
        <v>Notch width</v>
      </c>
      <c r="B85" s="4" t="n">
        <v>8.98</v>
      </c>
      <c r="C85" s="0"/>
      <c r="D85" s="8" t="n">
        <v>8.98</v>
      </c>
      <c r="E85" s="8" t="n">
        <v>8.98</v>
      </c>
      <c r="F85" s="8" t="n">
        <v>8.98</v>
      </c>
      <c r="G85" s="8"/>
      <c r="H85" s="8" t="n">
        <v>8.98</v>
      </c>
      <c r="I85" s="8" t="n">
        <v>8.98</v>
      </c>
      <c r="K85" s="8"/>
      <c r="L85" s="8"/>
      <c r="M85" s="8"/>
      <c r="N85" s="8"/>
      <c r="P85" s="8"/>
      <c r="Q85" s="8"/>
      <c r="R85" s="8"/>
      <c r="S85" s="8"/>
      <c r="T85" s="8"/>
      <c r="U85" s="8" t="n">
        <v>8.98</v>
      </c>
      <c r="V85" s="8" t="n">
        <v>8.98</v>
      </c>
      <c r="W85" s="8" t="n">
        <v>8.98</v>
      </c>
      <c r="X85" s="8" t="n">
        <v>8.98</v>
      </c>
      <c r="Y85" s="8"/>
      <c r="Z85" s="8" t="n">
        <v>8.98</v>
      </c>
      <c r="AA85" s="2" t="n">
        <v>20</v>
      </c>
    </row>
    <row r="86" customFormat="false" ht="12.8" hidden="false" customHeight="false" outlineLevel="0" collapsed="false">
      <c r="A86" s="14" t="str">
        <f aca="false">parameters!$A$86</f>
        <v>Nbr of elements in z</v>
      </c>
      <c r="B86" s="4" t="n">
        <v>3</v>
      </c>
      <c r="C86" s="0"/>
      <c r="D86" s="8" t="n">
        <v>3</v>
      </c>
      <c r="E86" s="8" t="n">
        <v>3</v>
      </c>
      <c r="F86" s="8" t="n">
        <v>2</v>
      </c>
      <c r="G86" s="8" t="n">
        <v>1</v>
      </c>
      <c r="H86" s="8" t="n">
        <v>3</v>
      </c>
      <c r="I86" s="8" t="n">
        <v>3</v>
      </c>
      <c r="K86" s="8" t="n">
        <v>1</v>
      </c>
      <c r="L86" s="8" t="n">
        <v>1</v>
      </c>
      <c r="M86" s="8" t="n">
        <v>1</v>
      </c>
      <c r="N86" s="8" t="n">
        <v>3</v>
      </c>
      <c r="P86" s="8" t="n">
        <v>3</v>
      </c>
      <c r="Q86" s="8" t="n">
        <v>3</v>
      </c>
      <c r="R86" s="8" t="n">
        <v>3</v>
      </c>
      <c r="S86" s="8" t="n">
        <v>3</v>
      </c>
      <c r="T86" s="8" t="n">
        <v>3</v>
      </c>
      <c r="U86" s="8" t="n">
        <v>3</v>
      </c>
      <c r="V86" s="8" t="n">
        <v>3</v>
      </c>
      <c r="W86" s="8" t="n">
        <v>3</v>
      </c>
      <c r="X86" s="8" t="n">
        <v>3</v>
      </c>
      <c r="Y86" s="8"/>
      <c r="Z86" s="8" t="n">
        <v>3</v>
      </c>
      <c r="AA86" s="2" t="n">
        <v>1.4</v>
      </c>
    </row>
    <row r="87" customFormat="false" ht="12.8" hidden="false" customHeight="false" outlineLevel="0" collapsed="false">
      <c r="A87" s="14" t="str">
        <f aca="false">parameters!$A$87</f>
        <v>Nbr of y repetitions</v>
      </c>
      <c r="B87" s="4" t="n">
        <v>8</v>
      </c>
      <c r="C87" s="0"/>
      <c r="D87" s="8" t="n">
        <v>8</v>
      </c>
      <c r="E87" s="8" t="n">
        <v>8</v>
      </c>
      <c r="F87" s="8" t="n">
        <v>8</v>
      </c>
      <c r="G87" s="8"/>
      <c r="H87" s="8" t="n">
        <v>8</v>
      </c>
      <c r="I87" s="8" t="n">
        <v>8</v>
      </c>
      <c r="K87" s="8"/>
      <c r="L87" s="8"/>
      <c r="M87" s="8"/>
      <c r="N87" s="8"/>
      <c r="P87" s="8"/>
      <c r="Q87" s="8"/>
      <c r="R87" s="8"/>
      <c r="S87" s="8"/>
      <c r="T87" s="8"/>
      <c r="U87" s="8" t="n">
        <v>8</v>
      </c>
      <c r="V87" s="8" t="n">
        <v>8</v>
      </c>
      <c r="W87" s="8" t="n">
        <v>8</v>
      </c>
      <c r="X87" s="8" t="n">
        <v>8</v>
      </c>
      <c r="Y87" s="8"/>
      <c r="Z87" s="8" t="n">
        <v>8</v>
      </c>
      <c r="AA87" s="2"/>
    </row>
    <row r="88" customFormat="false" ht="12.8" hidden="false" customHeight="false" outlineLevel="0" collapsed="false">
      <c r="A88" s="14" t="s">
        <v>82</v>
      </c>
      <c r="C88" s="0"/>
      <c r="D88" s="8"/>
      <c r="E88" s="8"/>
      <c r="F88" s="8"/>
      <c r="G88" s="8" t="n">
        <v>0</v>
      </c>
      <c r="H88" s="8"/>
      <c r="I88" s="8"/>
      <c r="K88" s="8" t="n">
        <v>0</v>
      </c>
      <c r="L88" s="8" t="n">
        <v>0</v>
      </c>
      <c r="M88" s="8" t="n">
        <v>0</v>
      </c>
      <c r="N88" s="8" t="n">
        <v>0</v>
      </c>
      <c r="P88" s="8" t="n">
        <v>0</v>
      </c>
      <c r="Q88" s="8" t="n">
        <v>0</v>
      </c>
      <c r="R88" s="8" t="n">
        <v>0</v>
      </c>
      <c r="S88" s="8" t="n">
        <v>0</v>
      </c>
      <c r="T88" s="8" t="n">
        <v>0</v>
      </c>
      <c r="U88" s="8"/>
      <c r="V88" s="8"/>
      <c r="W88" s="8"/>
      <c r="X88" s="8"/>
      <c r="Y88" s="8"/>
      <c r="Z88" s="8"/>
      <c r="AA88" s="2" t="n">
        <v>5</v>
      </c>
    </row>
    <row r="89" customFormat="false" ht="12.8" hidden="false" customHeight="false" outlineLevel="0" collapsed="false">
      <c r="A89" s="14" t="str">
        <f aca="false">parameters!$A$89</f>
        <v>#end</v>
      </c>
      <c r="C89" s="0"/>
      <c r="D89" s="8"/>
      <c r="E89" s="8"/>
      <c r="F89" s="8"/>
      <c r="G89" s="8"/>
      <c r="H89" s="8"/>
      <c r="I89" s="8"/>
      <c r="K89" s="8"/>
      <c r="L89" s="8"/>
      <c r="M89" s="8"/>
      <c r="N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2.8" hidden="false" customHeight="false" outlineLevel="0" collapsed="false">
      <c r="C90" s="0"/>
      <c r="D90" s="8"/>
      <c r="E90" s="8"/>
      <c r="F90" s="8"/>
      <c r="G90" s="8"/>
      <c r="H90" s="8"/>
      <c r="I90" s="8"/>
      <c r="K90" s="8"/>
      <c r="L90" s="8"/>
      <c r="M90" s="8"/>
      <c r="N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2.8" hidden="false" customHeight="false" outlineLevel="0" collapsed="false">
      <c r="A91" s="53" t="str">
        <f aca="false">parameters!$A$91</f>
        <v>#subsection Modeling</v>
      </c>
      <c r="B91" s="58"/>
      <c r="C91" s="7"/>
      <c r="D91" s="50"/>
      <c r="E91" s="50"/>
      <c r="F91" s="50"/>
      <c r="G91" s="50"/>
      <c r="H91" s="50"/>
      <c r="I91" s="50"/>
      <c r="K91" s="50"/>
      <c r="L91" s="50"/>
      <c r="M91" s="50"/>
      <c r="N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customFormat="false" ht="12.8" hidden="false" customHeight="false" outlineLevel="0" collapsed="false">
      <c r="A92" s="14" t="str">
        <f aca="false">parameters!$A$92</f>
        <v>Coupling Traction for Right Edge s_xx</v>
      </c>
      <c r="B92" s="4" t="n">
        <v>1</v>
      </c>
      <c r="C92" s="0"/>
      <c r="D92" s="8" t="n">
        <v>1</v>
      </c>
      <c r="E92" s="8" t="n">
        <v>1</v>
      </c>
      <c r="F92" s="8" t="n">
        <v>1</v>
      </c>
      <c r="G92" s="8" t="n">
        <v>1</v>
      </c>
      <c r="H92" s="8" t="n">
        <v>1</v>
      </c>
      <c r="I92" s="8" t="n">
        <v>1</v>
      </c>
      <c r="K92" s="8" t="n">
        <v>1</v>
      </c>
      <c r="L92" s="8" t="n">
        <v>1</v>
      </c>
      <c r="M92" s="8" t="n">
        <v>1</v>
      </c>
      <c r="N92" s="8" t="n">
        <v>1</v>
      </c>
      <c r="P92" s="8" t="n">
        <v>1</v>
      </c>
      <c r="Q92" s="8" t="n">
        <v>1</v>
      </c>
      <c r="R92" s="8" t="n">
        <v>1</v>
      </c>
      <c r="S92" s="8" t="n">
        <v>1</v>
      </c>
      <c r="T92" s="8" t="n">
        <v>1</v>
      </c>
      <c r="U92" s="8" t="n">
        <v>1</v>
      </c>
      <c r="V92" s="8" t="n">
        <v>1</v>
      </c>
      <c r="W92" s="8" t="n">
        <v>1</v>
      </c>
      <c r="X92" s="8" t="n">
        <v>1</v>
      </c>
      <c r="Y92" s="8" t="n">
        <v>1</v>
      </c>
      <c r="Z92" s="8" t="n">
        <v>1</v>
      </c>
      <c r="AA92" s="7"/>
    </row>
    <row r="93" customFormat="false" ht="12.8" hidden="false" customHeight="false" outlineLevel="0" collapsed="false">
      <c r="A93" s="14" t="str">
        <f aca="false">parameters!$A$93</f>
        <v>Coupling Traction for Right Edge t_xy</v>
      </c>
      <c r="B93" s="4" t="n">
        <v>1</v>
      </c>
      <c r="C93" s="0"/>
      <c r="D93" s="8" t="n">
        <v>1</v>
      </c>
      <c r="E93" s="8" t="n">
        <v>1</v>
      </c>
      <c r="F93" s="8" t="n">
        <v>1</v>
      </c>
      <c r="G93" s="8" t="n">
        <v>1</v>
      </c>
      <c r="H93" s="8" t="n">
        <v>1</v>
      </c>
      <c r="I93" s="8" t="n">
        <v>1</v>
      </c>
      <c r="K93" s="8" t="n">
        <v>1</v>
      </c>
      <c r="L93" s="8" t="n">
        <v>1</v>
      </c>
      <c r="M93" s="8" t="n">
        <v>1</v>
      </c>
      <c r="N93" s="8" t="n">
        <v>1</v>
      </c>
      <c r="P93" s="8" t="n">
        <v>1</v>
      </c>
      <c r="Q93" s="8" t="n">
        <v>1</v>
      </c>
      <c r="R93" s="8" t="n">
        <v>1</v>
      </c>
      <c r="S93" s="8" t="n">
        <v>1</v>
      </c>
      <c r="T93" s="8" t="n">
        <v>1</v>
      </c>
      <c r="U93" s="8" t="n">
        <v>1</v>
      </c>
      <c r="V93" s="8" t="n">
        <v>1</v>
      </c>
      <c r="W93" s="8" t="n">
        <v>1</v>
      </c>
      <c r="X93" s="8" t="n">
        <v>1</v>
      </c>
      <c r="Y93" s="8" t="n">
        <v>1</v>
      </c>
      <c r="Z93" s="8" t="n">
        <v>1</v>
      </c>
    </row>
    <row r="94" customFormat="false" ht="12.8" hidden="false" customHeight="false" outlineLevel="0" collapsed="false">
      <c r="A94" s="14" t="str">
        <f aca="false">parameters!$A$94</f>
        <v>Coupling Traction for Top Edge s_yy</v>
      </c>
      <c r="B94" s="4" t="n">
        <v>1</v>
      </c>
      <c r="C94" s="0"/>
      <c r="D94" s="8" t="n">
        <v>1</v>
      </c>
      <c r="E94" s="8" t="n">
        <v>1</v>
      </c>
      <c r="F94" s="8" t="n">
        <v>1</v>
      </c>
      <c r="G94" s="8" t="n">
        <v>1</v>
      </c>
      <c r="H94" s="8" t="n">
        <v>1</v>
      </c>
      <c r="I94" s="8" t="n">
        <v>1</v>
      </c>
      <c r="K94" s="8" t="n">
        <v>1</v>
      </c>
      <c r="L94" s="8" t="n">
        <v>1</v>
      </c>
      <c r="M94" s="8" t="n">
        <v>1</v>
      </c>
      <c r="N94" s="8" t="n">
        <v>1</v>
      </c>
      <c r="P94" s="8" t="n">
        <v>1</v>
      </c>
      <c r="Q94" s="8" t="n">
        <v>1</v>
      </c>
      <c r="R94" s="8" t="n">
        <v>1</v>
      </c>
      <c r="S94" s="8" t="n">
        <v>1</v>
      </c>
      <c r="T94" s="8" t="n">
        <v>1</v>
      </c>
      <c r="U94" s="8" t="n">
        <v>1</v>
      </c>
      <c r="V94" s="8" t="n">
        <v>1</v>
      </c>
      <c r="W94" s="8" t="n">
        <v>1</v>
      </c>
      <c r="X94" s="8" t="n">
        <v>1</v>
      </c>
      <c r="Y94" s="8" t="n">
        <v>1</v>
      </c>
      <c r="Z94" s="8" t="n">
        <v>1</v>
      </c>
    </row>
    <row r="95" customFormat="false" ht="12.8" hidden="false" customHeight="false" outlineLevel="0" collapsed="false">
      <c r="A95" s="14" t="str">
        <f aca="false">parameters!$A$95</f>
        <v>Coupling Traction for Top Edge t_xy</v>
      </c>
      <c r="B95" s="4" t="n">
        <v>1</v>
      </c>
      <c r="C95" s="0"/>
      <c r="D95" s="8" t="n">
        <v>1</v>
      </c>
      <c r="E95" s="8" t="n">
        <v>1</v>
      </c>
      <c r="F95" s="8" t="n">
        <v>1</v>
      </c>
      <c r="G95" s="8" t="n">
        <v>1</v>
      </c>
      <c r="H95" s="8" t="n">
        <v>1</v>
      </c>
      <c r="I95" s="8" t="n">
        <v>1</v>
      </c>
      <c r="K95" s="8" t="n">
        <v>1</v>
      </c>
      <c r="L95" s="8" t="n">
        <v>1</v>
      </c>
      <c r="M95" s="8" t="n">
        <v>1</v>
      </c>
      <c r="N95" s="8" t="n">
        <v>1</v>
      </c>
      <c r="P95" s="8" t="n">
        <v>1</v>
      </c>
      <c r="Q95" s="8" t="n">
        <v>1</v>
      </c>
      <c r="R95" s="8" t="n">
        <v>1</v>
      </c>
      <c r="S95" s="8" t="n">
        <v>1</v>
      </c>
      <c r="T95" s="8" t="n">
        <v>1</v>
      </c>
      <c r="U95" s="8" t="n">
        <v>1</v>
      </c>
      <c r="V95" s="8" t="n">
        <v>1</v>
      </c>
      <c r="W95" s="8" t="n">
        <v>1</v>
      </c>
      <c r="X95" s="8" t="n">
        <v>1</v>
      </c>
      <c r="Y95" s="8" t="n">
        <v>1</v>
      </c>
      <c r="Z95" s="8" t="n">
        <v>1</v>
      </c>
    </row>
    <row r="96" customFormat="false" ht="12.8" hidden="false" customHeight="false" outlineLevel="0" collapsed="false">
      <c r="A96" s="14" t="str">
        <f aca="false">parameters!$A$96</f>
        <v>Reference length</v>
      </c>
      <c r="C96" s="0"/>
      <c r="D96" s="8"/>
      <c r="E96" s="8"/>
      <c r="F96" s="8"/>
      <c r="G96" s="8"/>
      <c r="H96" s="8"/>
      <c r="I96" s="8"/>
      <c r="K96" s="8"/>
      <c r="L96" s="8"/>
      <c r="M96" s="8"/>
      <c r="N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2.8" hidden="false" customHeight="false" outlineLevel="0" collapsed="false">
      <c r="A97" s="14" t="str">
        <f aca="false">parameters!$A$97</f>
        <v>Use custom load history</v>
      </c>
      <c r="B97" s="8" t="n">
        <f aca="false">TRUE()</f>
        <v>1</v>
      </c>
      <c r="C97" s="0"/>
      <c r="D97" s="8" t="n">
        <f aca="false">TRUE()</f>
        <v>1</v>
      </c>
      <c r="E97" s="8" t="n">
        <f aca="false">TRUE()</f>
        <v>1</v>
      </c>
      <c r="F97" s="8" t="n">
        <f aca="false">TRUE()</f>
        <v>1</v>
      </c>
      <c r="G97" s="8" t="n">
        <f aca="false">TRUE()</f>
        <v>1</v>
      </c>
      <c r="H97" s="8" t="n">
        <f aca="false">TRUE()</f>
        <v>1</v>
      </c>
      <c r="I97" s="8" t="n">
        <f aca="false">TRUE()</f>
        <v>1</v>
      </c>
      <c r="K97" s="8" t="n">
        <f aca="false">TRUE()</f>
        <v>1</v>
      </c>
      <c r="L97" s="8" t="n">
        <f aca="false">TRUE()</f>
        <v>1</v>
      </c>
      <c r="M97" s="8" t="n">
        <f aca="false">TRUE()</f>
        <v>1</v>
      </c>
      <c r="N97" s="8" t="n">
        <f aca="false">TRUE()</f>
        <v>1</v>
      </c>
      <c r="P97" s="8" t="n">
        <f aca="false">TRUE()</f>
        <v>1</v>
      </c>
      <c r="Q97" s="8" t="n">
        <f aca="false">TRUE()</f>
        <v>1</v>
      </c>
      <c r="R97" s="8" t="n">
        <f aca="false">TRUE()</f>
        <v>1</v>
      </c>
      <c r="S97" s="8" t="n">
        <f aca="false">TRUE()</f>
        <v>1</v>
      </c>
      <c r="T97" s="8" t="n">
        <f aca="false">TRUE()</f>
        <v>1</v>
      </c>
      <c r="U97" s="8" t="n">
        <f aca="false">TRUE()</f>
        <v>1</v>
      </c>
      <c r="V97" s="8" t="n">
        <f aca="false">TRUE()</f>
        <v>1</v>
      </c>
      <c r="W97" s="8" t="n">
        <f aca="false">TRUE()</f>
        <v>1</v>
      </c>
      <c r="X97" s="8" t="n">
        <f aca="false">TRUE()</f>
        <v>1</v>
      </c>
      <c r="Y97" s="8" t="n">
        <f aca="false">TRUE()</f>
        <v>1</v>
      </c>
      <c r="Z97" s="8" t="n">
        <f aca="false">TRUE()</f>
        <v>1</v>
      </c>
    </row>
    <row r="98" customFormat="false" ht="12.8" hidden="false" customHeight="false" outlineLevel="0" collapsed="false">
      <c r="A98" s="14" t="str">
        <f aca="false">parameters!$A$98</f>
        <v>Use as reference solution</v>
      </c>
      <c r="B98" s="8" t="n">
        <f aca="false">FALSE()</f>
        <v>0</v>
      </c>
      <c r="C98" s="0"/>
      <c r="D98" s="8" t="n">
        <f aca="false">FALSE()</f>
        <v>0</v>
      </c>
      <c r="E98" s="8" t="n">
        <f aca="false">FALSE()</f>
        <v>0</v>
      </c>
      <c r="F98" s="8" t="n">
        <f aca="false">FALSE()</f>
        <v>0</v>
      </c>
      <c r="G98" s="8" t="n">
        <f aca="false">FALSE()</f>
        <v>0</v>
      </c>
      <c r="H98" s="8" t="n">
        <f aca="false">FALSE()</f>
        <v>0</v>
      </c>
      <c r="I98" s="8" t="n">
        <f aca="false">FALSE()</f>
        <v>0</v>
      </c>
      <c r="K98" s="8" t="n">
        <f aca="false">FALSE()</f>
        <v>0</v>
      </c>
      <c r="L98" s="8" t="n">
        <f aca="false">FALSE()</f>
        <v>0</v>
      </c>
      <c r="M98" s="8" t="n">
        <f aca="false">FALSE()</f>
        <v>0</v>
      </c>
      <c r="N98" s="8" t="n">
        <f aca="false">FALSE()</f>
        <v>0</v>
      </c>
      <c r="P98" s="8" t="n">
        <f aca="false">FALSE()</f>
        <v>0</v>
      </c>
      <c r="Q98" s="8" t="n">
        <f aca="false">FALSE()</f>
        <v>0</v>
      </c>
      <c r="R98" s="8" t="n">
        <f aca="false">FALSE()</f>
        <v>0</v>
      </c>
      <c r="S98" s="8" t="n">
        <f aca="false">FALSE()</f>
        <v>0</v>
      </c>
      <c r="T98" s="8" t="n">
        <f aca="false">FALSE()</f>
        <v>0</v>
      </c>
      <c r="U98" s="8" t="n">
        <f aca="false">FALSE()</f>
        <v>0</v>
      </c>
      <c r="V98" s="8" t="n">
        <f aca="false">FALSE()</f>
        <v>0</v>
      </c>
      <c r="W98" s="8" t="n">
        <f aca="false">FALSE()</f>
        <v>0</v>
      </c>
      <c r="X98" s="8" t="n">
        <f aca="false">FALSE()</f>
        <v>0</v>
      </c>
      <c r="Y98" s="8" t="n">
        <f aca="false">FALSE()</f>
        <v>0</v>
      </c>
      <c r="Z98" s="8" t="n">
        <f aca="false">FALSE()</f>
        <v>0</v>
      </c>
      <c r="AA98" s="9" t="n">
        <f aca="false">TRUE()</f>
        <v>1</v>
      </c>
    </row>
    <row r="99" customFormat="false" ht="12.8" hidden="false" customHeight="false" outlineLevel="0" collapsed="false">
      <c r="A99" s="14" t="str">
        <f aca="false">parameters!$A$99</f>
        <v>Compute error</v>
      </c>
      <c r="B99" s="8" t="n">
        <f aca="false">FALSE()</f>
        <v>0</v>
      </c>
      <c r="C99" s="0"/>
      <c r="D99" s="8" t="n">
        <f aca="false">FALSE()</f>
        <v>0</v>
      </c>
      <c r="E99" s="8" t="n">
        <f aca="false">FALSE()</f>
        <v>0</v>
      </c>
      <c r="F99" s="8" t="n">
        <f aca="false">FALSE()</f>
        <v>0</v>
      </c>
      <c r="G99" s="8" t="n">
        <f aca="false">FALSE()</f>
        <v>0</v>
      </c>
      <c r="H99" s="8" t="n">
        <f aca="false">FALSE()</f>
        <v>0</v>
      </c>
      <c r="I99" s="8" t="n">
        <f aca="false">FALSE()</f>
        <v>0</v>
      </c>
      <c r="K99" s="8" t="n">
        <f aca="false">FALSE()</f>
        <v>0</v>
      </c>
      <c r="L99" s="8" t="n">
        <f aca="false">FALSE()</f>
        <v>0</v>
      </c>
      <c r="M99" s="8" t="n">
        <f aca="false">FALSE()</f>
        <v>0</v>
      </c>
      <c r="N99" s="8" t="n">
        <f aca="false">FALSE()</f>
        <v>0</v>
      </c>
      <c r="P99" s="8" t="n">
        <f aca="false">FALSE()</f>
        <v>0</v>
      </c>
      <c r="Q99" s="8" t="n">
        <f aca="false">FALSE()</f>
        <v>0</v>
      </c>
      <c r="R99" s="8" t="n">
        <f aca="false">FALSE()</f>
        <v>0</v>
      </c>
      <c r="S99" s="8" t="n">
        <f aca="false">FALSE()</f>
        <v>0</v>
      </c>
      <c r="T99" s="8" t="n">
        <f aca="false">FALSE()</f>
        <v>0</v>
      </c>
      <c r="U99" s="8" t="n">
        <f aca="false">FALSE()</f>
        <v>0</v>
      </c>
      <c r="V99" s="8" t="n">
        <f aca="false">FALSE()</f>
        <v>0</v>
      </c>
      <c r="W99" s="8" t="n">
        <f aca="false">FALSE()</f>
        <v>0</v>
      </c>
      <c r="X99" s="8" t="n">
        <f aca="false">FALSE()</f>
        <v>0</v>
      </c>
      <c r="Y99" s="8" t="n">
        <f aca="false">FALSE()</f>
        <v>0</v>
      </c>
      <c r="Z99" s="8" t="n">
        <f aca="false">FALSE()</f>
        <v>0</v>
      </c>
      <c r="AA99" s="9"/>
    </row>
    <row r="100" customFormat="false" ht="12.8" hidden="false" customHeight="false" outlineLevel="0" collapsed="false">
      <c r="A100" s="14" t="str">
        <f aca="false">parameters!$A$100</f>
        <v>Use X-proj. as plastic e.</v>
      </c>
      <c r="B100" s="8" t="n">
        <v>2</v>
      </c>
      <c r="C100" s="0"/>
      <c r="D100" s="8" t="n">
        <v>2</v>
      </c>
      <c r="E100" s="8" t="n">
        <v>2</v>
      </c>
      <c r="F100" s="8" t="n">
        <v>2</v>
      </c>
      <c r="G100" s="8" t="n">
        <v>2</v>
      </c>
      <c r="H100" s="8" t="n">
        <v>2</v>
      </c>
      <c r="I100" s="8" t="n">
        <v>2</v>
      </c>
      <c r="K100" s="8" t="n">
        <v>2</v>
      </c>
      <c r="L100" s="8" t="n">
        <v>2</v>
      </c>
      <c r="M100" s="8" t="n">
        <v>2</v>
      </c>
      <c r="N100" s="8" t="n">
        <v>2</v>
      </c>
      <c r="P100" s="8" t="n">
        <v>2</v>
      </c>
      <c r="Q100" s="8" t="n">
        <v>2</v>
      </c>
      <c r="R100" s="8" t="n">
        <v>2</v>
      </c>
      <c r="S100" s="8" t="n">
        <v>2</v>
      </c>
      <c r="T100" s="8" t="n">
        <v>2</v>
      </c>
      <c r="U100" s="8" t="n">
        <v>2</v>
      </c>
      <c r="V100" s="8" t="n">
        <v>2</v>
      </c>
      <c r="W100" s="8" t="n">
        <v>2</v>
      </c>
      <c r="X100" s="8" t="n">
        <v>2</v>
      </c>
      <c r="Y100" s="8" t="n">
        <v>2</v>
      </c>
      <c r="Z100" s="8" t="n">
        <v>2</v>
      </c>
      <c r="AA100" s="9"/>
    </row>
    <row r="101" customFormat="false" ht="12.8" hidden="false" customHeight="false" outlineLevel="0" collapsed="false">
      <c r="A101" s="14" t="str">
        <f aca="false">parameters!$A$101</f>
        <v>Activate the equilibrium iterations</v>
      </c>
      <c r="B101" s="8" t="n">
        <f aca="false">FALSE()</f>
        <v>0</v>
      </c>
      <c r="C101" s="0"/>
      <c r="D101" s="8" t="n">
        <f aca="false">FALSE()</f>
        <v>0</v>
      </c>
      <c r="E101" s="8" t="n">
        <f aca="false">FALSE()</f>
        <v>0</v>
      </c>
      <c r="F101" s="8" t="n">
        <f aca="false">FALSE()</f>
        <v>0</v>
      </c>
      <c r="G101" s="8" t="n">
        <f aca="false">FALSE()</f>
        <v>0</v>
      </c>
      <c r="H101" s="8" t="n">
        <f aca="false">FALSE()</f>
        <v>0</v>
      </c>
      <c r="I101" s="8" t="n">
        <f aca="false">FALSE()</f>
        <v>0</v>
      </c>
      <c r="K101" s="8" t="n">
        <f aca="false">FALSE()</f>
        <v>0</v>
      </c>
      <c r="L101" s="8" t="n">
        <f aca="false">FALSE()</f>
        <v>0</v>
      </c>
      <c r="M101" s="8" t="n">
        <f aca="false">FALSE()</f>
        <v>0</v>
      </c>
      <c r="N101" s="8" t="n">
        <f aca="false">FALSE()</f>
        <v>0</v>
      </c>
      <c r="P101" s="8" t="n">
        <f aca="false">FALSE()</f>
        <v>0</v>
      </c>
      <c r="Q101" s="8" t="n">
        <f aca="false">FALSE()</f>
        <v>0</v>
      </c>
      <c r="R101" s="8" t="n">
        <f aca="false">FALSE()</f>
        <v>0</v>
      </c>
      <c r="S101" s="8" t="n">
        <f aca="false">FALSE()</f>
        <v>0</v>
      </c>
      <c r="T101" s="8" t="n">
        <f aca="false">FALSE()</f>
        <v>0</v>
      </c>
      <c r="U101" s="8" t="n">
        <f aca="false">FALSE()</f>
        <v>0</v>
      </c>
      <c r="V101" s="8" t="n">
        <f aca="false">FALSE()</f>
        <v>0</v>
      </c>
      <c r="W101" s="8" t="n">
        <f aca="false">FALSE()</f>
        <v>0</v>
      </c>
      <c r="X101" s="8" t="n">
        <f aca="false">FALSE()</f>
        <v>0</v>
      </c>
      <c r="Y101" s="8" t="n">
        <f aca="false">FALSE()</f>
        <v>0</v>
      </c>
      <c r="Z101" s="8" t="n">
        <f aca="false">FALSE()</f>
        <v>0</v>
      </c>
      <c r="AA101" s="8" t="n">
        <v>2</v>
      </c>
    </row>
    <row r="102" customFormat="false" ht="12.8" hidden="false" customHeight="false" outlineLevel="0" collapsed="false">
      <c r="A102" s="14" t="str">
        <f aca="false">parameters!$A$102</f>
        <v>Log the equilibrium iterations</v>
      </c>
      <c r="B102" s="8" t="n">
        <f aca="false">FALSE()</f>
        <v>0</v>
      </c>
      <c r="C102" s="0"/>
      <c r="D102" s="8" t="n">
        <f aca="false">FALSE()</f>
        <v>0</v>
      </c>
      <c r="E102" s="8" t="n">
        <f aca="false">FALSE()</f>
        <v>0</v>
      </c>
      <c r="F102" s="8" t="n">
        <f aca="false">FALSE()</f>
        <v>0</v>
      </c>
      <c r="G102" s="8" t="n">
        <f aca="false">FALSE()</f>
        <v>0</v>
      </c>
      <c r="H102" s="8" t="n">
        <f aca="false">FALSE()</f>
        <v>0</v>
      </c>
      <c r="I102" s="8" t="n">
        <f aca="false">FALSE()</f>
        <v>0</v>
      </c>
      <c r="K102" s="8" t="n">
        <f aca="false">FALSE()</f>
        <v>0</v>
      </c>
      <c r="L102" s="8" t="n">
        <f aca="false">FALSE()</f>
        <v>0</v>
      </c>
      <c r="M102" s="8" t="n">
        <f aca="false">FALSE()</f>
        <v>0</v>
      </c>
      <c r="N102" s="8" t="n">
        <f aca="false">FALSE()</f>
        <v>0</v>
      </c>
      <c r="P102" s="8" t="n">
        <f aca="false">FALSE()</f>
        <v>0</v>
      </c>
      <c r="Q102" s="8" t="n">
        <f aca="false">FALSE()</f>
        <v>0</v>
      </c>
      <c r="R102" s="8" t="n">
        <f aca="false">FALSE()</f>
        <v>0</v>
      </c>
      <c r="S102" s="8" t="n">
        <f aca="false">FALSE()</f>
        <v>0</v>
      </c>
      <c r="T102" s="8" t="n">
        <f aca="false">FALSE()</f>
        <v>0</v>
      </c>
      <c r="U102" s="8" t="n">
        <f aca="false">FALSE()</f>
        <v>0</v>
      </c>
      <c r="V102" s="8" t="n">
        <f aca="false">FALSE()</f>
        <v>0</v>
      </c>
      <c r="W102" s="8" t="n">
        <f aca="false">FALSE()</f>
        <v>0</v>
      </c>
      <c r="X102" s="8" t="n">
        <f aca="false">FALSE()</f>
        <v>0</v>
      </c>
      <c r="Y102" s="8" t="n">
        <f aca="false">FALSE()</f>
        <v>0</v>
      </c>
      <c r="Z102" s="8" t="n">
        <f aca="false">FALSE()</f>
        <v>0</v>
      </c>
      <c r="AA102" s="9"/>
    </row>
    <row r="103" customFormat="false" ht="12.8" hidden="false" customHeight="false" outlineLevel="0" collapsed="false">
      <c r="A103" s="14" t="str">
        <f aca="false">parameters!$A$103</f>
        <v>Survey Mode</v>
      </c>
      <c r="B103" s="8" t="n">
        <v>0</v>
      </c>
      <c r="C103" s="0"/>
      <c r="D103" s="8" t="n">
        <v>0</v>
      </c>
      <c r="E103" s="8" t="n">
        <v>0</v>
      </c>
      <c r="F103" s="8" t="n">
        <v>0</v>
      </c>
      <c r="G103" s="8" t="n">
        <v>0</v>
      </c>
      <c r="H103" s="8" t="n">
        <v>0</v>
      </c>
      <c r="I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P103" s="8" t="n">
        <v>0</v>
      </c>
      <c r="Q103" s="8" t="n">
        <v>0</v>
      </c>
      <c r="R103" s="8" t="n">
        <v>0</v>
      </c>
      <c r="S103" s="8" t="n">
        <v>0</v>
      </c>
      <c r="T103" s="8" t="n">
        <v>0</v>
      </c>
      <c r="U103" s="8" t="n">
        <v>0</v>
      </c>
      <c r="V103" s="8" t="n">
        <v>0</v>
      </c>
      <c r="W103" s="8" t="n">
        <v>0</v>
      </c>
      <c r="X103" s="8" t="n">
        <v>0</v>
      </c>
      <c r="Y103" s="8" t="n">
        <v>0</v>
      </c>
      <c r="Z103" s="8" t="n">
        <v>0</v>
      </c>
      <c r="AA103" s="8"/>
    </row>
    <row r="104" customFormat="false" ht="12.8" hidden="false" customHeight="false" outlineLevel="0" collapsed="false">
      <c r="A104" s="14" t="str">
        <f aca="false">parameters!$A$104</f>
        <v>Write data at QP level</v>
      </c>
      <c r="B104" s="8" t="n">
        <f aca="false">TRUE()</f>
        <v>1</v>
      </c>
      <c r="C104" s="0"/>
      <c r="D104" s="8" t="n">
        <f aca="false">TRUE()</f>
        <v>1</v>
      </c>
      <c r="E104" s="8" t="n">
        <f aca="false">TRUE()</f>
        <v>1</v>
      </c>
      <c r="F104" s="8" t="n">
        <f aca="false">TRUE()</f>
        <v>1</v>
      </c>
      <c r="G104" s="8" t="n">
        <f aca="false">FALSE()</f>
        <v>0</v>
      </c>
      <c r="H104" s="8" t="n">
        <f aca="false">FALSE()</f>
        <v>0</v>
      </c>
      <c r="I104" s="8" t="n">
        <f aca="false">TRUE()</f>
        <v>1</v>
      </c>
      <c r="K104" s="24" t="n">
        <f aca="false">TRUE()</f>
        <v>1</v>
      </c>
      <c r="L104" s="8" t="n">
        <f aca="false">FALSE()</f>
        <v>0</v>
      </c>
      <c r="M104" s="8" t="n">
        <f aca="false">FALSE()</f>
        <v>0</v>
      </c>
      <c r="N104" s="8" t="n">
        <f aca="false">FALSE()</f>
        <v>0</v>
      </c>
      <c r="P104" s="8" t="n">
        <f aca="false">FALSE()</f>
        <v>0</v>
      </c>
      <c r="Q104" s="8" t="n">
        <f aca="false">FALSE()</f>
        <v>0</v>
      </c>
      <c r="R104" s="8" t="n">
        <f aca="false">FALSE()</f>
        <v>0</v>
      </c>
      <c r="S104" s="8" t="n">
        <f aca="false">FALSE()</f>
        <v>0</v>
      </c>
      <c r="T104" s="8" t="n">
        <f aca="false">FALSE()</f>
        <v>0</v>
      </c>
      <c r="U104" s="8" t="n">
        <f aca="false">FALSE()</f>
        <v>0</v>
      </c>
      <c r="V104" s="8" t="n">
        <f aca="false">FALSE()</f>
        <v>0</v>
      </c>
      <c r="W104" s="8" t="n">
        <f aca="false">FALSE()</f>
        <v>0</v>
      </c>
      <c r="X104" s="8" t="n">
        <f aca="false">FALSE()</f>
        <v>0</v>
      </c>
      <c r="Y104" s="8" t="n">
        <f aca="false">FALSE()</f>
        <v>0</v>
      </c>
      <c r="Z104" s="8" t="n">
        <f aca="false">FALSE()</f>
        <v>0</v>
      </c>
      <c r="AA104" s="8" t="n">
        <v>0</v>
      </c>
    </row>
    <row r="105" customFormat="false" ht="12.8" hidden="false" customHeight="false" outlineLevel="0" collapsed="false">
      <c r="A105" s="14" t="str">
        <f aca="false">parameters!$A$105</f>
        <v>Static Mesh</v>
      </c>
      <c r="B105" s="8" t="n">
        <f aca="false">TRUE()</f>
        <v>1</v>
      </c>
      <c r="C105" s="0"/>
      <c r="D105" s="8" t="n">
        <f aca="false">TRUE()</f>
        <v>1</v>
      </c>
      <c r="E105" s="8" t="n">
        <f aca="false">TRUE()</f>
        <v>1</v>
      </c>
      <c r="F105" s="8" t="n">
        <f aca="false">TRUE()</f>
        <v>1</v>
      </c>
      <c r="G105" s="8" t="n">
        <f aca="false">TRUE()</f>
        <v>1</v>
      </c>
      <c r="H105" s="8" t="n">
        <f aca="false">TRUE()</f>
        <v>1</v>
      </c>
      <c r="I105" s="8" t="n">
        <f aca="false">TRUE()</f>
        <v>1</v>
      </c>
      <c r="K105" s="8" t="n">
        <f aca="false">TRUE()</f>
        <v>1</v>
      </c>
      <c r="L105" s="8" t="n">
        <f aca="false">TRUE()</f>
        <v>1</v>
      </c>
      <c r="M105" s="8" t="n">
        <f aca="false">TRUE()</f>
        <v>1</v>
      </c>
      <c r="N105" s="8" t="n">
        <f aca="false">TRUE()</f>
        <v>1</v>
      </c>
      <c r="P105" s="8" t="n">
        <f aca="false">TRUE()</f>
        <v>1</v>
      </c>
      <c r="Q105" s="8" t="n">
        <f aca="false">TRUE()</f>
        <v>1</v>
      </c>
      <c r="R105" s="8" t="n">
        <f aca="false">TRUE()</f>
        <v>1</v>
      </c>
      <c r="S105" s="8" t="n">
        <f aca="false">TRUE()</f>
        <v>1</v>
      </c>
      <c r="T105" s="8" t="n">
        <f aca="false">TRUE()</f>
        <v>1</v>
      </c>
      <c r="U105" s="8" t="n">
        <f aca="false">TRUE()</f>
        <v>1</v>
      </c>
      <c r="V105" s="8" t="n">
        <f aca="false">TRUE()</f>
        <v>1</v>
      </c>
      <c r="W105" s="8" t="n">
        <f aca="false">TRUE()</f>
        <v>1</v>
      </c>
      <c r="X105" s="8" t="n">
        <f aca="false">TRUE()</f>
        <v>1</v>
      </c>
      <c r="Y105" s="8" t="n">
        <f aca="false">TRUE()</f>
        <v>1</v>
      </c>
      <c r="Z105" s="8" t="n">
        <f aca="false">TRUE()</f>
        <v>1</v>
      </c>
      <c r="AA105" s="9" t="n">
        <f aca="false">FALSE()</f>
        <v>0</v>
      </c>
    </row>
    <row r="106" customFormat="false" ht="12.8" hidden="false" customHeight="false" outlineLevel="0" collapsed="false">
      <c r="A106" s="14" t="str">
        <f aca="false">parameters!A106</f>
        <v>Load/displacement control</v>
      </c>
      <c r="B106" s="8" t="n">
        <v>2</v>
      </c>
      <c r="C106" s="0"/>
      <c r="D106" s="8" t="n">
        <v>2</v>
      </c>
      <c r="E106" s="8" t="n">
        <v>2</v>
      </c>
      <c r="F106" s="8" t="n">
        <v>2</v>
      </c>
      <c r="G106" s="8" t="n">
        <v>2</v>
      </c>
      <c r="H106" s="8" t="n">
        <v>2</v>
      </c>
      <c r="I106" s="8" t="n">
        <v>2</v>
      </c>
      <c r="K106" s="8" t="n">
        <v>2</v>
      </c>
      <c r="L106" s="8" t="n">
        <v>2</v>
      </c>
      <c r="M106" s="8" t="n">
        <v>2</v>
      </c>
      <c r="N106" s="8" t="n">
        <v>2</v>
      </c>
      <c r="P106" s="8" t="n">
        <v>2</v>
      </c>
      <c r="Q106" s="8" t="n">
        <v>2</v>
      </c>
      <c r="R106" s="8" t="n">
        <v>2</v>
      </c>
      <c r="S106" s="8" t="n">
        <v>2</v>
      </c>
      <c r="T106" s="8" t="n">
        <v>2</v>
      </c>
      <c r="U106" s="8" t="n">
        <v>2</v>
      </c>
      <c r="V106" s="8" t="n">
        <v>2</v>
      </c>
      <c r="W106" s="8" t="n">
        <v>2</v>
      </c>
      <c r="X106" s="8" t="n">
        <v>2</v>
      </c>
      <c r="Y106" s="8" t="n">
        <v>2</v>
      </c>
      <c r="Z106" s="8" t="n">
        <v>2</v>
      </c>
      <c r="AA106" s="37" t="n">
        <f aca="false">FALSE()</f>
        <v>0</v>
      </c>
    </row>
    <row r="107" customFormat="false" ht="12.8" hidden="false" customHeight="false" outlineLevel="0" collapsed="false">
      <c r="A107" s="14" t="str">
        <f aca="false">parameters!A107</f>
        <v>Output optional</v>
      </c>
      <c r="B107" s="8"/>
      <c r="C107" s="0"/>
      <c r="D107" s="8"/>
      <c r="E107" s="8"/>
      <c r="F107" s="8"/>
      <c r="G107" s="8"/>
      <c r="H107" s="8"/>
      <c r="I107" s="8"/>
      <c r="K107" s="8"/>
      <c r="L107" s="8"/>
      <c r="M107" s="8"/>
      <c r="U107" s="8"/>
      <c r="V107" s="8"/>
      <c r="W107" s="8"/>
      <c r="X107" s="8"/>
      <c r="Y107" s="8"/>
      <c r="Z107" s="8"/>
      <c r="AA107" s="8" t="n">
        <v>2</v>
      </c>
    </row>
    <row r="108" customFormat="false" ht="12.8" hidden="false" customHeight="false" outlineLevel="0" collapsed="false">
      <c r="A108" s="14" t="s">
        <v>100</v>
      </c>
      <c r="B108" s="8"/>
      <c r="C108" s="0"/>
      <c r="D108" s="8"/>
      <c r="E108" s="8"/>
      <c r="F108" s="8"/>
      <c r="G108" s="8"/>
      <c r="H108" s="8"/>
      <c r="I108" s="8"/>
      <c r="K108" s="8"/>
      <c r="L108" s="8"/>
      <c r="M108" s="8"/>
      <c r="U108" s="8"/>
      <c r="V108" s="8"/>
      <c r="W108" s="8"/>
      <c r="X108" s="8"/>
      <c r="Y108" s="8"/>
      <c r="Z108" s="8"/>
      <c r="AA108" s="8"/>
    </row>
    <row r="109" customFormat="false" ht="12.8" hidden="false" customHeight="false" outlineLevel="0" collapsed="false">
      <c r="A109" s="14" t="str">
        <f aca="false">parameters!$A$109</f>
        <v>#end</v>
      </c>
    </row>
    <row r="110" customFormat="false" ht="12.8" hidden="false" customHeight="false" outlineLevel="0" collapsed="false">
      <c r="A110" s="14" t="str">
        <f aca="false">parameters!$A$110</f>
        <v>##end</v>
      </c>
    </row>
  </sheetData>
  <mergeCells count="1">
    <mergeCell ref="B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RowHeight="12.8" zeroHeight="false" outlineLevelRow="0" outlineLevelCol="0"/>
  <cols>
    <col collapsed="false" customWidth="true" hidden="false" outlineLevel="0" max="1" min="1" style="14" width="40.22"/>
    <col collapsed="false" customWidth="true" hidden="false" outlineLevel="0" max="2" min="2" style="14" width="13.66"/>
    <col collapsed="false" customWidth="true" hidden="false" outlineLevel="0" max="5" min="3" style="14" width="14.43"/>
    <col collapsed="false" customWidth="false" hidden="false" outlineLevel="0" max="1025" min="6" style="14" width="11.52"/>
  </cols>
  <sheetData>
    <row r="1" customFormat="false" ht="12.8" hidden="false" customHeight="false" outlineLevel="0" collapsed="false">
      <c r="B1" s="22" t="s">
        <v>172</v>
      </c>
      <c r="C1" s="22"/>
      <c r="D1" s="22"/>
      <c r="E1" s="22"/>
      <c r="F1" s="22"/>
      <c r="G1" s="22"/>
      <c r="H1" s="22"/>
    </row>
    <row r="2" customFormat="false" ht="12.8" hidden="false" customHeight="false" outlineLevel="0" collapsed="false">
      <c r="A2" s="14" t="str">
        <f aca="false">parameters!$A$2</f>
        <v>#export column marked by “x”</v>
      </c>
      <c r="E2" s="14" t="s">
        <v>103</v>
      </c>
    </row>
    <row r="3" customFormat="false" ht="12.8" hidden="false" customHeight="false" outlineLevel="0" collapsed="false">
      <c r="A3" s="14" t="str">
        <f aca="false">parameters!$A$3</f>
        <v># Legend: _</v>
      </c>
      <c r="B3" s="2" t="s">
        <v>173</v>
      </c>
      <c r="C3" s="2" t="s">
        <v>174</v>
      </c>
      <c r="D3" s="2" t="s">
        <v>175</v>
      </c>
      <c r="E3" s="2" t="s">
        <v>176</v>
      </c>
    </row>
    <row r="4" customFormat="false" ht="12.8" hidden="false" customHeight="false" outlineLevel="0" collapsed="false">
      <c r="A4" s="14" t="str">
        <f aca="false">parameters!$A$4</f>
        <v>##start</v>
      </c>
      <c r="B4" s="2"/>
      <c r="C4" s="2"/>
      <c r="D4" s="2"/>
      <c r="E4" s="2"/>
      <c r="F4" s="0"/>
      <c r="G4" s="0"/>
      <c r="H4" s="0"/>
      <c r="I4" s="0"/>
      <c r="J4" s="0"/>
      <c r="K4" s="0"/>
      <c r="L4" s="0"/>
    </row>
    <row r="5" s="53" customFormat="true" ht="12.8" hidden="false" customHeight="false" outlineLevel="0" collapsed="false">
      <c r="A5" s="53" t="str">
        <f aca="false">parameters!$A$5</f>
        <v>#subsection General</v>
      </c>
      <c r="B5" s="6"/>
      <c r="C5" s="6"/>
      <c r="D5" s="6"/>
      <c r="E5" s="6"/>
    </row>
    <row r="6" customFormat="false" ht="12.8" hidden="false" customHeight="false" outlineLevel="0" collapsed="false">
      <c r="A6" s="14" t="str">
        <f aca="false">parameters!$A$6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</row>
    <row r="7" customFormat="false" ht="12.8" hidden="false" customHeight="false" outlineLevel="0" collapsed="false">
      <c r="A7" s="14" t="str">
        <f aca="false">parameters!$A$7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</row>
    <row r="8" customFormat="false" ht="12.8" hidden="false" customHeight="false" outlineLevel="0" collapsed="false">
      <c r="A8" s="14" t="str">
        <f aca="false">parameters!$A$8</f>
        <v>Number global refinements</v>
      </c>
      <c r="B8" s="8" t="n">
        <v>2</v>
      </c>
      <c r="C8" s="8" t="n">
        <v>2</v>
      </c>
      <c r="D8" s="8" t="n">
        <v>2</v>
      </c>
      <c r="E8" s="8" t="n">
        <v>2</v>
      </c>
    </row>
    <row r="9" customFormat="false" ht="12.8" hidden="false" customHeight="false" outlineLevel="0" collapsed="false">
      <c r="A9" s="14" t="str">
        <f aca="false">parameters!$A$9</f>
        <v>Apply global refinements stepwise</v>
      </c>
      <c r="B9" s="8" t="n">
        <f aca="false">FALSE()</f>
        <v>0</v>
      </c>
      <c r="C9" s="8"/>
      <c r="D9" s="8"/>
      <c r="E9" s="8"/>
    </row>
    <row r="10" customFormat="false" ht="12.8" hidden="false" customHeight="false" outlineLevel="0" collapsed="false">
      <c r="A10" s="14" t="str">
        <f aca="false">parameters!$A$10</f>
        <v>AMR afresh on new meshes</v>
      </c>
      <c r="B10" s="8" t="n">
        <f aca="false">FALSE()</f>
        <v>0</v>
      </c>
      <c r="C10" s="8"/>
      <c r="D10" s="8"/>
      <c r="E10" s="8"/>
    </row>
    <row r="11" customFormat="false" ht="12.8" hidden="false" customHeight="false" outlineLevel="0" collapsed="false">
      <c r="A11" s="14" t="str">
        <f aca="false">parameters!$A$11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</row>
    <row r="12" customFormat="false" ht="12.8" hidden="false" customHeight="false" outlineLevel="0" collapsed="false">
      <c r="A12" s="14" t="str">
        <f aca="false">parameters!$A$12</f>
        <v>Number of hole edge refinements</v>
      </c>
      <c r="B12" s="8" t="n">
        <v>1</v>
      </c>
      <c r="C12" s="8" t="n">
        <v>2</v>
      </c>
      <c r="D12" s="8" t="n">
        <v>1</v>
      </c>
      <c r="E12" s="8" t="n">
        <v>2</v>
      </c>
    </row>
    <row r="13" customFormat="false" ht="12.8" hidden="false" customHeight="false" outlineLevel="0" collapsed="false">
      <c r="A13" s="14" t="str">
        <f aca="false">parameters!A13</f>
        <v>Poly degree</v>
      </c>
      <c r="B13" s="51" t="n">
        <v>1</v>
      </c>
      <c r="C13" s="8" t="n">
        <v>1</v>
      </c>
      <c r="D13" s="8" t="n">
        <v>1</v>
      </c>
      <c r="E13" s="26" t="n">
        <v>1</v>
      </c>
    </row>
    <row r="14" customFormat="false" ht="12.8" hidden="false" customHeight="false" outlineLevel="0" collapsed="false">
      <c r="A14" s="14" t="str">
        <f aca="false">parameters!A14</f>
        <v>Element formulation</v>
      </c>
      <c r="B14" s="8" t="n">
        <v>0</v>
      </c>
      <c r="C14" s="8" t="n">
        <v>3</v>
      </c>
      <c r="D14" s="8" t="n">
        <v>3</v>
      </c>
      <c r="E14" s="26" t="n">
        <v>3</v>
      </c>
    </row>
    <row r="15" customFormat="false" ht="12.8" hidden="false" customHeight="false" outlineLevel="0" collapsed="false">
      <c r="B15" s="8"/>
      <c r="C15" s="9"/>
      <c r="D15" s="9"/>
      <c r="E15" s="9"/>
    </row>
    <row r="16" customFormat="false" ht="12.8" hidden="false" customHeight="false" outlineLevel="0" collapsed="false">
      <c r="B16" s="8"/>
      <c r="C16" s="9"/>
      <c r="D16" s="9"/>
      <c r="E16" s="9"/>
    </row>
    <row r="17" customFormat="false" ht="12.8" hidden="false" customHeight="false" outlineLevel="0" collapsed="false">
      <c r="A17" s="14" t="str">
        <f aca="false">parameters!A17</f>
        <v>Number load steps</v>
      </c>
      <c r="B17" s="8" t="n">
        <v>100</v>
      </c>
      <c r="C17" s="8" t="n">
        <v>100</v>
      </c>
      <c r="D17" s="8" t="n">
        <v>100</v>
      </c>
      <c r="E17" s="8" t="n">
        <v>100</v>
      </c>
    </row>
    <row r="18" customFormat="false" ht="12.8" hidden="false" customHeight="false" outlineLevel="0" collapsed="false">
      <c r="A18" s="14" t="str">
        <f aca="false">parameters!A18</f>
        <v>Tolerance residual</v>
      </c>
      <c r="B18" s="11" t="n">
        <v>1E-008</v>
      </c>
      <c r="C18" s="11" t="n">
        <v>1E-006</v>
      </c>
      <c r="D18" s="11" t="n">
        <v>1E-006</v>
      </c>
      <c r="E18" s="11" t="n">
        <v>1E-006</v>
      </c>
    </row>
    <row r="19" customFormat="false" ht="12.8" hidden="false" customHeight="false" outlineLevel="0" collapsed="false">
      <c r="A19" s="14" t="str">
        <f aca="false">parameters!A19</f>
        <v>NR window bottom</v>
      </c>
      <c r="B19" s="11"/>
      <c r="C19" s="8" t="n">
        <v>10</v>
      </c>
      <c r="D19" s="8" t="n">
        <v>10</v>
      </c>
      <c r="E19" s="8" t="n">
        <v>10</v>
      </c>
    </row>
    <row r="20" customFormat="false" ht="12.8" hidden="false" customHeight="false" outlineLevel="0" collapsed="false">
      <c r="A20" s="14" t="str">
        <f aca="false">parameters!A20</f>
        <v>NR window top</v>
      </c>
      <c r="B20" s="11"/>
      <c r="C20" s="11"/>
      <c r="D20" s="11"/>
      <c r="E20" s="11"/>
    </row>
    <row r="21" customFormat="false" ht="12.8" hidden="false" customHeight="false" outlineLevel="0" collapsed="false">
      <c r="A21" s="14" t="str">
        <f aca="false">parameters!A21</f>
        <v>Max nbr of NR its</v>
      </c>
      <c r="B21" s="8" t="n">
        <v>10</v>
      </c>
      <c r="C21" s="8" t="n">
        <v>20</v>
      </c>
      <c r="D21" s="8" t="n">
        <v>15</v>
      </c>
      <c r="E21" s="8" t="n">
        <v>20</v>
      </c>
    </row>
    <row r="22" customFormat="false" ht="12.8" hidden="false" customHeight="false" outlineLevel="0" collapsed="false">
      <c r="A22" s="14" t="str">
        <f aca="false">parameters!A22</f>
        <v>NR global line search</v>
      </c>
      <c r="B22" s="8"/>
      <c r="C22" s="9" t="n">
        <f aca="false">TRUE()</f>
        <v>1</v>
      </c>
      <c r="D22" s="9" t="n">
        <f aca="false">TRUE()</f>
        <v>1</v>
      </c>
      <c r="E22" s="9" t="n">
        <f aca="false">TRUE()</f>
        <v>1</v>
      </c>
    </row>
    <row r="23" customFormat="false" ht="12.8" hidden="false" customHeight="false" outlineLevel="0" collapsed="false">
      <c r="A23" s="14" t="str">
        <f aca="false">parameters!A23</f>
        <v>Tolerance for the material model</v>
      </c>
      <c r="B23" s="8"/>
      <c r="C23" s="11" t="n">
        <v>1E-006</v>
      </c>
      <c r="D23" s="11" t="n">
        <v>1E-006</v>
      </c>
      <c r="E23" s="11" t="n">
        <v>1E-006</v>
      </c>
    </row>
    <row r="24" customFormat="false" ht="12.8" hidden="false" customHeight="false" outlineLevel="0" collapsed="false">
      <c r="A24" s="14" t="str">
        <f aca="false">parameters!A24</f>
        <v>Max nbr of its for the material model</v>
      </c>
      <c r="B24" s="8"/>
      <c r="C24" s="8" t="n">
        <v>25</v>
      </c>
      <c r="D24" s="8" t="n">
        <v>25</v>
      </c>
      <c r="E24" s="8" t="n">
        <v>25</v>
      </c>
    </row>
    <row r="25" customFormat="false" ht="12.8" hidden="false" customHeight="false" outlineLevel="0" collapsed="false">
      <c r="A25" s="14" t="str">
        <f aca="false">parameters!$A$25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</row>
    <row r="26" customFormat="false" ht="12.8" hidden="false" customHeight="false" outlineLevel="0" collapsed="false">
      <c r="A26" s="14" t="str">
        <f aca="false">parameters!$A$26</f>
        <v>Hybrid solution method</v>
      </c>
      <c r="B26" s="8"/>
      <c r="C26" s="8"/>
      <c r="D26" s="8"/>
      <c r="E26" s="8"/>
    </row>
    <row r="27" customFormat="false" ht="12.8" hidden="false" customHeight="false" outlineLevel="0" collapsed="false">
      <c r="A27" s="14" t="str">
        <f aca="false">parameters!$A$27</f>
        <v>Use damped NR</v>
      </c>
      <c r="B27" s="8"/>
      <c r="C27" s="8"/>
      <c r="D27" s="8"/>
      <c r="E27" s="8"/>
    </row>
    <row r="28" customFormat="false" ht="12.8" hidden="false" customHeight="false" outlineLevel="0" collapsed="false">
      <c r="A28" s="14" t="str">
        <f aca="false">parameters!$A$28</f>
        <v>Initial increment</v>
      </c>
      <c r="B28" s="8" t="n">
        <v>0.01</v>
      </c>
      <c r="C28" s="8" t="n">
        <v>0.05</v>
      </c>
      <c r="D28" s="8" t="n">
        <v>0.05</v>
      </c>
      <c r="E28" s="8" t="n">
        <v>0.05</v>
      </c>
    </row>
    <row r="29" customFormat="false" ht="12.8" hidden="false" customHeight="false" outlineLevel="0" collapsed="false">
      <c r="B29" s="8"/>
      <c r="C29" s="8"/>
      <c r="D29" s="8"/>
      <c r="E29" s="8"/>
    </row>
    <row r="30" customFormat="false" ht="12.8" hidden="false" customHeight="false" outlineLevel="0" collapsed="false">
      <c r="B30" s="8"/>
      <c r="C30" s="8"/>
      <c r="D30" s="8"/>
      <c r="E30" s="8"/>
    </row>
    <row r="31" customFormat="false" ht="12.8" hidden="false" customHeight="false" outlineLevel="0" collapsed="false">
      <c r="A31" s="14" t="str">
        <f aca="false">parameters!$A$31</f>
        <v>Lumped mass integration</v>
      </c>
      <c r="B31" s="8" t="n">
        <f aca="false">FALSE()</f>
        <v>0</v>
      </c>
      <c r="C31" s="8"/>
      <c r="D31" s="8"/>
      <c r="E31" s="8"/>
    </row>
    <row r="32" customFormat="false" ht="12.8" hidden="false" customHeight="false" outlineLevel="0" collapsed="false">
      <c r="A32" s="14" t="str">
        <f aca="false">parameters!$A$32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</row>
    <row r="33" customFormat="false" ht="12.8" hidden="false" customHeight="false" outlineLevel="0" collapsed="false">
      <c r="A33" s="14" t="str">
        <f aca="false">parameters!$A$33</f>
        <v>Pressure value</v>
      </c>
      <c r="B33" s="8" t="n">
        <v>1</v>
      </c>
      <c r="C33" s="8" t="n">
        <v>1</v>
      </c>
      <c r="D33" s="8" t="n">
        <v>1</v>
      </c>
      <c r="E33" s="8" t="n">
        <v>1</v>
      </c>
    </row>
    <row r="34" customFormat="false" ht="12.8" hidden="false" customHeight="false" outlineLevel="0" collapsed="false">
      <c r="A34" s="14" t="str">
        <f aca="false">parameters!$A$34</f>
        <v>Numerical Example</v>
      </c>
      <c r="B34" s="8" t="n">
        <v>7</v>
      </c>
      <c r="C34" s="8" t="n">
        <v>7</v>
      </c>
      <c r="D34" s="8" t="n">
        <v>7</v>
      </c>
      <c r="E34" s="8" t="n">
        <v>7</v>
      </c>
    </row>
    <row r="35" customFormat="false" ht="12.8" hidden="false" customHeight="false" outlineLevel="0" collapsed="false">
      <c r="A35" s="14" t="str">
        <f aca="false">parameters!$A$35</f>
        <v>Using a param_study</v>
      </c>
      <c r="B35" s="8" t="n">
        <f aca="false">FALSE()</f>
        <v>0</v>
      </c>
      <c r="C35" s="9" t="n">
        <f aca="false">FALSE()</f>
        <v>0</v>
      </c>
      <c r="D35" s="9" t="n">
        <f aca="false">TRUE()</f>
        <v>1</v>
      </c>
      <c r="E35" s="9" t="n">
        <f aca="false">FALSE()</f>
        <v>0</v>
      </c>
    </row>
    <row r="36" customFormat="false" ht="12.8" hidden="false" customHeight="false" outlineLevel="0" collapsed="false">
      <c r="A36" s="14" t="str">
        <f aca="false">parameters!$A$36</f>
        <v>GG-Mode</v>
      </c>
      <c r="B36" s="8" t="n">
        <f aca="false">TRUE()</f>
        <v>1</v>
      </c>
      <c r="C36" s="9" t="n">
        <f aca="false">TRUE()</f>
        <v>1</v>
      </c>
      <c r="D36" s="9" t="n">
        <f aca="false">TRUE()</f>
        <v>1</v>
      </c>
      <c r="E36" s="9" t="n">
        <f aca="false">TRUE()</f>
        <v>1</v>
      </c>
    </row>
    <row r="37" customFormat="false" ht="12.8" hidden="false" customHeight="false" outlineLevel="0" collapsed="false">
      <c r="A37" s="14" t="str">
        <f aca="false">parameters!$A$37</f>
        <v>Max load increment</v>
      </c>
      <c r="B37" s="8" t="n">
        <v>1</v>
      </c>
      <c r="C37" s="11" t="n">
        <v>0.1</v>
      </c>
      <c r="D37" s="11" t="n">
        <v>0.4</v>
      </c>
      <c r="E37" s="11" t="n">
        <v>0.1</v>
      </c>
    </row>
    <row r="38" customFormat="false" ht="12.8" hidden="false" customHeight="false" outlineLevel="0" collapsed="false">
      <c r="A38" s="14" t="str">
        <f aca="false">parameters!$A$38</f>
        <v>Min load increment</v>
      </c>
      <c r="B38" s="11" t="n">
        <v>1E-009</v>
      </c>
      <c r="C38" s="11" t="n">
        <v>1E-006</v>
      </c>
      <c r="D38" s="11" t="n">
        <v>1E-006</v>
      </c>
      <c r="E38" s="11" t="n">
        <v>1E-006</v>
      </c>
    </row>
    <row r="39" customFormat="false" ht="12.8" hidden="false" customHeight="false" outlineLevel="0" collapsed="false">
      <c r="A39" s="14" t="s">
        <v>36</v>
      </c>
      <c r="B39" s="11"/>
      <c r="C39" s="26" t="n">
        <v>1</v>
      </c>
      <c r="D39" s="26" t="n">
        <v>1</v>
      </c>
      <c r="E39" s="26" t="n">
        <v>1</v>
      </c>
    </row>
    <row r="40" customFormat="false" ht="12.8" hidden="false" customHeight="false" outlineLevel="0" collapsed="false">
      <c r="A40" s="14" t="str">
        <f aca="false">parameters!$A$40</f>
        <v>#end</v>
      </c>
      <c r="B40" s="2"/>
      <c r="C40" s="2"/>
      <c r="D40" s="2"/>
      <c r="E40" s="2"/>
    </row>
    <row r="41" customFormat="false" ht="12.8" hidden="false" customHeight="false" outlineLevel="0" collapsed="false">
      <c r="B41" s="2"/>
      <c r="C41" s="2"/>
      <c r="D41" s="2"/>
      <c r="E41" s="2"/>
    </row>
    <row r="42" customFormat="false" ht="12.8" hidden="false" customHeight="false" outlineLevel="0" collapsed="false">
      <c r="A42" s="53" t="str">
        <f aca="false">parameters!$A$42</f>
        <v>#subsection MaterialModel</v>
      </c>
      <c r="B42" s="6"/>
      <c r="C42" s="6"/>
      <c r="D42" s="6"/>
      <c r="E42" s="6"/>
    </row>
    <row r="43" customFormat="false" ht="12.8" hidden="false" customHeight="false" outlineLevel="0" collapsed="false">
      <c r="A43" s="14" t="str">
        <f aca="false">parameters!$A$43</f>
        <v>Material Model</v>
      </c>
      <c r="B43" s="8" t="n">
        <v>2</v>
      </c>
      <c r="C43" s="8" t="n">
        <v>4</v>
      </c>
      <c r="D43" s="8" t="n">
        <v>2</v>
      </c>
      <c r="E43" s="8" t="n">
        <v>4</v>
      </c>
    </row>
    <row r="44" customFormat="false" ht="12.8" hidden="false" customHeight="false" outlineLevel="0" collapsed="false">
      <c r="A44" s="14" t="str">
        <f aca="false">parameters!$A$44</f>
        <v>Use finite strains</v>
      </c>
      <c r="B44" s="8" t="n">
        <f aca="false">TRUE()</f>
        <v>1</v>
      </c>
      <c r="C44" s="68" t="n">
        <f aca="false">TRUE()</f>
        <v>1</v>
      </c>
      <c r="D44" s="68" t="n">
        <f aca="false">TRUE()</f>
        <v>1</v>
      </c>
      <c r="E44" s="68" t="n">
        <f aca="false">TRUE()</f>
        <v>1</v>
      </c>
    </row>
    <row r="45" customFormat="false" ht="12.8" hidden="false" customHeight="false" outlineLevel="0" collapsed="false">
      <c r="A45" s="14" t="str">
        <f aca="false">parameters!$A$45</f>
        <v>2D type</v>
      </c>
      <c r="B45" s="8" t="n">
        <v>0</v>
      </c>
      <c r="C45" s="8" t="n">
        <v>0</v>
      </c>
      <c r="D45" s="8" t="n">
        <v>0</v>
      </c>
      <c r="E45" s="8" t="n">
        <v>0</v>
      </c>
    </row>
    <row r="46" customFormat="false" ht="12.8" hidden="false" customHeight="false" outlineLevel="0" collapsed="false">
      <c r="A46" s="14" t="str">
        <f aca="false">parameters!$A$46</f>
        <v>Youngs modulus E</v>
      </c>
      <c r="B46" s="11" t="n">
        <v>207000</v>
      </c>
      <c r="C46" s="11" t="n">
        <v>206993.315999791</v>
      </c>
      <c r="D46" s="11" t="n">
        <v>206993.315999791</v>
      </c>
      <c r="E46" s="11" t="n">
        <v>206993.315999791</v>
      </c>
    </row>
    <row r="47" customFormat="false" ht="12.8" hidden="false" customHeight="false" outlineLevel="0" collapsed="false">
      <c r="A47" s="14" t="str">
        <f aca="false">parameters!$A$47</f>
        <v>Poisson ratio nu</v>
      </c>
      <c r="B47" s="8" t="n">
        <v>0.29</v>
      </c>
      <c r="C47" s="8" t="n">
        <v>0.289999476503743</v>
      </c>
      <c r="D47" s="8" t="n">
        <v>0.289999476503743</v>
      </c>
      <c r="E47" s="8" t="n">
        <v>0.289999476503743</v>
      </c>
    </row>
    <row r="48" customFormat="false" ht="12.8" hidden="false" customHeight="false" outlineLevel="0" collapsed="false">
      <c r="A48" s="59" t="str">
        <f aca="false">parameters!$A$48</f>
        <v>// plasticity parameters</v>
      </c>
      <c r="B48" s="18"/>
      <c r="C48" s="18"/>
      <c r="D48" s="18"/>
      <c r="E48" s="18"/>
    </row>
    <row r="49" customFormat="false" ht="12.8" hidden="false" customHeight="false" outlineLevel="0" collapsed="false">
      <c r="A49" s="14" t="str">
        <f aca="false">parameters!$A$49</f>
        <v>Plastic hardening type</v>
      </c>
      <c r="B49" s="8" t="n">
        <v>1</v>
      </c>
      <c r="C49" s="8" t="n">
        <v>3</v>
      </c>
      <c r="D49" s="8" t="n">
        <v>3</v>
      </c>
      <c r="E49" s="8" t="n">
        <v>3</v>
      </c>
    </row>
    <row r="50" customFormat="false" ht="12.8" hidden="false" customHeight="false" outlineLevel="0" collapsed="false">
      <c r="B50" s="8"/>
      <c r="C50" s="8"/>
      <c r="D50" s="8"/>
      <c r="E50" s="8"/>
    </row>
    <row r="51" customFormat="false" ht="12.8" hidden="false" customHeight="false" outlineLevel="0" collapsed="false">
      <c r="A51" s="14" t="str">
        <f aca="false">parameters!$A$51</f>
        <v>Yield stress</v>
      </c>
      <c r="B51" s="8" t="n">
        <v>40</v>
      </c>
      <c r="C51" s="11" t="n">
        <v>400</v>
      </c>
      <c r="D51" s="11" t="n">
        <v>450</v>
      </c>
      <c r="E51" s="11" t="n">
        <v>400</v>
      </c>
    </row>
    <row r="52" customFormat="false" ht="12.8" hidden="false" customHeight="false" outlineLevel="0" collapsed="false">
      <c r="A52" s="14" t="str">
        <f aca="false">parameters!$A$52</f>
        <v>Hardening modulus K</v>
      </c>
      <c r="B52" s="11" t="n">
        <v>1000</v>
      </c>
      <c r="C52" s="11" t="n">
        <v>100</v>
      </c>
      <c r="D52" s="11" t="n">
        <v>10</v>
      </c>
      <c r="E52" s="11" t="n">
        <v>100</v>
      </c>
    </row>
    <row r="53" customFormat="false" ht="12.8" hidden="false" customHeight="false" outlineLevel="0" collapsed="false">
      <c r="A53" s="14" t="str">
        <f aca="false">parameters!$A$53</f>
        <v>Hardening modulus of exp</v>
      </c>
      <c r="B53" s="21" t="n">
        <v>16.93</v>
      </c>
      <c r="C53" s="21" t="n">
        <v>20</v>
      </c>
      <c r="D53" s="21" t="n">
        <v>16.93</v>
      </c>
      <c r="E53" s="21" t="n">
        <v>20</v>
      </c>
    </row>
    <row r="54" customFormat="false" ht="12.8" hidden="false" customHeight="false" outlineLevel="0" collapsed="false">
      <c r="A54" s="14" t="str">
        <f aca="false">parameters!$A$54</f>
        <v>beta_inf</v>
      </c>
      <c r="B54" s="8" t="n">
        <v>500</v>
      </c>
      <c r="C54" s="8" t="n">
        <v>350</v>
      </c>
      <c r="D54" s="8" t="n">
        <v>265</v>
      </c>
      <c r="E54" s="8" t="n">
        <v>350</v>
      </c>
    </row>
    <row r="55" customFormat="false" ht="12.8" hidden="false" customHeight="false" outlineLevel="0" collapsed="false">
      <c r="A55" s="14" t="str">
        <f aca="false">parameters!$A$55</f>
        <v>Plastic Hill anisotropy</v>
      </c>
      <c r="B55" s="8" t="n">
        <f aca="false">TRUE()</f>
        <v>1</v>
      </c>
      <c r="C55" s="69" t="n">
        <f aca="false">TRUE()</f>
        <v>1</v>
      </c>
      <c r="D55" s="69" t="n">
        <f aca="false">TRUE()</f>
        <v>1</v>
      </c>
      <c r="E55" s="69" t="n">
        <f aca="false">TRUE()</f>
        <v>1</v>
      </c>
    </row>
    <row r="56" customFormat="false" ht="12.8" hidden="false" customHeight="false" outlineLevel="0" collapsed="false">
      <c r="A56" s="14" t="str">
        <f aca="false">parameters!$A$56</f>
        <v>Hill coefficient h11</v>
      </c>
      <c r="B56" s="8" t="n">
        <v>3</v>
      </c>
      <c r="C56" s="8" t="n">
        <v>1.5</v>
      </c>
      <c r="D56" s="8" t="n">
        <v>2</v>
      </c>
      <c r="E56" s="8" t="n">
        <v>1.5</v>
      </c>
    </row>
    <row r="57" customFormat="false" ht="12.8" hidden="false" customHeight="false" outlineLevel="0" collapsed="false">
      <c r="A57" s="14" t="str">
        <f aca="false">parameters!$A$57</f>
        <v>Hill coefficient h22</v>
      </c>
      <c r="B57" s="8" t="n">
        <v>0.75</v>
      </c>
      <c r="C57" s="8" t="n">
        <v>0.8</v>
      </c>
      <c r="D57" s="8" t="n">
        <v>0.75</v>
      </c>
      <c r="E57" s="8" t="n">
        <v>0.8</v>
      </c>
    </row>
    <row r="58" customFormat="false" ht="12.8" hidden="false" customHeight="false" outlineLevel="0" collapsed="false">
      <c r="A58" s="14" t="str">
        <f aca="false">parameters!$A$58</f>
        <v>Hill coefficient h33</v>
      </c>
      <c r="B58" s="8" t="n">
        <v>1</v>
      </c>
      <c r="C58" s="8" t="n">
        <v>1</v>
      </c>
      <c r="D58" s="8" t="n">
        <v>1</v>
      </c>
      <c r="E58" s="8" t="n">
        <v>1</v>
      </c>
    </row>
    <row r="59" customFormat="false" ht="12.8" hidden="false" customHeight="false" outlineLevel="0" collapsed="false">
      <c r="A59" s="14" t="str">
        <f aca="false">parameters!$A$59</f>
        <v>Hill coefficient h12</v>
      </c>
      <c r="B59" s="8" t="n">
        <v>0.4</v>
      </c>
      <c r="C59" s="8" t="n">
        <v>0.7</v>
      </c>
      <c r="D59" s="8" t="n">
        <v>0.6</v>
      </c>
      <c r="E59" s="8" t="n">
        <v>0.7</v>
      </c>
    </row>
    <row r="60" customFormat="false" ht="12.8" hidden="false" customHeight="false" outlineLevel="0" collapsed="false">
      <c r="A60" s="14" t="str">
        <f aca="false">parameters!$A$60</f>
        <v>Hill coefficient h23</v>
      </c>
      <c r="B60" s="8" t="n">
        <v>0.4</v>
      </c>
      <c r="C60" s="8" t="n">
        <f aca="false">1/SQRT(3)</f>
        <v>0.577350269189626</v>
      </c>
      <c r="D60" s="8" t="n">
        <v>0.4</v>
      </c>
      <c r="E60" s="8" t="n">
        <f aca="false">1/SQRT(3)</f>
        <v>0.577350269189626</v>
      </c>
    </row>
    <row r="61" customFormat="false" ht="12.8" hidden="false" customHeight="false" outlineLevel="0" collapsed="false">
      <c r="A61" s="14" t="str">
        <f aca="false">parameters!$A$61</f>
        <v>Hill coefficient h31</v>
      </c>
      <c r="B61" s="8" t="n">
        <v>0.4</v>
      </c>
      <c r="C61" s="8" t="n">
        <f aca="false">1/SQRT(3)</f>
        <v>0.577350269189626</v>
      </c>
      <c r="D61" s="8" t="n">
        <v>0.4</v>
      </c>
      <c r="E61" s="8" t="n">
        <f aca="false">1/SQRT(3)</f>
        <v>0.577350269189626</v>
      </c>
    </row>
    <row r="62" customFormat="false" ht="12.8" hidden="false" customHeight="false" outlineLevel="0" collapsed="false">
      <c r="A62" s="14" t="str">
        <f aca="false">parameters!$A$62</f>
        <v>sheet orientation theta</v>
      </c>
      <c r="B62" s="8" t="n">
        <v>45</v>
      </c>
      <c r="C62" s="8" t="n">
        <v>0</v>
      </c>
      <c r="D62" s="8" t="n">
        <v>45</v>
      </c>
      <c r="E62" s="8" t="n">
        <v>45</v>
      </c>
    </row>
    <row r="63" customFormat="false" ht="12.8" hidden="false" customHeight="false" outlineLevel="0" collapsed="false">
      <c r="A63" s="59" t="str">
        <f aca="false">parameters!$A$63</f>
        <v>// damage parameters</v>
      </c>
      <c r="B63" s="49"/>
      <c r="C63" s="49"/>
      <c r="D63" s="49"/>
      <c r="E63" s="49"/>
    </row>
    <row r="64" customFormat="false" ht="12.8" hidden="false" customHeight="false" outlineLevel="0" collapsed="false">
      <c r="A64" s="14" t="str">
        <f aca="false">parameters!A64</f>
        <v>Damage function</v>
      </c>
      <c r="B64" s="8"/>
      <c r="C64" s="8"/>
      <c r="D64" s="8"/>
      <c r="E64" s="8"/>
    </row>
    <row r="65" customFormat="false" ht="12.8" hidden="false" customHeight="false" outlineLevel="0" collapsed="false">
      <c r="A65" s="14" t="str">
        <f aca="false">parameters!A65</f>
        <v>Exp. rate param. eta_1</v>
      </c>
      <c r="B65" s="2" t="n">
        <v>1</v>
      </c>
      <c r="C65" s="2" t="n">
        <v>0.5</v>
      </c>
      <c r="D65" s="2" t="n">
        <v>0.5</v>
      </c>
      <c r="E65" s="2" t="n">
        <v>0.5</v>
      </c>
    </row>
    <row r="66" customFormat="false" ht="12.8" hidden="false" customHeight="false" outlineLevel="0" collapsed="false">
      <c r="A66" s="14" t="str">
        <f aca="false">parameters!A66</f>
        <v>Exp. rate param. eta_2</v>
      </c>
      <c r="B66" s="2" t="n">
        <v>1</v>
      </c>
      <c r="C66" s="2" t="n">
        <v>0.5</v>
      </c>
      <c r="D66" s="2" t="n">
        <v>0.5</v>
      </c>
      <c r="E66" s="2" t="n">
        <v>0.5</v>
      </c>
    </row>
    <row r="67" customFormat="false" ht="12.8" hidden="false" customHeight="false" outlineLevel="0" collapsed="false">
      <c r="A67" s="14" t="str">
        <f aca="false">parameters!A67</f>
        <v>Exp. rate param. eta_3</v>
      </c>
      <c r="B67" s="10" t="n">
        <v>1000000</v>
      </c>
      <c r="C67" s="10" t="n">
        <v>0.01</v>
      </c>
      <c r="D67" s="10" t="n">
        <v>100</v>
      </c>
      <c r="E67" s="10" t="n">
        <v>0.01</v>
      </c>
    </row>
    <row r="68" customFormat="false" ht="12.8" hidden="false" customHeight="false" outlineLevel="0" collapsed="false">
      <c r="A68" s="14" t="str">
        <f aca="false">parameters!A68</f>
        <v>Exp. rate param. eta_4</v>
      </c>
      <c r="B68" s="2" t="n">
        <v>1.1</v>
      </c>
      <c r="C68" s="2" t="n">
        <v>0.25</v>
      </c>
      <c r="D68" s="2" t="n">
        <v>0.25</v>
      </c>
      <c r="E68" s="2" t="n">
        <v>0.25</v>
      </c>
    </row>
    <row r="69" customFormat="false" ht="12.8" hidden="false" customHeight="false" outlineLevel="0" collapsed="false">
      <c r="A69" s="14" t="str">
        <f aca="false">parameters!A69</f>
        <v>Exp. rate param. eta_5</v>
      </c>
      <c r="B69" s="2"/>
      <c r="C69" s="2" t="n">
        <v>0</v>
      </c>
      <c r="D69" s="2" t="n">
        <v>1</v>
      </c>
      <c r="E69" s="2" t="n">
        <v>0</v>
      </c>
    </row>
    <row r="70" customFormat="false" ht="12.8" hidden="false" customHeight="false" outlineLevel="0" collapsed="false">
      <c r="A70" s="14" t="str">
        <f aca="false">parameters!$A$70</f>
        <v>q_min</v>
      </c>
      <c r="B70" s="8" t="n">
        <v>0.2</v>
      </c>
      <c r="C70" s="11" t="n">
        <v>0.3</v>
      </c>
      <c r="D70" s="11" t="n">
        <v>0.2</v>
      </c>
      <c r="E70" s="11" t="n">
        <v>0.3</v>
      </c>
    </row>
    <row r="71" customFormat="false" ht="12.8" hidden="false" customHeight="false" outlineLevel="0" collapsed="false">
      <c r="A71" s="14" t="str">
        <f aca="false">parameters!$A$71</f>
        <v>c_d</v>
      </c>
      <c r="B71" s="8" t="n">
        <v>3</v>
      </c>
      <c r="C71" s="11" t="n">
        <v>300</v>
      </c>
      <c r="D71" s="8" t="n">
        <v>50</v>
      </c>
      <c r="E71" s="11" t="n">
        <v>300</v>
      </c>
    </row>
    <row r="72" customFormat="false" ht="12.8" hidden="false" customHeight="false" outlineLevel="0" collapsed="false">
      <c r="A72" s="14" t="str">
        <f aca="false">parameters!$A$72</f>
        <v>beta_d</v>
      </c>
      <c r="B72" s="8" t="n">
        <v>10</v>
      </c>
      <c r="C72" s="11" t="n">
        <v>10000</v>
      </c>
      <c r="D72" s="11" t="n">
        <v>10000</v>
      </c>
      <c r="E72" s="11" t="n">
        <v>10000</v>
      </c>
    </row>
    <row r="73" customFormat="false" ht="12.8" hidden="false" customHeight="false" outlineLevel="0" collapsed="false">
      <c r="B73" s="8"/>
      <c r="C73" s="8"/>
      <c r="D73" s="8"/>
      <c r="E73" s="8"/>
    </row>
    <row r="74" customFormat="false" ht="12.8" hidden="false" customHeight="false" outlineLevel="0" collapsed="false">
      <c r="B74" s="8"/>
      <c r="C74" s="8"/>
      <c r="D74" s="8"/>
      <c r="E74" s="8"/>
    </row>
    <row r="75" customFormat="false" ht="12.8" hidden="false" customHeight="false" outlineLevel="0" collapsed="false">
      <c r="A75" s="14" t="s">
        <v>71</v>
      </c>
      <c r="B75" s="8"/>
      <c r="C75" s="8"/>
      <c r="D75" s="8"/>
      <c r="E75" s="8"/>
    </row>
    <row r="76" customFormat="false" ht="12.8" hidden="false" customHeight="false" outlineLevel="0" collapsed="false">
      <c r="A76" s="14" t="str">
        <f aca="false">parameters!$A$76</f>
        <v>Activate TGD</v>
      </c>
      <c r="B76" s="8"/>
      <c r="C76" s="8"/>
      <c r="D76" s="8"/>
      <c r="E76" s="8"/>
    </row>
    <row r="77" customFormat="false" ht="12.8" hidden="false" customHeight="false" outlineLevel="0" collapsed="false">
      <c r="A77" s="14" t="str">
        <f aca="false">parameters!$A$77</f>
        <v>#end</v>
      </c>
      <c r="B77" s="8"/>
      <c r="C77" s="8"/>
      <c r="D77" s="8"/>
      <c r="E77" s="8"/>
    </row>
    <row r="78" customFormat="false" ht="12.8" hidden="false" customHeight="false" outlineLevel="0" collapsed="false">
      <c r="B78" s="8"/>
      <c r="C78" s="8"/>
      <c r="D78" s="8"/>
      <c r="E78" s="8"/>
    </row>
    <row r="79" customFormat="false" ht="12.8" hidden="false" customHeight="false" outlineLevel="0" collapsed="false">
      <c r="A79" s="53" t="str">
        <f aca="false">parameters!$A$79</f>
        <v>#subsection Geometry</v>
      </c>
      <c r="B79" s="50"/>
      <c r="C79" s="50"/>
      <c r="D79" s="50"/>
      <c r="E79" s="50"/>
    </row>
    <row r="80" customFormat="false" ht="12.8" hidden="false" customHeight="false" outlineLevel="0" collapsed="false">
      <c r="A80" s="14" t="str">
        <f aca="false">parameters!$A$80</f>
        <v>Width of the geometry</v>
      </c>
      <c r="B80" s="8" t="n">
        <v>100</v>
      </c>
      <c r="C80" s="8" t="n">
        <v>60</v>
      </c>
      <c r="D80" s="8" t="n">
        <v>60</v>
      </c>
      <c r="E80" s="8" t="n">
        <v>60</v>
      </c>
    </row>
    <row r="81" customFormat="false" ht="12.8" hidden="false" customHeight="false" outlineLevel="0" collapsed="false">
      <c r="A81" s="14" t="str">
        <f aca="false">parameters!$A$81</f>
        <v>Hole radius</v>
      </c>
      <c r="B81" s="70" t="n">
        <v>25</v>
      </c>
      <c r="C81" s="8" t="n">
        <v>10</v>
      </c>
      <c r="D81" s="8" t="n">
        <v>10</v>
      </c>
      <c r="E81" s="8" t="n">
        <v>10</v>
      </c>
    </row>
    <row r="82" customFormat="false" ht="12.8" hidden="false" customHeight="false" outlineLevel="0" collapsed="false">
      <c r="A82" s="14" t="str">
        <f aca="false">parameters!$A$82</f>
        <v>Thickness of the model in 3D</v>
      </c>
      <c r="B82" s="8" t="n">
        <v>5</v>
      </c>
      <c r="C82" s="8"/>
      <c r="D82" s="8" t="n">
        <v>5</v>
      </c>
      <c r="E82" s="8" t="n">
        <v>5</v>
      </c>
    </row>
    <row r="83" customFormat="false" ht="12.8" hidden="false" customHeight="false" outlineLevel="0" collapsed="false">
      <c r="A83" s="14" t="str">
        <f aca="false">parameters!$A$83</f>
        <v>Ratio of inner_Mesh to outer_Mesh</v>
      </c>
      <c r="B83" s="8" t="n">
        <v>1</v>
      </c>
      <c r="C83" s="8" t="n">
        <v>1</v>
      </c>
      <c r="D83" s="8" t="n">
        <v>1</v>
      </c>
      <c r="E83" s="8" t="n">
        <v>1</v>
      </c>
    </row>
    <row r="84" customFormat="false" ht="12.8" hidden="false" customHeight="false" outlineLevel="0" collapsed="false">
      <c r="A84" s="14" t="str">
        <f aca="false">parameters!$A$84</f>
        <v>Height of the model</v>
      </c>
      <c r="B84" s="8" t="n">
        <v>1</v>
      </c>
      <c r="C84" s="8" t="n">
        <v>1</v>
      </c>
      <c r="D84" s="8" t="n">
        <v>1</v>
      </c>
      <c r="E84" s="8" t="n">
        <v>1</v>
      </c>
    </row>
    <row r="85" customFormat="false" ht="12.8" hidden="false" customHeight="false" outlineLevel="0" collapsed="false">
      <c r="A85" s="14" t="str">
        <f aca="false">parameters!$A$85</f>
        <v>Notch width</v>
      </c>
      <c r="B85" s="8" t="n">
        <v>8.98</v>
      </c>
      <c r="C85" s="8"/>
      <c r="D85" s="8"/>
      <c r="E85" s="8"/>
    </row>
    <row r="86" customFormat="false" ht="12.8" hidden="false" customHeight="false" outlineLevel="0" collapsed="false">
      <c r="A86" s="14" t="str">
        <f aca="false">parameters!$A$86</f>
        <v>Nbr of elements in z</v>
      </c>
      <c r="B86" s="8" t="n">
        <v>3</v>
      </c>
      <c r="C86" s="8"/>
      <c r="D86" s="8" t="n">
        <v>4</v>
      </c>
      <c r="E86" s="8" t="n">
        <v>2</v>
      </c>
    </row>
    <row r="87" customFormat="false" ht="12.8" hidden="false" customHeight="false" outlineLevel="0" collapsed="false">
      <c r="A87" s="14" t="str">
        <f aca="false">parameters!$A$87</f>
        <v>Nbr of y repetitions</v>
      </c>
      <c r="B87" s="8" t="n">
        <v>8</v>
      </c>
      <c r="C87" s="8" t="n">
        <v>8</v>
      </c>
      <c r="D87" s="8" t="n">
        <v>8</v>
      </c>
      <c r="E87" s="8" t="n">
        <v>8</v>
      </c>
    </row>
    <row r="88" customFormat="false" ht="12.8" hidden="false" customHeight="false" outlineLevel="0" collapsed="false">
      <c r="A88" s="14" t="s">
        <v>177</v>
      </c>
      <c r="B88" s="8"/>
      <c r="C88" s="8"/>
      <c r="D88" s="8"/>
      <c r="E88" s="8"/>
    </row>
    <row r="89" customFormat="false" ht="12.8" hidden="false" customHeight="false" outlineLevel="0" collapsed="false">
      <c r="A89" s="14" t="str">
        <f aca="false">parameters!$A$89</f>
        <v>#end</v>
      </c>
      <c r="B89" s="8"/>
      <c r="C89" s="8"/>
      <c r="D89" s="8"/>
      <c r="E89" s="8"/>
    </row>
    <row r="90" customFormat="false" ht="12.8" hidden="false" customHeight="false" outlineLevel="0" collapsed="false">
      <c r="B90" s="8"/>
      <c r="C90" s="8"/>
      <c r="D90" s="8"/>
      <c r="E90" s="8"/>
    </row>
    <row r="91" customFormat="false" ht="12.8" hidden="false" customHeight="false" outlineLevel="0" collapsed="false">
      <c r="A91" s="53" t="str">
        <f aca="false">parameters!$A$91</f>
        <v>#subsection Modeling</v>
      </c>
      <c r="B91" s="50"/>
      <c r="C91" s="50"/>
      <c r="D91" s="50"/>
      <c r="E91" s="50"/>
    </row>
    <row r="92" customFormat="false" ht="12.8" hidden="false" customHeight="false" outlineLevel="0" collapsed="false">
      <c r="A92" s="14" t="str">
        <f aca="false">parameters!$A$92</f>
        <v>Coupling Traction for Right Edge s_xx</v>
      </c>
      <c r="B92" s="8" t="n">
        <v>1</v>
      </c>
      <c r="C92" s="8" t="n">
        <v>1</v>
      </c>
      <c r="D92" s="8" t="n">
        <v>1</v>
      </c>
      <c r="E92" s="8" t="n">
        <v>1</v>
      </c>
    </row>
    <row r="93" customFormat="false" ht="12.8" hidden="false" customHeight="false" outlineLevel="0" collapsed="false">
      <c r="A93" s="14" t="str">
        <f aca="false">parameters!$A$93</f>
        <v>Coupling Traction for Right Edge t_xy</v>
      </c>
      <c r="B93" s="8" t="n">
        <v>1</v>
      </c>
      <c r="C93" s="8" t="n">
        <v>1</v>
      </c>
      <c r="D93" s="8" t="n">
        <v>1</v>
      </c>
      <c r="E93" s="8" t="n">
        <v>1</v>
      </c>
    </row>
    <row r="94" customFormat="false" ht="12.8" hidden="false" customHeight="false" outlineLevel="0" collapsed="false">
      <c r="A94" s="14" t="str">
        <f aca="false">parameters!$A$94</f>
        <v>Coupling Traction for Top Edge s_yy</v>
      </c>
      <c r="B94" s="8" t="n">
        <v>1</v>
      </c>
      <c r="C94" s="8" t="n">
        <v>1</v>
      </c>
      <c r="D94" s="8" t="n">
        <v>1</v>
      </c>
      <c r="E94" s="8" t="n">
        <v>1</v>
      </c>
    </row>
    <row r="95" customFormat="false" ht="12.8" hidden="false" customHeight="false" outlineLevel="0" collapsed="false">
      <c r="A95" s="14" t="str">
        <f aca="false">parameters!$A$95</f>
        <v>Coupling Traction for Top Edge t_xy</v>
      </c>
      <c r="B95" s="8" t="n">
        <v>1</v>
      </c>
      <c r="C95" s="8" t="n">
        <v>1</v>
      </c>
      <c r="D95" s="8" t="n">
        <v>1</v>
      </c>
      <c r="E95" s="8" t="n">
        <v>1</v>
      </c>
    </row>
    <row r="96" customFormat="false" ht="12.8" hidden="false" customHeight="false" outlineLevel="0" collapsed="false">
      <c r="A96" s="14" t="str">
        <f aca="false">parameters!$A$96</f>
        <v>Reference length</v>
      </c>
      <c r="B96" s="8"/>
      <c r="C96" s="8"/>
      <c r="D96" s="8"/>
      <c r="E96" s="8"/>
    </row>
    <row r="97" customFormat="false" ht="12.8" hidden="false" customHeight="false" outlineLevel="0" collapsed="false">
      <c r="A97" s="14" t="str">
        <f aca="false">parameters!$A$97</f>
        <v>Use custom load history</v>
      </c>
      <c r="B97" s="8" t="n">
        <f aca="false">TRUE()</f>
        <v>1</v>
      </c>
      <c r="C97" s="9" t="n">
        <f aca="false">TRUE()</f>
        <v>1</v>
      </c>
      <c r="D97" s="9" t="n">
        <f aca="false">TRUE()</f>
        <v>1</v>
      </c>
      <c r="E97" s="9" t="n">
        <f aca="false">TRUE()</f>
        <v>1</v>
      </c>
    </row>
    <row r="98" customFormat="false" ht="12.8" hidden="false" customHeight="false" outlineLevel="0" collapsed="false">
      <c r="A98" s="14" t="str">
        <f aca="false">parameters!$A$98</f>
        <v>Use as reference solution</v>
      </c>
      <c r="B98" s="8" t="n">
        <f aca="false">FALSE()</f>
        <v>0</v>
      </c>
      <c r="C98" s="8"/>
      <c r="D98" s="8"/>
      <c r="E98" s="8"/>
    </row>
    <row r="99" customFormat="false" ht="12.8" hidden="false" customHeight="false" outlineLevel="0" collapsed="false">
      <c r="A99" s="14" t="str">
        <f aca="false">parameters!$A$99</f>
        <v>Compute error</v>
      </c>
      <c r="B99" s="8" t="n">
        <f aca="false">FALSE()</f>
        <v>0</v>
      </c>
      <c r="C99" s="8"/>
      <c r="D99" s="8"/>
      <c r="E99" s="8"/>
    </row>
    <row r="100" customFormat="false" ht="12.8" hidden="false" customHeight="false" outlineLevel="0" collapsed="false">
      <c r="A100" s="14" t="str">
        <f aca="false">parameters!$A$100</f>
        <v>Use X-proj. as plastic e.</v>
      </c>
      <c r="B100" s="8" t="n">
        <v>2</v>
      </c>
      <c r="C100" s="8" t="n">
        <v>2</v>
      </c>
      <c r="D100" s="8" t="n">
        <v>2</v>
      </c>
      <c r="E100" s="8" t="n">
        <v>2</v>
      </c>
    </row>
    <row r="101" customFormat="false" ht="12.8" hidden="false" customHeight="false" outlineLevel="0" collapsed="false">
      <c r="A101" s="14" t="str">
        <f aca="false">parameters!$A$101</f>
        <v>Activate the equilibrium iterations</v>
      </c>
      <c r="B101" s="8" t="n">
        <f aca="false">FALSE()</f>
        <v>0</v>
      </c>
      <c r="C101" s="8"/>
      <c r="D101" s="8"/>
      <c r="E101" s="8"/>
    </row>
    <row r="102" customFormat="false" ht="12.8" hidden="false" customHeight="false" outlineLevel="0" collapsed="false">
      <c r="A102" s="14" t="str">
        <f aca="false">parameters!$A$102</f>
        <v>Log the equilibrium iterations</v>
      </c>
      <c r="B102" s="8" t="n">
        <f aca="false">FALSE()</f>
        <v>0</v>
      </c>
      <c r="C102" s="8"/>
      <c r="D102" s="8"/>
      <c r="E102" s="8"/>
    </row>
    <row r="103" customFormat="false" ht="12.8" hidden="false" customHeight="false" outlineLevel="0" collapsed="false">
      <c r="A103" s="14" t="str">
        <f aca="false">parameters!$A$103</f>
        <v>Survey Mode</v>
      </c>
      <c r="B103" s="8" t="n">
        <v>0</v>
      </c>
      <c r="C103" s="8" t="n">
        <v>0</v>
      </c>
      <c r="D103" s="8" t="n">
        <v>0</v>
      </c>
      <c r="E103" s="8" t="n">
        <v>0</v>
      </c>
    </row>
    <row r="104" customFormat="false" ht="12.8" hidden="false" customHeight="false" outlineLevel="0" collapsed="false">
      <c r="A104" s="14" t="str">
        <f aca="false">parameters!$A$104</f>
        <v>Write data at QP level</v>
      </c>
      <c r="B104" s="8" t="n">
        <f aca="false">FALSE()</f>
        <v>0</v>
      </c>
      <c r="C104" s="9" t="n">
        <f aca="false">FALSE()</f>
        <v>0</v>
      </c>
      <c r="D104" s="9" t="n">
        <f aca="false">FALSE()</f>
        <v>0</v>
      </c>
      <c r="E104" s="9" t="n">
        <f aca="false">FALSE()</f>
        <v>0</v>
      </c>
    </row>
    <row r="105" customFormat="false" ht="12.8" hidden="false" customHeight="false" outlineLevel="0" collapsed="false">
      <c r="A105" s="14" t="str">
        <f aca="false">parameters!$A$105</f>
        <v>Static Mesh</v>
      </c>
      <c r="B105" s="8" t="n">
        <f aca="false">TRUE()</f>
        <v>1</v>
      </c>
      <c r="C105" s="9" t="n">
        <f aca="false">TRUE()</f>
        <v>1</v>
      </c>
      <c r="D105" s="9" t="n">
        <f aca="false">TRUE()</f>
        <v>1</v>
      </c>
      <c r="E105" s="9" t="n">
        <f aca="false">TRUE()</f>
        <v>1</v>
      </c>
    </row>
    <row r="106" customFormat="false" ht="12.8" hidden="false" customHeight="false" outlineLevel="0" collapsed="false">
      <c r="A106" s="14" t="str">
        <f aca="false">parameters!$A$106</f>
        <v>Load/displacement control</v>
      </c>
      <c r="B106" s="8" t="n">
        <v>2</v>
      </c>
      <c r="C106" s="8" t="n">
        <v>2</v>
      </c>
      <c r="D106" s="8" t="n">
        <v>2</v>
      </c>
      <c r="E106" s="8" t="n">
        <v>2</v>
      </c>
    </row>
    <row r="107" customFormat="false" ht="12.8" hidden="false" customHeight="false" outlineLevel="0" collapsed="false">
      <c r="B107" s="8"/>
      <c r="C107" s="8"/>
      <c r="D107" s="8"/>
      <c r="E107" s="8"/>
    </row>
    <row r="108" customFormat="false" ht="12.8" hidden="false" customHeight="false" outlineLevel="0" collapsed="false">
      <c r="A108" s="14" t="s">
        <v>100</v>
      </c>
      <c r="B108" s="8"/>
      <c r="C108" s="8"/>
      <c r="D108" s="8"/>
      <c r="E108" s="8"/>
    </row>
    <row r="109" customFormat="false" ht="12.8" hidden="false" customHeight="false" outlineLevel="0" collapsed="false">
      <c r="A109" s="14" t="str">
        <f aca="false">parameters!$A$109</f>
        <v>#end</v>
      </c>
    </row>
    <row r="110" customFormat="false" ht="12.8" hidden="false" customHeight="false" outlineLevel="0" collapsed="false">
      <c r="A110" s="14" t="str">
        <f aca="false">parameters!$A$110</f>
        <v>##end</v>
      </c>
    </row>
  </sheetData>
  <mergeCells count="1">
    <mergeCell ref="B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46" activeCellId="0" sqref="U46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2" min="2" style="14" width="14.43"/>
    <col collapsed="false" customWidth="true" hidden="true" outlineLevel="0" max="3" min="3" style="2" width="14.08"/>
    <col collapsed="false" customWidth="true" hidden="true" outlineLevel="0" max="4" min="4" style="14" width="14.43"/>
    <col collapsed="false" customWidth="true" hidden="true" outlineLevel="0" max="5" min="5" style="0" width="12.68"/>
    <col collapsed="false" customWidth="true" hidden="true" outlineLevel="0" max="6" min="6" style="14" width="16.26"/>
    <col collapsed="false" customWidth="true" hidden="true" outlineLevel="0" max="7" min="7" style="14" width="14.43"/>
    <col collapsed="false" customWidth="false" hidden="true" outlineLevel="0" max="9" min="8" style="0" width="11.52"/>
    <col collapsed="false" customWidth="true" hidden="true" outlineLevel="0" max="10" min="10" style="14" width="14.43"/>
    <col collapsed="false" customWidth="true" hidden="true" outlineLevel="0" max="11" min="11" style="0" width="9.72"/>
    <col collapsed="false" customWidth="true" hidden="true" outlineLevel="0" max="12" min="12" style="14" width="16.26"/>
    <col collapsed="false" customWidth="false" hidden="true" outlineLevel="0" max="13" min="13" style="0" width="11.52"/>
    <col collapsed="false" customWidth="true" hidden="true" outlineLevel="0" max="15" min="14" style="0" width="23.66"/>
    <col collapsed="false" customWidth="true" hidden="false" outlineLevel="0" max="16" min="16" style="14" width="16.26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B1" s="22"/>
      <c r="C1" s="22"/>
      <c r="D1" s="22" t="s">
        <v>178</v>
      </c>
      <c r="E1" s="22"/>
      <c r="F1" s="22" t="s">
        <v>178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C2" s="0"/>
      <c r="P2" s="14" t="s">
        <v>103</v>
      </c>
    </row>
    <row r="3" customFormat="false" ht="12.8" hidden="false" customHeight="false" outlineLevel="0" collapsed="false">
      <c r="A3" s="47" t="s">
        <v>179</v>
      </c>
      <c r="B3" s="2" t="s">
        <v>180</v>
      </c>
      <c r="C3" s="2" t="s">
        <v>181</v>
      </c>
      <c r="D3" s="2" t="s">
        <v>182</v>
      </c>
      <c r="E3" s="47" t="s">
        <v>183</v>
      </c>
      <c r="F3" s="2" t="s">
        <v>184</v>
      </c>
      <c r="G3" s="2" t="s">
        <v>185</v>
      </c>
      <c r="H3" s="0" t="s">
        <v>186</v>
      </c>
      <c r="I3" s="47" t="s">
        <v>187</v>
      </c>
      <c r="J3" s="2" t="s">
        <v>188</v>
      </c>
      <c r="K3" s="47" t="s">
        <v>189</v>
      </c>
      <c r="L3" s="2" t="s">
        <v>190</v>
      </c>
      <c r="M3" s="0" t="s">
        <v>191</v>
      </c>
      <c r="N3" s="0" t="s">
        <v>192</v>
      </c>
      <c r="O3" s="0" t="s">
        <v>193</v>
      </c>
      <c r="P3" s="2" t="s">
        <v>194</v>
      </c>
    </row>
    <row r="4" customFormat="false" ht="12.8" hidden="false" customHeight="false" outlineLevel="0" collapsed="false">
      <c r="A4" s="3" t="str">
        <f aca="false">parameters!A4</f>
        <v>##start</v>
      </c>
      <c r="B4" s="2"/>
      <c r="D4" s="2"/>
      <c r="F4" s="2"/>
      <c r="G4" s="2"/>
      <c r="J4" s="2"/>
      <c r="L4" s="2"/>
      <c r="P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F5" s="6"/>
      <c r="G5" s="6"/>
      <c r="J5" s="6"/>
      <c r="L5" s="6"/>
      <c r="P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I7" s="8" t="n">
        <v>100</v>
      </c>
      <c r="J7" s="8" t="n">
        <v>100</v>
      </c>
      <c r="K7" s="8" t="n">
        <v>100</v>
      </c>
      <c r="L7" s="8" t="n">
        <v>100</v>
      </c>
      <c r="M7" s="8" t="n">
        <v>100</v>
      </c>
      <c r="N7" s="8" t="n">
        <v>100</v>
      </c>
      <c r="O7" s="8" t="n">
        <v>100</v>
      </c>
      <c r="P7" s="8" t="n">
        <v>100</v>
      </c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1</v>
      </c>
      <c r="C8" s="8" t="n">
        <v>1</v>
      </c>
      <c r="D8" s="8" t="n">
        <v>1</v>
      </c>
      <c r="E8" s="8" t="n">
        <v>2</v>
      </c>
      <c r="F8" s="8" t="n">
        <v>1</v>
      </c>
      <c r="G8" s="8" t="n">
        <v>0</v>
      </c>
      <c r="H8" s="8" t="n">
        <v>1</v>
      </c>
      <c r="I8" s="8" t="n">
        <v>0</v>
      </c>
      <c r="J8" s="0" t="n">
        <v>1</v>
      </c>
      <c r="K8" s="8" t="n">
        <v>1</v>
      </c>
      <c r="L8" s="8" t="n">
        <v>1</v>
      </c>
      <c r="M8" s="8" t="n">
        <v>0</v>
      </c>
      <c r="N8" s="8" t="n">
        <v>1</v>
      </c>
      <c r="O8" s="8" t="n">
        <v>1</v>
      </c>
      <c r="P8" s="8" t="n">
        <v>1</v>
      </c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4</v>
      </c>
      <c r="C12" s="8" t="n">
        <v>0</v>
      </c>
      <c r="D12" s="8" t="n">
        <v>6</v>
      </c>
      <c r="E12" s="8" t="n">
        <v>0</v>
      </c>
      <c r="F12" s="8" t="n">
        <v>2</v>
      </c>
      <c r="G12" s="71" t="n">
        <v>0</v>
      </c>
      <c r="H12" s="71" t="n">
        <v>10</v>
      </c>
      <c r="I12" s="71" t="n">
        <v>4</v>
      </c>
      <c r="J12" s="8" t="n">
        <v>4</v>
      </c>
      <c r="K12" s="8" t="n">
        <v>4</v>
      </c>
      <c r="L12" s="8" t="n">
        <v>2</v>
      </c>
      <c r="M12" s="71" t="n">
        <v>6</v>
      </c>
      <c r="N12" s="8" t="n">
        <v>6</v>
      </c>
      <c r="O12" s="8" t="n">
        <v>0</v>
      </c>
      <c r="P12" s="8" t="n">
        <v>6</v>
      </c>
    </row>
    <row r="13" customFormat="false" ht="12.8" hidden="false" customHeight="false" outlineLevel="0" collapsed="false">
      <c r="A13" s="3" t="str">
        <f aca="false">parameters!A13</f>
        <v>Poly degree</v>
      </c>
      <c r="B13" s="8" t="n">
        <v>1</v>
      </c>
      <c r="C13" s="8" t="n">
        <v>2</v>
      </c>
      <c r="D13" s="8" t="n">
        <v>2</v>
      </c>
      <c r="E13" s="8" t="n">
        <v>1</v>
      </c>
      <c r="F13" s="8" t="n">
        <v>2</v>
      </c>
      <c r="G13" s="8" t="n">
        <v>1</v>
      </c>
      <c r="H13" s="8" t="n">
        <v>1</v>
      </c>
      <c r="I13" s="8" t="n">
        <v>1</v>
      </c>
      <c r="J13" s="8" t="n">
        <v>2</v>
      </c>
      <c r="K13" s="8" t="n">
        <v>1</v>
      </c>
      <c r="L13" s="8" t="n">
        <v>1</v>
      </c>
      <c r="M13" s="8" t="n">
        <v>2</v>
      </c>
      <c r="N13" s="8" t="n">
        <v>2</v>
      </c>
      <c r="O13" s="26" t="n">
        <v>1</v>
      </c>
      <c r="P13" s="8" t="n">
        <v>2</v>
      </c>
    </row>
    <row r="14" customFormat="false" ht="12.8" hidden="false" customHeight="false" outlineLevel="0" collapsed="false">
      <c r="A14" s="3" t="str">
        <f aca="false">parameters!A14</f>
        <v>Element formulation</v>
      </c>
      <c r="B14" s="8" t="n">
        <v>2</v>
      </c>
      <c r="C14" s="9"/>
      <c r="D14" s="8" t="n">
        <v>0</v>
      </c>
      <c r="E14" s="9"/>
      <c r="F14" s="8" t="n">
        <v>0</v>
      </c>
      <c r="G14" s="8" t="n">
        <v>3</v>
      </c>
      <c r="H14" s="70" t="n">
        <v>2</v>
      </c>
      <c r="I14" s="8" t="n">
        <v>1</v>
      </c>
      <c r="J14" s="8" t="n">
        <v>0</v>
      </c>
      <c r="K14" s="8" t="n">
        <v>3</v>
      </c>
      <c r="L14" s="8" t="n">
        <v>3</v>
      </c>
      <c r="M14" s="70" t="n">
        <v>0</v>
      </c>
      <c r="N14" s="8" t="n">
        <v>0</v>
      </c>
      <c r="O14" s="26" t="n">
        <v>3</v>
      </c>
      <c r="P14" s="8" t="n">
        <v>0</v>
      </c>
    </row>
    <row r="15" customFormat="false" ht="12.8" hidden="false" customHeight="false" outlineLevel="0" collapsed="false"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customFormat="false" ht="12.8" hidden="false" customHeight="false" outlineLevel="0" collapsed="false">
      <c r="A16" s="3" t="str">
        <f aca="false">parameters!A16</f>
        <v>SRI type</v>
      </c>
      <c r="B16" s="8" t="n">
        <v>0</v>
      </c>
      <c r="C16" s="8"/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</row>
    <row r="17" customFormat="false" ht="12.8" hidden="false" customHeight="false" outlineLevel="0" collapsed="false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 t="n">
        <v>1E-006</v>
      </c>
      <c r="D18" s="11" t="n">
        <v>1E-008</v>
      </c>
      <c r="E18" s="11" t="n">
        <v>1E-008</v>
      </c>
      <c r="F18" s="11" t="n">
        <v>1E-008</v>
      </c>
      <c r="G18" s="11" t="n">
        <v>1E-008</v>
      </c>
      <c r="H18" s="11" t="n">
        <v>1E-008</v>
      </c>
      <c r="I18" s="11" t="n">
        <v>1E-006</v>
      </c>
      <c r="J18" s="11" t="n">
        <v>1E-008</v>
      </c>
      <c r="K18" s="11" t="n">
        <v>1E-008</v>
      </c>
      <c r="L18" s="11" t="n">
        <v>1E-008</v>
      </c>
      <c r="M18" s="11" t="n">
        <v>1E-008</v>
      </c>
      <c r="N18" s="11" t="n">
        <v>1E-008</v>
      </c>
      <c r="O18" s="11" t="n">
        <v>1E-008</v>
      </c>
      <c r="P18" s="11" t="n">
        <v>1E-008</v>
      </c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 t="n">
        <v>10</v>
      </c>
      <c r="D19" s="8" t="n">
        <v>10</v>
      </c>
      <c r="E19" s="8" t="n">
        <v>10</v>
      </c>
      <c r="F19" s="8" t="n">
        <v>15</v>
      </c>
      <c r="G19" s="8" t="n">
        <v>10</v>
      </c>
      <c r="H19" s="8" t="n">
        <v>10</v>
      </c>
      <c r="I19" s="8" t="n">
        <v>10</v>
      </c>
      <c r="J19" s="8" t="n">
        <v>10</v>
      </c>
      <c r="K19" s="8" t="n">
        <v>15</v>
      </c>
      <c r="L19" s="8" t="n">
        <v>15</v>
      </c>
      <c r="M19" s="8" t="n">
        <v>10</v>
      </c>
      <c r="N19" s="8" t="n">
        <v>10</v>
      </c>
      <c r="O19" s="8" t="n">
        <v>10</v>
      </c>
      <c r="P19" s="8" t="n">
        <v>15</v>
      </c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  <c r="C21" s="8" t="n">
        <v>15</v>
      </c>
      <c r="D21" s="8" t="n">
        <v>15</v>
      </c>
      <c r="E21" s="8" t="n">
        <v>15</v>
      </c>
      <c r="F21" s="8" t="n">
        <v>15</v>
      </c>
      <c r="G21" s="8" t="n">
        <v>15</v>
      </c>
      <c r="H21" s="8" t="n">
        <v>15</v>
      </c>
      <c r="I21" s="8" t="n">
        <v>15</v>
      </c>
      <c r="J21" s="8" t="n">
        <v>15</v>
      </c>
      <c r="K21" s="8" t="n">
        <v>15</v>
      </c>
      <c r="L21" s="8" t="n">
        <v>15</v>
      </c>
      <c r="M21" s="8" t="n">
        <v>15</v>
      </c>
      <c r="N21" s="8" t="n">
        <v>15</v>
      </c>
      <c r="O21" s="8" t="n">
        <v>15</v>
      </c>
      <c r="P21" s="8" t="n">
        <v>15</v>
      </c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FALSE()</f>
        <v>0</v>
      </c>
      <c r="C22" s="8"/>
      <c r="D22" s="8" t="n">
        <f aca="false">FALSE()</f>
        <v>0</v>
      </c>
      <c r="E22" s="8" t="n">
        <f aca="false">FALSE()</f>
        <v>0</v>
      </c>
      <c r="F22" s="8" t="n">
        <f aca="false">FALSE()</f>
        <v>0</v>
      </c>
      <c r="G22" s="8" t="n">
        <f aca="false">FALSE()</f>
        <v>0</v>
      </c>
      <c r="H22" s="8" t="n">
        <f aca="false">FALSE()</f>
        <v>0</v>
      </c>
      <c r="I22" s="8" t="n">
        <f aca="false">FALSE()</f>
        <v>0</v>
      </c>
      <c r="J22" s="8" t="n">
        <f aca="false">FALSE()</f>
        <v>0</v>
      </c>
      <c r="K22" s="8" t="n">
        <f aca="false">FALSE()</f>
        <v>0</v>
      </c>
      <c r="L22" s="9" t="n">
        <f aca="false">TRUE()</f>
        <v>1</v>
      </c>
      <c r="M22" s="9" t="n">
        <f aca="false">TRUE()</f>
        <v>1</v>
      </c>
      <c r="N22" s="9" t="n">
        <f aca="false">TRUE()</f>
        <v>1</v>
      </c>
      <c r="O22" s="9" t="n">
        <f aca="false">TRUE()</f>
        <v>1</v>
      </c>
      <c r="P22" s="9" t="n">
        <f aca="false">TRUE()</f>
        <v>1</v>
      </c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  <c r="I25" s="8" t="n">
        <v>1</v>
      </c>
      <c r="J25" s="8" t="n">
        <v>1</v>
      </c>
      <c r="K25" s="8" t="n">
        <v>1</v>
      </c>
      <c r="L25" s="8" t="n">
        <v>1</v>
      </c>
      <c r="M25" s="8" t="n">
        <v>1</v>
      </c>
      <c r="N25" s="8" t="n">
        <v>1</v>
      </c>
      <c r="O25" s="8" t="n">
        <v>1</v>
      </c>
      <c r="P25" s="8" t="n">
        <v>1</v>
      </c>
    </row>
    <row r="26" customFormat="false" ht="12.8" hidden="false" customHeight="false" outlineLevel="0" collapsed="false">
      <c r="A26" s="3" t="str">
        <f aca="false">parameters!A26</f>
        <v>Hybrid solution method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customFormat="false" ht="12.8" hidden="false" customHeight="false" outlineLevel="0" collapsed="false">
      <c r="A27" s="3" t="str">
        <f aca="false">parameters!A27</f>
        <v>Use damped NR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8" t="n">
        <f aca="false">7/400</f>
        <v>0.0175</v>
      </c>
      <c r="C28" s="8" t="n">
        <f aca="false">7/400</f>
        <v>0.0175</v>
      </c>
      <c r="D28" s="8" t="n">
        <f aca="false">7/400</f>
        <v>0.0175</v>
      </c>
      <c r="E28" s="8" t="n">
        <v>0.001</v>
      </c>
      <c r="F28" s="8" t="n">
        <v>0.1</v>
      </c>
      <c r="G28" s="8" t="n">
        <f aca="false">7/400</f>
        <v>0.0175</v>
      </c>
      <c r="H28" s="8" t="n">
        <v>0.01</v>
      </c>
      <c r="I28" s="8" t="n">
        <v>0.01</v>
      </c>
      <c r="J28" s="8" t="n">
        <f aca="false">7/400</f>
        <v>0.0175</v>
      </c>
      <c r="K28" s="8" t="n">
        <f aca="false">7/400</f>
        <v>0.0175</v>
      </c>
      <c r="L28" s="8" t="n">
        <f aca="false">7/400</f>
        <v>0.0175</v>
      </c>
      <c r="M28" s="8" t="n">
        <v>0.01</v>
      </c>
      <c r="N28" s="8" t="n">
        <f aca="false">0.4/100</f>
        <v>0.004</v>
      </c>
      <c r="O28" s="8" t="n">
        <f aca="false">0.4/100</f>
        <v>0.004</v>
      </c>
      <c r="P28" s="8" t="n">
        <v>3</v>
      </c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  <c r="I32" s="8" t="n">
        <v>2</v>
      </c>
      <c r="J32" s="8" t="n">
        <v>2</v>
      </c>
      <c r="K32" s="8" t="n">
        <v>2</v>
      </c>
      <c r="L32" s="8" t="n">
        <v>2</v>
      </c>
      <c r="M32" s="8" t="n">
        <v>2</v>
      </c>
      <c r="N32" s="8" t="n">
        <v>2</v>
      </c>
      <c r="O32" s="8" t="n">
        <v>2</v>
      </c>
      <c r="P32" s="8" t="n">
        <v>2</v>
      </c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 t="n">
        <v>1</v>
      </c>
      <c r="D33" s="8" t="n">
        <v>1</v>
      </c>
      <c r="E33" s="8" t="n">
        <v>1</v>
      </c>
      <c r="F33" s="8" t="n">
        <v>1</v>
      </c>
      <c r="G33" s="8" t="n">
        <v>1</v>
      </c>
      <c r="H33" s="8" t="n">
        <v>1</v>
      </c>
      <c r="I33" s="8" t="n">
        <v>1</v>
      </c>
      <c r="J33" s="8" t="n">
        <v>1</v>
      </c>
      <c r="K33" s="8" t="n">
        <v>1</v>
      </c>
      <c r="L33" s="8" t="n">
        <v>1</v>
      </c>
      <c r="M33" s="8" t="n">
        <v>1</v>
      </c>
      <c r="N33" s="8" t="n">
        <v>-1</v>
      </c>
      <c r="O33" s="8" t="n">
        <v>-1</v>
      </c>
      <c r="P33" s="8" t="n">
        <v>1</v>
      </c>
    </row>
    <row r="34" customFormat="false" ht="12.8" hidden="false" customHeight="false" outlineLevel="0" collapsed="false">
      <c r="A34" s="3" t="str">
        <f aca="false">parameters!A34</f>
        <v>Numerical Example</v>
      </c>
      <c r="B34" s="8" t="n">
        <v>5</v>
      </c>
      <c r="C34" s="8" t="n">
        <v>5</v>
      </c>
      <c r="D34" s="8" t="n">
        <v>5</v>
      </c>
      <c r="E34" s="8" t="n">
        <v>5</v>
      </c>
      <c r="F34" s="8" t="n">
        <v>5</v>
      </c>
      <c r="G34" s="8" t="n">
        <v>5</v>
      </c>
      <c r="H34" s="8" t="n">
        <v>5</v>
      </c>
      <c r="I34" s="8" t="n">
        <v>5</v>
      </c>
      <c r="J34" s="8" t="n">
        <v>5</v>
      </c>
      <c r="K34" s="8" t="n">
        <v>5</v>
      </c>
      <c r="L34" s="8" t="n">
        <v>5</v>
      </c>
      <c r="M34" s="8" t="n">
        <v>5</v>
      </c>
      <c r="N34" s="8" t="n">
        <v>5</v>
      </c>
      <c r="O34" s="8" t="n">
        <v>5</v>
      </c>
      <c r="P34" s="8" t="n">
        <v>5</v>
      </c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9" t="n">
        <f aca="false">FALSE()</f>
        <v>0</v>
      </c>
      <c r="D35" s="8" t="n">
        <f aca="false">FALSE()</f>
        <v>0</v>
      </c>
      <c r="E35" s="8" t="n">
        <f aca="false">TRUE()</f>
        <v>1</v>
      </c>
      <c r="F35" s="8" t="n">
        <f aca="false">FALSE()</f>
        <v>0</v>
      </c>
      <c r="G35" s="8" t="n">
        <f aca="false">FALSE()</f>
        <v>0</v>
      </c>
      <c r="H35" s="8" t="n">
        <f aca="false">FALSE()</f>
        <v>0</v>
      </c>
      <c r="I35" s="8" t="n">
        <f aca="false">FALSE()</f>
        <v>0</v>
      </c>
      <c r="J35" s="0" t="n">
        <f aca="false">FALSE()</f>
        <v>0</v>
      </c>
      <c r="K35" s="8" t="n">
        <f aca="false">FALSE()</f>
        <v>0</v>
      </c>
      <c r="L35" s="9" t="n">
        <f aca="false">TRUE()</f>
        <v>1</v>
      </c>
      <c r="M35" s="9" t="n">
        <f aca="false">TRUE()</f>
        <v>1</v>
      </c>
      <c r="N35" s="9" t="n">
        <f aca="false">FALSE()</f>
        <v>0</v>
      </c>
      <c r="O35" s="9" t="n">
        <f aca="false">FALSE()</f>
        <v>0</v>
      </c>
      <c r="P35" s="9" t="n">
        <f aca="false">FALSE()</f>
        <v>0</v>
      </c>
    </row>
    <row r="36" customFormat="false" ht="12.8" hidden="false" customHeight="false" outlineLevel="0" collapsed="false">
      <c r="A36" s="3" t="str">
        <f aca="false">parameters!A36</f>
        <v>GG-Mode</v>
      </c>
      <c r="B36" s="8" t="n">
        <f aca="false">TRUE()</f>
        <v>1</v>
      </c>
      <c r="C36" s="9" t="n">
        <f aca="false">FALSE()</f>
        <v>0</v>
      </c>
      <c r="D36" s="8" t="n">
        <f aca="false">TRUE()</f>
        <v>1</v>
      </c>
      <c r="E36" s="8" t="n">
        <f aca="false">TRUE()</f>
        <v>1</v>
      </c>
      <c r="F36" s="8" t="n">
        <f aca="false">TRUE()</f>
        <v>1</v>
      </c>
      <c r="G36" s="8" t="n">
        <f aca="false">TRUE()</f>
        <v>1</v>
      </c>
      <c r="H36" s="8" t="n">
        <f aca="false">TRUE()</f>
        <v>1</v>
      </c>
      <c r="I36" s="8" t="n">
        <f aca="false">TRUE()</f>
        <v>1</v>
      </c>
      <c r="J36" s="8" t="n">
        <f aca="false">TRUE()</f>
        <v>1</v>
      </c>
      <c r="K36" s="8" t="n">
        <f aca="false">TRUE()</f>
        <v>1</v>
      </c>
      <c r="L36" s="9" t="n">
        <f aca="false">TRUE()</f>
        <v>1</v>
      </c>
      <c r="M36" s="9" t="n">
        <f aca="false">TRUE()</f>
        <v>1</v>
      </c>
      <c r="N36" s="9" t="n">
        <f aca="false">FALSE()</f>
        <v>0</v>
      </c>
      <c r="O36" s="9" t="n">
        <f aca="false">FALSE()</f>
        <v>0</v>
      </c>
      <c r="P36" s="9" t="n">
        <f aca="false">TRUE()</f>
        <v>1</v>
      </c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0.2</v>
      </c>
      <c r="C37" s="11" t="n">
        <v>0.1</v>
      </c>
      <c r="D37" s="8" t="n">
        <v>0.5</v>
      </c>
      <c r="E37" s="8" t="n">
        <v>0.05</v>
      </c>
      <c r="F37" s="8" t="n">
        <v>0.1</v>
      </c>
      <c r="G37" s="8" t="n">
        <v>0.2</v>
      </c>
      <c r="H37" s="8" t="n">
        <v>1</v>
      </c>
      <c r="I37" s="8" t="n">
        <v>0.2</v>
      </c>
      <c r="J37" s="8" t="n">
        <v>0.5</v>
      </c>
      <c r="K37" s="8" t="n">
        <v>0.1</v>
      </c>
      <c r="L37" s="8" t="n">
        <v>0.5</v>
      </c>
      <c r="M37" s="8" t="n">
        <v>0.5</v>
      </c>
      <c r="N37" s="8" t="n">
        <v>0.5</v>
      </c>
      <c r="O37" s="8" t="n">
        <f aca="false">0.4/100</f>
        <v>0.004</v>
      </c>
      <c r="P37" s="8" t="n">
        <v>0.5</v>
      </c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  <c r="I38" s="11" t="n">
        <v>1E-006</v>
      </c>
      <c r="J38" s="11" t="n">
        <v>1E-006</v>
      </c>
      <c r="K38" s="66" t="n">
        <v>0.02</v>
      </c>
      <c r="L38" s="11" t="n">
        <v>1E-006</v>
      </c>
      <c r="M38" s="11" t="n">
        <v>1E-006</v>
      </c>
      <c r="N38" s="11" t="n">
        <v>1E-006</v>
      </c>
      <c r="O38" s="11" t="n">
        <v>1E-006</v>
      </c>
      <c r="P38" s="11" t="n">
        <v>1E-006</v>
      </c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8" t="n">
        <v>0</v>
      </c>
      <c r="C39" s="26" t="n">
        <v>0</v>
      </c>
      <c r="D39" s="8" t="n">
        <v>0</v>
      </c>
      <c r="E39" s="8" t="n">
        <v>0</v>
      </c>
      <c r="F39" s="8" t="n">
        <v>0</v>
      </c>
      <c r="G39" s="8" t="n">
        <v>0</v>
      </c>
      <c r="H39" s="8" t="n">
        <v>1</v>
      </c>
      <c r="I39" s="8" t="n">
        <v>1</v>
      </c>
      <c r="J39" s="8" t="n">
        <v>1</v>
      </c>
      <c r="K39" s="8" t="n">
        <v>0</v>
      </c>
      <c r="L39" s="8" t="n">
        <v>0</v>
      </c>
      <c r="M39" s="8" t="n">
        <v>1</v>
      </c>
      <c r="N39" s="8" t="n">
        <v>1</v>
      </c>
      <c r="O39" s="8" t="n">
        <v>0</v>
      </c>
      <c r="P39" s="8" t="n">
        <v>0</v>
      </c>
    </row>
    <row r="40" customFormat="false" ht="12.8" hidden="false" customHeight="false" outlineLevel="0" collapsed="false">
      <c r="A40" s="3" t="str">
        <f aca="false">parameters!A40</f>
        <v>#end</v>
      </c>
      <c r="B40" s="2"/>
      <c r="D40" s="2"/>
      <c r="E40" s="2"/>
      <c r="F40" s="2"/>
      <c r="G40" s="2"/>
      <c r="J40" s="2"/>
      <c r="L40" s="2"/>
      <c r="P40" s="2"/>
    </row>
    <row r="41" customFormat="false" ht="12.8" hidden="false" customHeight="false" outlineLevel="0" collapsed="false">
      <c r="B41" s="2"/>
      <c r="D41" s="2"/>
      <c r="E41" s="2"/>
      <c r="F41" s="2"/>
      <c r="G41" s="2"/>
      <c r="J41" s="2"/>
      <c r="L41" s="2"/>
      <c r="P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E42" s="6"/>
      <c r="F42" s="6"/>
      <c r="G42" s="6"/>
      <c r="J42" s="6"/>
      <c r="L42" s="6"/>
      <c r="P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8" t="n">
        <v>2</v>
      </c>
      <c r="C43" s="8" t="n">
        <v>2</v>
      </c>
      <c r="D43" s="8" t="n">
        <v>2</v>
      </c>
      <c r="E43" s="8" t="n">
        <v>2</v>
      </c>
      <c r="F43" s="24" t="n">
        <v>8</v>
      </c>
      <c r="G43" s="8" t="n">
        <v>2</v>
      </c>
      <c r="H43" s="8" t="n">
        <v>2</v>
      </c>
      <c r="I43" s="0" t="n">
        <v>2</v>
      </c>
      <c r="J43" s="0" t="n">
        <v>7</v>
      </c>
      <c r="K43" s="24" t="n">
        <v>2</v>
      </c>
      <c r="L43" s="24" t="n">
        <v>8</v>
      </c>
      <c r="M43" s="8" t="n">
        <v>8</v>
      </c>
      <c r="N43" s="8" t="n">
        <v>8</v>
      </c>
      <c r="O43" s="8" t="n">
        <v>8</v>
      </c>
      <c r="P43" s="24" t="n">
        <v>8</v>
      </c>
    </row>
    <row r="44" customFormat="false" ht="12.8" hidden="false" customHeight="false" outlineLevel="0" collapsed="false">
      <c r="A44" s="3" t="str">
        <f aca="false">parameters!A44</f>
        <v>Use finite strains</v>
      </c>
      <c r="B44" s="44" t="n">
        <f aca="false">TRUE()</f>
        <v>1</v>
      </c>
      <c r="C44" s="72" t="n">
        <f aca="false">TRUE()</f>
        <v>1</v>
      </c>
      <c r="D44" s="44" t="n">
        <f aca="false">TRUE()</f>
        <v>1</v>
      </c>
      <c r="E44" s="44" t="n">
        <f aca="false">TRUE()</f>
        <v>1</v>
      </c>
      <c r="F44" s="44" t="n">
        <f aca="false">TRUE()</f>
        <v>1</v>
      </c>
      <c r="G44" s="44" t="n">
        <f aca="false">TRUE()</f>
        <v>1</v>
      </c>
      <c r="H44" s="44" t="n">
        <f aca="false">TRUE()</f>
        <v>1</v>
      </c>
      <c r="I44" s="0" t="n">
        <f aca="false">TRUE()</f>
        <v>1</v>
      </c>
      <c r="J44" s="44" t="n">
        <f aca="false">TRUE()</f>
        <v>1</v>
      </c>
      <c r="K44" s="44" t="n">
        <f aca="false">TRUE()</f>
        <v>1</v>
      </c>
      <c r="L44" s="68" t="n">
        <f aca="false">TRUE()</f>
        <v>1</v>
      </c>
      <c r="M44" s="68" t="n">
        <f aca="false">TRUE()</f>
        <v>1</v>
      </c>
      <c r="N44" s="68" t="n">
        <f aca="false">TRUE()</f>
        <v>1</v>
      </c>
      <c r="O44" s="68" t="n">
        <f aca="false">TRUE()</f>
        <v>1</v>
      </c>
      <c r="P44" s="68" t="n">
        <f aca="false">TRUE()</f>
        <v>1</v>
      </c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52" t="n">
        <v>1</v>
      </c>
      <c r="D45" s="8" t="n">
        <v>0</v>
      </c>
      <c r="E45" s="8" t="n">
        <v>0</v>
      </c>
      <c r="F45" s="8" t="n">
        <v>0</v>
      </c>
      <c r="G45" s="8" t="n">
        <v>0</v>
      </c>
      <c r="H45" s="8" t="n">
        <v>0</v>
      </c>
      <c r="I45" s="0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 t="n">
        <v>206900</v>
      </c>
      <c r="D46" s="11" t="n">
        <v>206900</v>
      </c>
      <c r="E46" s="11" t="n">
        <v>210000</v>
      </c>
      <c r="F46" s="11" t="n">
        <v>206900.647427708</v>
      </c>
      <c r="G46" s="11" t="n">
        <v>206900</v>
      </c>
      <c r="H46" s="11" t="n">
        <v>199993.599916801</v>
      </c>
      <c r="I46" s="0" t="n">
        <v>206500</v>
      </c>
      <c r="J46" s="11" t="n">
        <v>206890.451998114</v>
      </c>
      <c r="K46" s="11" t="n">
        <v>206900.647427708</v>
      </c>
      <c r="L46" s="11" t="n">
        <v>206900.647427708</v>
      </c>
      <c r="M46" s="73" t="n">
        <v>199993.599916801</v>
      </c>
      <c r="N46" s="73" t="n">
        <f aca="false">1000.00986663708</f>
        <v>1000.00986663708</v>
      </c>
      <c r="O46" s="73" t="n">
        <f aca="false">1000.00986663708</f>
        <v>1000.00986663708</v>
      </c>
      <c r="P46" s="11" t="n">
        <v>207000</v>
      </c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 t="n">
        <v>0.3</v>
      </c>
      <c r="D47" s="8" t="n">
        <v>0.3</v>
      </c>
      <c r="E47" s="8" t="n">
        <v>0.3</v>
      </c>
      <c r="F47" s="8" t="n">
        <v>0.290004011704821</v>
      </c>
      <c r="G47" s="8" t="n">
        <v>0.29</v>
      </c>
      <c r="H47" s="8" t="n">
        <v>0.300010399875201</v>
      </c>
      <c r="I47" s="0" t="n">
        <v>0.3</v>
      </c>
      <c r="J47" s="8" t="n">
        <v>0.290001571256481</v>
      </c>
      <c r="K47" s="8" t="n">
        <v>0.290004011704821</v>
      </c>
      <c r="L47" s="8" t="n">
        <v>0.290004011704821</v>
      </c>
      <c r="M47" s="8" t="n">
        <v>0.300010399875201</v>
      </c>
      <c r="N47" s="8" t="n">
        <v>0.29999722666149</v>
      </c>
      <c r="O47" s="8" t="n">
        <v>0.29999722666149</v>
      </c>
      <c r="P47" s="8" t="n">
        <v>0.29</v>
      </c>
    </row>
    <row r="48" s="19" customFormat="true" ht="12.8" hidden="false" customHeight="false" outlineLevel="0" collapsed="false">
      <c r="A48" s="74" t="str">
        <f aca="false">parameters!A48</f>
        <v>// plasticity parameters</v>
      </c>
      <c r="B48" s="18"/>
      <c r="C48" s="18"/>
      <c r="D48" s="18"/>
      <c r="E48" s="18"/>
      <c r="F48" s="18"/>
      <c r="G48" s="18"/>
      <c r="J48" s="18"/>
      <c r="L48" s="18"/>
      <c r="P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8" t="n">
        <v>3</v>
      </c>
      <c r="C49" s="8" t="n">
        <v>3</v>
      </c>
      <c r="D49" s="8" t="n">
        <v>3</v>
      </c>
      <c r="E49" s="8" t="n">
        <v>3</v>
      </c>
      <c r="F49" s="8" t="n">
        <v>3</v>
      </c>
      <c r="G49" s="8" t="n">
        <v>2</v>
      </c>
      <c r="H49" s="0" t="n">
        <v>3</v>
      </c>
      <c r="I49" s="0" t="n">
        <v>3</v>
      </c>
      <c r="J49" s="8" t="n">
        <v>3</v>
      </c>
      <c r="K49" s="8" t="n">
        <v>3</v>
      </c>
      <c r="L49" s="8" t="n">
        <v>3</v>
      </c>
      <c r="M49" s="0" t="n">
        <v>0</v>
      </c>
      <c r="N49" s="0" t="n">
        <v>0</v>
      </c>
      <c r="O49" s="0" t="n">
        <v>0</v>
      </c>
      <c r="P49" s="8" t="n">
        <v>3</v>
      </c>
    </row>
    <row r="50" customFormat="false" ht="12.8" hidden="false" customHeight="false" outlineLevel="0" collapsed="false">
      <c r="B50" s="8"/>
      <c r="C50" s="8"/>
      <c r="D50" s="8"/>
      <c r="E50" s="8"/>
      <c r="F50" s="8"/>
      <c r="G50" s="8"/>
      <c r="J50" s="8"/>
      <c r="K50" s="8"/>
      <c r="L50" s="8"/>
      <c r="P50" s="8"/>
    </row>
    <row r="51" customFormat="false" ht="12.8" hidden="false" customHeight="false" outlineLevel="0" collapsed="false">
      <c r="A51" s="3" t="str">
        <f aca="false">parameters!A51</f>
        <v>Yield stress</v>
      </c>
      <c r="B51" s="11" t="n">
        <v>450</v>
      </c>
      <c r="C51" s="11" t="n">
        <v>450</v>
      </c>
      <c r="D51" s="11" t="n">
        <v>450</v>
      </c>
      <c r="E51" s="11" t="n">
        <v>450</v>
      </c>
      <c r="F51" s="11" t="n">
        <v>450</v>
      </c>
      <c r="G51" s="11" t="n">
        <v>450</v>
      </c>
      <c r="H51" s="0" t="n">
        <v>700</v>
      </c>
      <c r="I51" s="0" t="n">
        <v>635.485</v>
      </c>
      <c r="J51" s="11" t="n">
        <v>450</v>
      </c>
      <c r="K51" s="11" t="n">
        <v>450</v>
      </c>
      <c r="L51" s="11" t="n">
        <v>450</v>
      </c>
      <c r="M51" s="0" t="n">
        <v>300</v>
      </c>
      <c r="N51" s="0" t="n">
        <v>1</v>
      </c>
      <c r="O51" s="0" t="n">
        <v>1</v>
      </c>
      <c r="P51" s="11" t="n">
        <v>450</v>
      </c>
    </row>
    <row r="52" customFormat="false" ht="12.8" hidden="false" customHeight="false" outlineLevel="0" collapsed="false">
      <c r="A52" s="3" t="str">
        <f aca="false">parameters!A52</f>
        <v>Hardening modulus K</v>
      </c>
      <c r="B52" s="11" t="n">
        <v>129.24</v>
      </c>
      <c r="C52" s="11" t="n">
        <v>129.24</v>
      </c>
      <c r="D52" s="11" t="n">
        <v>129.24</v>
      </c>
      <c r="E52" s="11" t="n">
        <v>129.24</v>
      </c>
      <c r="F52" s="11" t="n">
        <v>129.24</v>
      </c>
      <c r="G52" s="11" t="n">
        <f aca="false">G53*G54</f>
        <v>2188.0332</v>
      </c>
      <c r="H52" s="0" t="n">
        <v>0</v>
      </c>
      <c r="I52" s="0" t="n">
        <v>231.201</v>
      </c>
      <c r="J52" s="11" t="n">
        <v>130</v>
      </c>
      <c r="K52" s="11" t="n">
        <v>129.24</v>
      </c>
      <c r="L52" s="11" t="n">
        <v>129.24</v>
      </c>
      <c r="M52" s="0" t="n">
        <v>700</v>
      </c>
      <c r="N52" s="0" t="n">
        <v>3</v>
      </c>
      <c r="O52" s="0" t="n">
        <v>3</v>
      </c>
      <c r="P52" s="11" t="n">
        <v>129.24</v>
      </c>
    </row>
    <row r="53" customFormat="false" ht="12.8" hidden="false" customHeight="false" outlineLevel="0" collapsed="false">
      <c r="A53" s="3" t="str">
        <f aca="false">parameters!A53</f>
        <v>Hardening modulus of exp</v>
      </c>
      <c r="B53" s="21" t="n">
        <v>16.93</v>
      </c>
      <c r="C53" s="21" t="n">
        <v>16.93</v>
      </c>
      <c r="D53" s="21" t="n">
        <v>16.93</v>
      </c>
      <c r="E53" s="21" t="n">
        <v>16.93</v>
      </c>
      <c r="F53" s="21" t="n">
        <v>16.93</v>
      </c>
      <c r="G53" s="21" t="n">
        <v>16.93</v>
      </c>
      <c r="H53" s="0" t="n">
        <v>20</v>
      </c>
      <c r="I53" s="0" t="n">
        <v>43.463</v>
      </c>
      <c r="J53" s="21" t="n">
        <v>16.96</v>
      </c>
      <c r="K53" s="21" t="n">
        <v>16.93</v>
      </c>
      <c r="L53" s="21" t="n">
        <v>16.93</v>
      </c>
      <c r="P53" s="21" t="n">
        <v>16.93</v>
      </c>
    </row>
    <row r="54" customFormat="false" ht="12.8" hidden="false" customHeight="false" outlineLevel="0" collapsed="false">
      <c r="A54" s="3" t="str">
        <f aca="false">parameters!A54</f>
        <v>beta_inf</v>
      </c>
      <c r="B54" s="8" t="n">
        <v>265</v>
      </c>
      <c r="C54" s="8" t="n">
        <v>265</v>
      </c>
      <c r="D54" s="8" t="n">
        <v>265</v>
      </c>
      <c r="E54" s="8" t="n">
        <v>265</v>
      </c>
      <c r="F54" s="8" t="n">
        <f aca="false">715-F51</f>
        <v>265</v>
      </c>
      <c r="G54" s="11" t="n">
        <v>129.24</v>
      </c>
      <c r="H54" s="0" t="n">
        <v>100</v>
      </c>
      <c r="I54" s="0" t="n">
        <v>156.553</v>
      </c>
      <c r="J54" s="8" t="n">
        <f aca="false">1165-450</f>
        <v>715</v>
      </c>
      <c r="K54" s="8" t="n">
        <f aca="false">715-K51</f>
        <v>265</v>
      </c>
      <c r="L54" s="8" t="n">
        <f aca="false">715-L51</f>
        <v>265</v>
      </c>
      <c r="P54" s="8" t="n">
        <f aca="false">715-P51</f>
        <v>265</v>
      </c>
    </row>
    <row r="55" customFormat="false" ht="12.8" hidden="false" customHeight="false" outlineLevel="0" collapsed="false">
      <c r="A55" s="3" t="str">
        <f aca="false">parameters!A55</f>
        <v>Plastic Hill anisotropy</v>
      </c>
      <c r="B55" s="8" t="n">
        <f aca="false">FALSE()</f>
        <v>0</v>
      </c>
      <c r="C55" s="9" t="n">
        <f aca="false">FALSE()</f>
        <v>0</v>
      </c>
      <c r="D55" s="8" t="n">
        <f aca="false">FALSE()</f>
        <v>0</v>
      </c>
      <c r="E55" s="8" t="n">
        <f aca="false">FALSE()</f>
        <v>0</v>
      </c>
      <c r="F55" s="8" t="n">
        <f aca="false">FALSE()</f>
        <v>0</v>
      </c>
      <c r="G55" s="8" t="n">
        <f aca="false">FALSE()</f>
        <v>0</v>
      </c>
      <c r="J55" s="8" t="n">
        <f aca="false">FALSE()</f>
        <v>0</v>
      </c>
      <c r="K55" s="8" t="n">
        <f aca="false">FALSE()</f>
        <v>0</v>
      </c>
      <c r="L55" s="8"/>
      <c r="P55" s="8"/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D56" s="8"/>
      <c r="E56" s="8"/>
      <c r="F56" s="8"/>
      <c r="G56" s="8"/>
      <c r="J56" s="8"/>
      <c r="L56" s="8"/>
      <c r="P56" s="8"/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D57" s="8"/>
      <c r="E57" s="8"/>
      <c r="F57" s="8"/>
      <c r="G57" s="8"/>
      <c r="J57" s="8"/>
      <c r="L57" s="8"/>
      <c r="P57" s="8"/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D58" s="8"/>
      <c r="E58" s="8"/>
      <c r="F58" s="8"/>
      <c r="G58" s="8"/>
      <c r="J58" s="8"/>
      <c r="L58" s="8"/>
      <c r="P58" s="8"/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D59" s="8"/>
      <c r="E59" s="8"/>
      <c r="F59" s="8"/>
      <c r="G59" s="8"/>
      <c r="J59" s="8"/>
      <c r="L59" s="8"/>
      <c r="P59" s="8"/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D60" s="8"/>
      <c r="E60" s="8"/>
      <c r="F60" s="8"/>
      <c r="G60" s="8"/>
      <c r="J60" s="8"/>
      <c r="L60" s="8"/>
      <c r="P60" s="8"/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D61" s="8"/>
      <c r="E61" s="8"/>
      <c r="F61" s="8"/>
      <c r="G61" s="8"/>
      <c r="J61" s="8"/>
      <c r="L61" s="8"/>
      <c r="P61" s="8"/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D62" s="8"/>
      <c r="E62" s="8"/>
      <c r="F62" s="8"/>
      <c r="G62" s="8"/>
      <c r="J62" s="8"/>
      <c r="L62" s="8"/>
      <c r="P62" s="8"/>
    </row>
    <row r="63" s="19" customFormat="true" ht="12.8" hidden="false" customHeight="false" outlineLevel="0" collapsed="false">
      <c r="A63" s="74" t="str">
        <f aca="false">parameters!A63</f>
        <v>// damage parameters</v>
      </c>
      <c r="B63" s="49"/>
      <c r="C63" s="18"/>
      <c r="D63" s="49"/>
      <c r="E63" s="49"/>
      <c r="F63" s="49"/>
      <c r="G63" s="49"/>
      <c r="J63" s="49"/>
      <c r="L63" s="49"/>
      <c r="P63" s="49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  <c r="E64" s="8"/>
      <c r="F64" s="8"/>
      <c r="G64" s="8"/>
      <c r="J64" s="8"/>
      <c r="L64" s="8"/>
      <c r="P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/>
      <c r="D65" s="2"/>
      <c r="E65" s="2"/>
      <c r="F65" s="2"/>
      <c r="G65" s="2"/>
      <c r="H65" s="0" t="n">
        <v>0</v>
      </c>
      <c r="J65" s="2" t="n">
        <v>0</v>
      </c>
      <c r="L65" s="2"/>
      <c r="P65" s="2"/>
    </row>
    <row r="66" customFormat="false" ht="12.8" hidden="false" customHeight="false" outlineLevel="0" collapsed="false">
      <c r="A66" s="3" t="str">
        <f aca="false">parameters!A66</f>
        <v>Exp. rate param. eta_2</v>
      </c>
      <c r="B66" s="2"/>
      <c r="D66" s="2"/>
      <c r="E66" s="2"/>
      <c r="F66" s="2"/>
      <c r="G66" s="2"/>
      <c r="H66" s="0" t="n">
        <v>0</v>
      </c>
      <c r="J66" s="2" t="n">
        <v>0</v>
      </c>
      <c r="L66" s="2"/>
      <c r="P66" s="2"/>
    </row>
    <row r="67" customFormat="false" ht="12.8" hidden="false" customHeight="false" outlineLevel="0" collapsed="false">
      <c r="A67" s="3" t="str">
        <f aca="false">parameters!A67</f>
        <v>Exp. rate param. eta_3</v>
      </c>
      <c r="B67" s="10"/>
      <c r="C67" s="10"/>
      <c r="D67" s="10"/>
      <c r="E67" s="10"/>
      <c r="F67" s="10"/>
      <c r="G67" s="10"/>
      <c r="H67" s="20" t="n">
        <v>1</v>
      </c>
      <c r="J67" s="10" t="n">
        <v>0</v>
      </c>
      <c r="L67" s="10"/>
      <c r="M67" s="20"/>
      <c r="N67" s="20"/>
      <c r="O67" s="20"/>
      <c r="P67" s="10"/>
    </row>
    <row r="68" customFormat="false" ht="12.8" hidden="false" customHeight="false" outlineLevel="0" collapsed="false">
      <c r="A68" s="3" t="str">
        <f aca="false">parameters!A68</f>
        <v>Exp. rate param. eta_4</v>
      </c>
      <c r="B68" s="2"/>
      <c r="D68" s="2"/>
      <c r="E68" s="2"/>
      <c r="F68" s="2"/>
      <c r="G68" s="2"/>
      <c r="H68" s="0" t="n">
        <v>0.7</v>
      </c>
      <c r="J68" s="2" t="n">
        <v>0</v>
      </c>
      <c r="L68" s="2"/>
      <c r="P68" s="2"/>
    </row>
    <row r="69" customFormat="false" ht="12.8" hidden="false" customHeight="false" outlineLevel="0" collapsed="false">
      <c r="B69" s="2"/>
      <c r="D69" s="2"/>
      <c r="E69" s="2"/>
      <c r="F69" s="2"/>
      <c r="G69" s="2"/>
      <c r="J69" s="2"/>
      <c r="L69" s="2"/>
      <c r="P69" s="2"/>
    </row>
    <row r="70" customFormat="false" ht="12.8" hidden="false" customHeight="false" outlineLevel="0" collapsed="false">
      <c r="A70" s="3" t="str">
        <f aca="false">parameters!A70</f>
        <v>q_min</v>
      </c>
      <c r="B70" s="11"/>
      <c r="C70" s="8"/>
      <c r="D70" s="8"/>
      <c r="E70" s="8"/>
      <c r="F70" s="8"/>
      <c r="G70" s="11"/>
      <c r="H70" s="0" t="n">
        <v>0.1</v>
      </c>
      <c r="J70" s="11" t="n">
        <v>1000000</v>
      </c>
      <c r="L70" s="8"/>
      <c r="O70" s="20" t="n">
        <v>1000000</v>
      </c>
      <c r="P70" s="8"/>
    </row>
    <row r="71" customFormat="false" ht="12.8" hidden="false" customHeight="false" outlineLevel="0" collapsed="false">
      <c r="A71" s="3" t="str">
        <f aca="false">parameters!A71</f>
        <v>c_d</v>
      </c>
      <c r="B71" s="8"/>
      <c r="C71" s="8"/>
      <c r="D71" s="8"/>
      <c r="E71" s="8"/>
      <c r="F71" s="11"/>
      <c r="G71" s="8"/>
      <c r="H71" s="0" t="n">
        <v>1</v>
      </c>
      <c r="J71" s="11" t="n">
        <v>0</v>
      </c>
      <c r="L71" s="11"/>
      <c r="O71" s="0" t="n">
        <v>0</v>
      </c>
      <c r="P71" s="11"/>
    </row>
    <row r="72" customFormat="false" ht="12.8" hidden="false" customHeight="false" outlineLevel="0" collapsed="false">
      <c r="A72" s="3" t="str">
        <f aca="false">parameters!A72</f>
        <v>beta_d</v>
      </c>
      <c r="B72" s="8"/>
      <c r="C72" s="8"/>
      <c r="D72" s="8"/>
      <c r="E72" s="8"/>
      <c r="F72" s="11"/>
      <c r="G72" s="8"/>
      <c r="H72" s="0" t="n">
        <v>100</v>
      </c>
      <c r="J72" s="11" t="n">
        <v>100</v>
      </c>
      <c r="L72" s="11"/>
      <c r="O72" s="0" t="n">
        <v>1</v>
      </c>
      <c r="P72" s="11"/>
    </row>
    <row r="73" customFormat="false" ht="12.8" hidden="false" customHeight="false" outlineLevel="0" collapsed="false">
      <c r="A73" s="3" t="str">
        <f aca="false">parameters!A73</f>
        <v>c_p</v>
      </c>
      <c r="B73" s="8"/>
      <c r="C73" s="8"/>
      <c r="D73" s="8"/>
      <c r="E73" s="8"/>
      <c r="F73" s="11"/>
      <c r="G73" s="8"/>
      <c r="H73" s="0" t="n">
        <v>100</v>
      </c>
      <c r="J73" s="11" t="n">
        <v>1000</v>
      </c>
      <c r="L73" s="11"/>
      <c r="O73" s="0" t="n">
        <v>0.1</v>
      </c>
      <c r="P73" s="11"/>
    </row>
    <row r="74" customFormat="false" ht="12.8" hidden="false" customHeight="false" outlineLevel="0" collapsed="false">
      <c r="A74" s="3" t="str">
        <f aca="false">parameters!A74</f>
        <v>beta_p</v>
      </c>
      <c r="B74" s="8"/>
      <c r="C74" s="8"/>
      <c r="D74" s="8"/>
      <c r="E74" s="8"/>
      <c r="F74" s="11"/>
      <c r="G74" s="8"/>
      <c r="H74" s="20" t="n">
        <v>100000</v>
      </c>
      <c r="J74" s="66" t="n">
        <v>10000</v>
      </c>
      <c r="K74" s="35"/>
      <c r="L74" s="11"/>
      <c r="M74" s="20"/>
      <c r="N74" s="20"/>
      <c r="O74" s="20" t="n">
        <v>50</v>
      </c>
      <c r="P74" s="11"/>
    </row>
    <row r="75" customFormat="false" ht="12.8" hidden="false" customHeight="false" outlineLevel="0" collapsed="false">
      <c r="A75" s="3" t="str">
        <f aca="false">parameters!A75</f>
        <v>damage gradient spatial</v>
      </c>
      <c r="B75" s="8"/>
      <c r="C75" s="8"/>
      <c r="D75" s="8"/>
      <c r="E75" s="8"/>
      <c r="F75" s="8"/>
      <c r="G75" s="8"/>
      <c r="J75" s="8"/>
      <c r="L75" s="8"/>
      <c r="P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/>
      <c r="D76" s="8"/>
      <c r="E76" s="8"/>
      <c r="F76" s="8"/>
      <c r="G76" s="8"/>
      <c r="J76" s="8"/>
      <c r="L76" s="8"/>
      <c r="P76" s="8"/>
    </row>
    <row r="77" customFormat="false" ht="12.8" hidden="false" customHeight="false" outlineLevel="0" collapsed="false">
      <c r="A77" s="3" t="str">
        <f aca="false">parameters!A77</f>
        <v>#end</v>
      </c>
      <c r="B77" s="8"/>
      <c r="D77" s="8"/>
      <c r="E77" s="8"/>
      <c r="F77" s="8"/>
      <c r="G77" s="8"/>
      <c r="J77" s="8"/>
      <c r="L77" s="8"/>
      <c r="P77" s="8"/>
    </row>
    <row r="78" customFormat="false" ht="12.8" hidden="false" customHeight="false" outlineLevel="0" collapsed="false">
      <c r="B78" s="8"/>
      <c r="D78" s="8"/>
      <c r="E78" s="8"/>
      <c r="F78" s="8"/>
      <c r="G78" s="8"/>
      <c r="J78" s="8"/>
      <c r="L78" s="8"/>
      <c r="P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50"/>
      <c r="C79" s="6"/>
      <c r="D79" s="50"/>
      <c r="E79" s="50"/>
      <c r="F79" s="50"/>
      <c r="G79" s="50"/>
      <c r="J79" s="50"/>
      <c r="L79" s="50"/>
      <c r="P79" s="50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8" t="n">
        <v>53.34</v>
      </c>
      <c r="C80" s="8" t="n">
        <v>53.34</v>
      </c>
      <c r="D80" s="8" t="n">
        <v>53.34</v>
      </c>
      <c r="E80" s="8" t="n">
        <v>2</v>
      </c>
      <c r="F80" s="8" t="n">
        <v>53.334</v>
      </c>
      <c r="G80" s="8" t="n">
        <v>53.34</v>
      </c>
      <c r="H80" s="0" t="n">
        <v>30</v>
      </c>
      <c r="I80" s="0" t="n">
        <v>13.09</v>
      </c>
      <c r="J80" s="8" t="n">
        <v>53.34</v>
      </c>
      <c r="K80" s="8" t="n">
        <v>53.34</v>
      </c>
      <c r="L80" s="8" t="n">
        <v>53.334</v>
      </c>
      <c r="M80" s="0" t="n">
        <v>30</v>
      </c>
      <c r="N80" s="0" t="n">
        <v>3</v>
      </c>
      <c r="O80" s="0" t="n">
        <v>3</v>
      </c>
      <c r="P80" s="8" t="n">
        <v>53.34</v>
      </c>
    </row>
    <row r="81" customFormat="false" ht="12.8" hidden="false" customHeight="false" outlineLevel="0" collapsed="false">
      <c r="A81" s="3" t="str">
        <f aca="false">parameters!A81</f>
        <v>Hole radius</v>
      </c>
      <c r="B81" s="8" t="n">
        <v>6.4135</v>
      </c>
      <c r="C81" s="8" t="n">
        <v>6.4135</v>
      </c>
      <c r="D81" s="8" t="n">
        <v>6.4135</v>
      </c>
      <c r="E81" s="8" t="n">
        <v>1</v>
      </c>
      <c r="F81" s="8" t="n">
        <v>6.413</v>
      </c>
      <c r="G81" s="8" t="n">
        <v>6.4135</v>
      </c>
      <c r="H81" s="0" t="n">
        <v>10</v>
      </c>
      <c r="I81" s="0" t="n">
        <v>3.6</v>
      </c>
      <c r="J81" s="8" t="n">
        <v>6.4135</v>
      </c>
      <c r="K81" s="8" t="n">
        <v>6.4135</v>
      </c>
      <c r="L81" s="8" t="n">
        <v>6.413</v>
      </c>
      <c r="M81" s="0" t="n">
        <v>10</v>
      </c>
      <c r="N81" s="0" t="n">
        <v>6</v>
      </c>
      <c r="O81" s="0" t="n">
        <v>6</v>
      </c>
      <c r="P81" s="8" t="n">
        <v>6.413</v>
      </c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8"/>
      <c r="C82" s="8"/>
      <c r="D82" s="8"/>
      <c r="E82" s="8"/>
      <c r="F82" s="8"/>
      <c r="G82" s="8"/>
      <c r="J82" s="8"/>
      <c r="K82" s="8"/>
      <c r="L82" s="8"/>
      <c r="P82" s="8"/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8" t="n">
        <v>0.982</v>
      </c>
      <c r="C83" s="8" t="n">
        <v>0.982</v>
      </c>
      <c r="D83" s="8" t="n">
        <v>0.982</v>
      </c>
      <c r="E83" s="8" t="n">
        <v>0.9</v>
      </c>
      <c r="F83" s="8" t="n">
        <v>0.982</v>
      </c>
      <c r="G83" s="8" t="n">
        <v>0.982</v>
      </c>
      <c r="H83" s="0" t="n">
        <v>1</v>
      </c>
      <c r="I83" s="0" t="n">
        <v>0.921837228</v>
      </c>
      <c r="J83" s="8" t="n">
        <v>0.982</v>
      </c>
      <c r="K83" s="8" t="n">
        <v>0.982</v>
      </c>
      <c r="L83" s="26" t="n">
        <v>0.992</v>
      </c>
      <c r="M83" s="0" t="n">
        <v>1</v>
      </c>
      <c r="N83" s="0" t="n">
        <v>1</v>
      </c>
      <c r="O83" s="0" t="n">
        <v>1</v>
      </c>
      <c r="P83" s="26" t="n">
        <f aca="false">12.7/12.83</f>
        <v>0.989867498051442</v>
      </c>
    </row>
    <row r="84" customFormat="false" ht="12.8" hidden="false" customHeight="false" outlineLevel="0" collapsed="false">
      <c r="A84" s="3" t="str">
        <f aca="false">parameters!A84</f>
        <v>Height of the model</v>
      </c>
      <c r="B84" s="8"/>
      <c r="C84" s="8"/>
      <c r="D84" s="8"/>
      <c r="E84" s="8"/>
      <c r="F84" s="8"/>
      <c r="G84" s="8"/>
      <c r="J84" s="8"/>
      <c r="K84" s="8"/>
      <c r="L84" s="8"/>
      <c r="P84" s="8"/>
    </row>
    <row r="85" customFormat="false" ht="12.8" hidden="false" customHeight="false" outlineLevel="0" collapsed="false">
      <c r="A85" s="3" t="str">
        <f aca="false">parameters!A85</f>
        <v>Notch width</v>
      </c>
      <c r="B85" s="8" t="n">
        <v>8.98</v>
      </c>
      <c r="C85" s="8" t="n">
        <v>8.98</v>
      </c>
      <c r="D85" s="26" t="n">
        <f aca="false">D80</f>
        <v>53.34</v>
      </c>
      <c r="E85" s="8" t="n">
        <v>2</v>
      </c>
      <c r="F85" s="54" t="n">
        <f aca="false">F80</f>
        <v>53.334</v>
      </c>
      <c r="G85" s="8" t="n">
        <v>8.98</v>
      </c>
      <c r="H85" s="0" t="n">
        <v>15</v>
      </c>
      <c r="I85" s="0" t="n">
        <v>1.88097714</v>
      </c>
      <c r="J85" s="8" t="n">
        <v>8.98</v>
      </c>
      <c r="K85" s="8" t="n">
        <v>8.98</v>
      </c>
      <c r="L85" s="54" t="n">
        <f aca="false">L80</f>
        <v>53.334</v>
      </c>
      <c r="M85" s="0" t="n">
        <v>15</v>
      </c>
      <c r="N85" s="0" t="n">
        <v>1.5</v>
      </c>
      <c r="O85" s="0" t="n">
        <v>1.5</v>
      </c>
      <c r="P85" s="54" t="n">
        <f aca="false">P80</f>
        <v>53.34</v>
      </c>
    </row>
    <row r="86" customFormat="false" ht="12.8" hidden="false" customHeight="false" outlineLevel="0" collapsed="false">
      <c r="A86" s="3" t="str">
        <f aca="false">parameters!A86</f>
        <v>Nbr of elements in z</v>
      </c>
      <c r="B86" s="8"/>
      <c r="D86" s="8"/>
      <c r="E86" s="8"/>
      <c r="F86" s="8"/>
      <c r="G86" s="8"/>
      <c r="J86" s="8"/>
      <c r="L86" s="8"/>
      <c r="P86" s="8"/>
    </row>
    <row r="87" customFormat="false" ht="12.8" hidden="false" customHeight="false" outlineLevel="0" collapsed="false">
      <c r="A87" s="3" t="str">
        <f aca="false">parameters!A87</f>
        <v>Nbr of y repetitions</v>
      </c>
      <c r="B87" s="8"/>
      <c r="D87" s="8"/>
      <c r="E87" s="8"/>
      <c r="F87" s="8"/>
      <c r="G87" s="8"/>
      <c r="H87" s="0" t="n">
        <v>1</v>
      </c>
      <c r="J87" s="8"/>
      <c r="L87" s="8"/>
      <c r="M87" s="0" t="n">
        <v>1</v>
      </c>
      <c r="N87" s="0" t="n">
        <v>1</v>
      </c>
      <c r="O87" s="0" t="n">
        <v>1</v>
      </c>
      <c r="P87" s="8"/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2" t="n">
        <v>1</v>
      </c>
      <c r="D88" s="26" t="n">
        <v>3</v>
      </c>
      <c r="E88" s="8" t="n">
        <v>2</v>
      </c>
      <c r="F88" s="8" t="n">
        <v>3</v>
      </c>
      <c r="G88" s="71" t="n">
        <v>2</v>
      </c>
      <c r="J88" s="8"/>
      <c r="K88" s="0" t="n">
        <v>3</v>
      </c>
      <c r="L88" s="8" t="n">
        <v>3</v>
      </c>
      <c r="N88" s="0" t="n">
        <v>4</v>
      </c>
      <c r="O88" s="0" t="n">
        <v>4</v>
      </c>
      <c r="P88" s="8" t="n">
        <v>3</v>
      </c>
    </row>
    <row r="89" customFormat="false" ht="12.8" hidden="false" customHeight="false" outlineLevel="0" collapsed="false">
      <c r="A89" s="3" t="str">
        <f aca="false">parameters!A89</f>
        <v>#end</v>
      </c>
      <c r="B89" s="8"/>
      <c r="D89" s="8"/>
      <c r="E89" s="8"/>
      <c r="F89" s="8"/>
      <c r="G89" s="8"/>
      <c r="J89" s="8"/>
      <c r="L89" s="8"/>
      <c r="P89" s="8"/>
    </row>
    <row r="90" customFormat="false" ht="12.8" hidden="false" customHeight="false" outlineLevel="0" collapsed="false">
      <c r="B90" s="8"/>
      <c r="D90" s="8"/>
      <c r="E90" s="8"/>
      <c r="F90" s="8"/>
      <c r="G90" s="8"/>
      <c r="J90" s="8"/>
      <c r="L90" s="8"/>
      <c r="P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50"/>
      <c r="C91" s="6"/>
      <c r="D91" s="50"/>
      <c r="E91" s="50"/>
      <c r="F91" s="50"/>
      <c r="G91" s="50"/>
      <c r="J91" s="50"/>
      <c r="L91" s="50"/>
      <c r="P91" s="50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 t="n">
        <v>1</v>
      </c>
      <c r="D92" s="8" t="n">
        <v>1</v>
      </c>
      <c r="E92" s="8" t="n">
        <v>1</v>
      </c>
      <c r="F92" s="8" t="n">
        <v>1</v>
      </c>
      <c r="G92" s="8" t="n">
        <v>1</v>
      </c>
      <c r="J92" s="8" t="n">
        <v>1</v>
      </c>
      <c r="K92" s="8" t="n">
        <v>1</v>
      </c>
      <c r="L92" s="8" t="n">
        <v>1</v>
      </c>
      <c r="P92" s="8" t="n">
        <v>1</v>
      </c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 t="n">
        <v>1</v>
      </c>
      <c r="D93" s="8" t="n">
        <v>1</v>
      </c>
      <c r="E93" s="8" t="n">
        <v>1</v>
      </c>
      <c r="F93" s="8" t="n">
        <v>1</v>
      </c>
      <c r="G93" s="8" t="n">
        <v>1</v>
      </c>
      <c r="J93" s="8" t="n">
        <v>1</v>
      </c>
      <c r="K93" s="8" t="n">
        <v>1</v>
      </c>
      <c r="L93" s="8" t="n">
        <v>1</v>
      </c>
      <c r="P93" s="8" t="n">
        <v>1</v>
      </c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 t="n">
        <v>1</v>
      </c>
      <c r="D94" s="8" t="n">
        <v>1</v>
      </c>
      <c r="E94" s="8" t="n">
        <v>1</v>
      </c>
      <c r="F94" s="8" t="n">
        <v>1</v>
      </c>
      <c r="G94" s="8" t="n">
        <v>1</v>
      </c>
      <c r="J94" s="8" t="n">
        <v>1</v>
      </c>
      <c r="K94" s="8" t="n">
        <v>1</v>
      </c>
      <c r="L94" s="8" t="n">
        <v>1</v>
      </c>
      <c r="P94" s="8" t="n">
        <v>1</v>
      </c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 t="n">
        <v>1</v>
      </c>
      <c r="D95" s="8" t="n">
        <v>1</v>
      </c>
      <c r="E95" s="8" t="n">
        <v>1</v>
      </c>
      <c r="F95" s="8" t="n">
        <v>1</v>
      </c>
      <c r="G95" s="8" t="n">
        <v>1</v>
      </c>
      <c r="J95" s="8" t="n">
        <v>1</v>
      </c>
      <c r="K95" s="8" t="n">
        <v>1</v>
      </c>
      <c r="L95" s="8" t="n">
        <v>1</v>
      </c>
      <c r="P95" s="8" t="n">
        <v>1</v>
      </c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  <c r="E96" s="8"/>
      <c r="F96" s="8"/>
      <c r="G96" s="8"/>
      <c r="J96" s="8"/>
      <c r="K96" s="8"/>
      <c r="L96" s="8"/>
      <c r="P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9" t="n">
        <f aca="false">TRUE()</f>
        <v>1</v>
      </c>
      <c r="D97" s="8" t="n">
        <f aca="false">TRUE()</f>
        <v>1</v>
      </c>
      <c r="E97" s="8" t="n">
        <f aca="false">TRUE()</f>
        <v>1</v>
      </c>
      <c r="F97" s="8" t="n">
        <f aca="false">TRUE()</f>
        <v>1</v>
      </c>
      <c r="G97" s="8" t="n">
        <f aca="false">TRUE()</f>
        <v>1</v>
      </c>
      <c r="H97" s="8" t="n">
        <f aca="false">TRUE()</f>
        <v>1</v>
      </c>
      <c r="I97" s="8" t="n">
        <f aca="false">TRUE()</f>
        <v>1</v>
      </c>
      <c r="J97" s="8" t="n">
        <f aca="false">TRUE()</f>
        <v>1</v>
      </c>
      <c r="K97" s="8" t="n">
        <f aca="false">TRUE()</f>
        <v>1</v>
      </c>
      <c r="L97" s="9" t="n">
        <f aca="false">TRUE()</f>
        <v>1</v>
      </c>
      <c r="M97" s="9" t="n">
        <f aca="false">TRUE()</f>
        <v>1</v>
      </c>
      <c r="N97" s="9" t="n">
        <f aca="false">TRUE()</f>
        <v>1</v>
      </c>
      <c r="O97" s="9" t="n">
        <f aca="false">TRUE()</f>
        <v>1</v>
      </c>
      <c r="P97" s="9" t="n">
        <f aca="false">TRUE()</f>
        <v>1</v>
      </c>
    </row>
    <row r="98" customFormat="false" ht="12.8" hidden="false" customHeight="false" outlineLevel="0" collapsed="false">
      <c r="A98" s="3" t="str">
        <f aca="false">parameters!A98</f>
        <v>Use as reference solution</v>
      </c>
      <c r="B98" s="9"/>
      <c r="C98" s="8"/>
      <c r="D98" s="8" t="n">
        <f aca="false">FALSE()</f>
        <v>0</v>
      </c>
      <c r="E98" s="8" t="n">
        <f aca="false">FALSE()</f>
        <v>0</v>
      </c>
      <c r="F98" s="8" t="n">
        <f aca="false">FALSE()</f>
        <v>0</v>
      </c>
      <c r="G98" s="9"/>
      <c r="H98" s="9"/>
      <c r="I98" s="9"/>
      <c r="J98" s="8" t="n">
        <f aca="false">FALSE()</f>
        <v>0</v>
      </c>
      <c r="K98" s="8" t="n">
        <f aca="false">FALSE()</f>
        <v>0</v>
      </c>
      <c r="L98" s="8"/>
      <c r="M98" s="8"/>
      <c r="N98" s="8"/>
      <c r="O98" s="8"/>
      <c r="P98" s="8"/>
    </row>
    <row r="99" customFormat="false" ht="12.8" hidden="false" customHeight="false" outlineLevel="0" collapsed="false">
      <c r="A99" s="3" t="str">
        <f aca="false">parameters!A99</f>
        <v>Compute error</v>
      </c>
      <c r="B99" s="9"/>
      <c r="C99" s="8"/>
      <c r="D99" s="8" t="n">
        <f aca="false">FALSE()</f>
        <v>0</v>
      </c>
      <c r="E99" s="8" t="n">
        <f aca="false">FALSE()</f>
        <v>0</v>
      </c>
      <c r="F99" s="8" t="n">
        <f aca="false">FALSE()</f>
        <v>0</v>
      </c>
      <c r="G99" s="9"/>
      <c r="H99" s="9"/>
      <c r="I99" s="9"/>
      <c r="J99" s="8" t="n">
        <f aca="false">FALSE()</f>
        <v>0</v>
      </c>
      <c r="K99" s="8" t="n">
        <f aca="false">FALSE()</f>
        <v>0</v>
      </c>
      <c r="L99" s="8"/>
      <c r="M99" s="8"/>
      <c r="N99" s="8"/>
      <c r="O99" s="8"/>
      <c r="P99" s="8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/>
      <c r="C100" s="8" t="n">
        <v>2</v>
      </c>
      <c r="D100" s="8" t="n">
        <v>2</v>
      </c>
      <c r="E100" s="8" t="n">
        <v>2</v>
      </c>
      <c r="F100" s="8" t="n">
        <v>2</v>
      </c>
      <c r="G100" s="8"/>
      <c r="H100" s="8"/>
      <c r="I100" s="8"/>
      <c r="J100" s="8" t="n">
        <v>2</v>
      </c>
      <c r="K100" s="8" t="n">
        <v>2</v>
      </c>
      <c r="L100" s="8" t="n">
        <v>2</v>
      </c>
      <c r="M100" s="8" t="n">
        <v>2</v>
      </c>
      <c r="N100" s="8" t="n">
        <v>2</v>
      </c>
      <c r="O100" s="8" t="n">
        <v>2</v>
      </c>
      <c r="P100" s="8" t="n">
        <v>2</v>
      </c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9"/>
      <c r="C101" s="8"/>
      <c r="D101" s="8" t="n">
        <f aca="false">FALSE()</f>
        <v>0</v>
      </c>
      <c r="E101" s="8" t="n">
        <f aca="false">FALSE()</f>
        <v>0</v>
      </c>
      <c r="F101" s="8" t="n">
        <f aca="false">FALSE()</f>
        <v>0</v>
      </c>
      <c r="G101" s="9"/>
      <c r="H101" s="9"/>
      <c r="I101" s="9"/>
      <c r="J101" s="8" t="n">
        <f aca="false">FALSE()</f>
        <v>0</v>
      </c>
      <c r="K101" s="8" t="n">
        <f aca="false">FALSE()</f>
        <v>0</v>
      </c>
      <c r="L101" s="8"/>
      <c r="M101" s="8"/>
      <c r="N101" s="8"/>
      <c r="O101" s="8"/>
      <c r="P101" s="8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9"/>
      <c r="C102" s="8"/>
      <c r="D102" s="8" t="n">
        <f aca="false">FALSE()</f>
        <v>0</v>
      </c>
      <c r="E102" s="8" t="n">
        <f aca="false">FALSE()</f>
        <v>0</v>
      </c>
      <c r="F102" s="8" t="n">
        <f aca="false">FALSE()</f>
        <v>0</v>
      </c>
      <c r="G102" s="9"/>
      <c r="H102" s="9"/>
      <c r="I102" s="9"/>
      <c r="J102" s="8" t="n">
        <f aca="false">FALSE()</f>
        <v>0</v>
      </c>
      <c r="K102" s="8" t="n">
        <f aca="false">FALSE()</f>
        <v>0</v>
      </c>
      <c r="L102" s="8"/>
      <c r="M102" s="8"/>
      <c r="N102" s="8"/>
      <c r="O102" s="8"/>
      <c r="P102" s="8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 t="n">
        <v>0</v>
      </c>
      <c r="D103" s="8" t="n">
        <v>0</v>
      </c>
      <c r="E103" s="8" t="n">
        <v>0</v>
      </c>
      <c r="F103" s="8" t="n">
        <v>0</v>
      </c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9" t="n">
        <f aca="false">FALSE()</f>
        <v>0</v>
      </c>
      <c r="D104" s="8" t="n">
        <f aca="false">FALSE()</f>
        <v>0</v>
      </c>
      <c r="E104" s="8" t="n">
        <f aca="false">FALSE()</f>
        <v>0</v>
      </c>
      <c r="F104" s="8" t="n">
        <f aca="false">FALSE()</f>
        <v>0</v>
      </c>
      <c r="G104" s="8" t="n">
        <f aca="false">FALSE()</f>
        <v>0</v>
      </c>
      <c r="H104" s="8" t="n">
        <f aca="false">FALSE()</f>
        <v>0</v>
      </c>
      <c r="I104" s="8" t="n">
        <f aca="false">FALSE()</f>
        <v>0</v>
      </c>
      <c r="J104" s="8" t="n">
        <f aca="false">FALSE()</f>
        <v>0</v>
      </c>
      <c r="K104" s="8" t="n">
        <f aca="false">FALSE()</f>
        <v>0</v>
      </c>
      <c r="L104" s="9" t="n">
        <f aca="false">FALSE()</f>
        <v>0</v>
      </c>
      <c r="M104" s="9" t="n">
        <f aca="false">FALSE()</f>
        <v>0</v>
      </c>
      <c r="N104" s="9" t="n">
        <f aca="false">FALSE()</f>
        <v>0</v>
      </c>
      <c r="O104" s="9" t="n">
        <f aca="false">FALSE()</f>
        <v>0</v>
      </c>
      <c r="P104" s="9" t="n">
        <f aca="false">FALSE()</f>
        <v>0</v>
      </c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9" t="n">
        <f aca="false">TRUE()</f>
        <v>1</v>
      </c>
      <c r="D105" s="8" t="n">
        <f aca="false">TRUE()</f>
        <v>1</v>
      </c>
      <c r="E105" s="8" t="n">
        <f aca="false">TRUE()</f>
        <v>1</v>
      </c>
      <c r="F105" s="8" t="n">
        <f aca="false">TRUE()</f>
        <v>1</v>
      </c>
      <c r="G105" s="8" t="n">
        <f aca="false">TRUE()</f>
        <v>1</v>
      </c>
      <c r="H105" s="8" t="n">
        <f aca="false">TRUE()</f>
        <v>1</v>
      </c>
      <c r="I105" s="8" t="n">
        <f aca="false">TRUE()</f>
        <v>1</v>
      </c>
      <c r="J105" s="8" t="n">
        <f aca="false">TRUE()</f>
        <v>1</v>
      </c>
      <c r="K105" s="8" t="n">
        <f aca="false">TRUE()</f>
        <v>1</v>
      </c>
      <c r="L105" s="9" t="n">
        <f aca="false">TRUE()</f>
        <v>1</v>
      </c>
      <c r="M105" s="9" t="n">
        <f aca="false">TRUE()</f>
        <v>1</v>
      </c>
      <c r="N105" s="9" t="n">
        <f aca="false">TRUE()</f>
        <v>1</v>
      </c>
      <c r="O105" s="9" t="n">
        <f aca="false">TRUE()</f>
        <v>1</v>
      </c>
      <c r="P105" s="9" t="n">
        <f aca="false">TRUE()</f>
        <v>1</v>
      </c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2</v>
      </c>
      <c r="C106" s="8" t="n">
        <v>2</v>
      </c>
      <c r="D106" s="8" t="n">
        <v>2</v>
      </c>
      <c r="E106" s="8" t="n">
        <v>2</v>
      </c>
      <c r="F106" s="8" t="n">
        <v>2</v>
      </c>
      <c r="G106" s="8" t="n">
        <v>2</v>
      </c>
      <c r="H106" s="8" t="n">
        <v>2</v>
      </c>
      <c r="I106" s="8" t="n">
        <v>2</v>
      </c>
      <c r="J106" s="8" t="n">
        <v>2</v>
      </c>
      <c r="K106" s="8" t="n">
        <v>2</v>
      </c>
      <c r="L106" s="8" t="n">
        <v>2</v>
      </c>
      <c r="M106" s="8" t="n">
        <v>2</v>
      </c>
      <c r="N106" s="8" t="n">
        <v>2</v>
      </c>
      <c r="O106" s="8" t="n">
        <v>2</v>
      </c>
      <c r="P106" s="8" t="n">
        <v>2</v>
      </c>
    </row>
    <row r="107" customFormat="false" ht="12.8" hidden="false" customHeight="false" outlineLevel="0" collapsed="false">
      <c r="B107" s="8"/>
      <c r="C107" s="8"/>
      <c r="D107" s="8"/>
      <c r="E107" s="8"/>
      <c r="F107" s="8"/>
      <c r="G107" s="8"/>
      <c r="J107" s="8"/>
      <c r="L107" s="8"/>
      <c r="P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  <c r="G108" s="8"/>
      <c r="J108" s="8"/>
      <c r="L108" s="8"/>
      <c r="O108" s="0" t="n">
        <v>1</v>
      </c>
      <c r="P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3">
    <mergeCell ref="F1:I1"/>
    <mergeCell ref="L1:O1"/>
    <mergeCell ref="P1: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0" sqref="H44"/>
    </sheetView>
  </sheetViews>
  <sheetFormatPr defaultRowHeight="12.8" zeroHeight="false" outlineLevelRow="0" outlineLevelCol="0"/>
  <cols>
    <col collapsed="false" customWidth="true" hidden="false" outlineLevel="0" max="1" min="1" style="3" width="41.8"/>
    <col collapsed="false" customWidth="true" hidden="false" outlineLevel="0" max="2" min="2" style="14" width="14.43"/>
    <col collapsed="false" customWidth="true" hidden="false" outlineLevel="0" max="3" min="3" style="2" width="14.08"/>
    <col collapsed="false" customWidth="true" hidden="false" outlineLevel="0" max="4" min="4" style="14" width="14.43"/>
    <col collapsed="false" customWidth="true" hidden="false" outlineLevel="0" max="8" min="5" style="0" width="12.68"/>
    <col collapsed="false" customWidth="false" hidden="false" outlineLevel="0" max="9" min="9" style="0" width="11.52"/>
    <col collapsed="false" customWidth="true" hidden="false" outlineLevel="0" max="10" min="10" style="0" width="15.61"/>
    <col collapsed="false" customWidth="true" hidden="false" outlineLevel="0" max="12" min="11" style="0" width="16.1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22" t="s">
        <v>195</v>
      </c>
      <c r="C1" s="22"/>
      <c r="D1" s="22"/>
      <c r="E1" s="22"/>
      <c r="F1" s="22"/>
      <c r="G1" s="22"/>
      <c r="H1" s="22"/>
    </row>
    <row r="2" customFormat="false" ht="12.8" hidden="false" customHeight="false" outlineLevel="0" collapsed="false">
      <c r="A2" s="3" t="str">
        <f aca="false">parameters!A2</f>
        <v>#export column marked by “x”</v>
      </c>
      <c r="C2" s="0"/>
      <c r="H2" s="0" t="s">
        <v>103</v>
      </c>
    </row>
    <row r="3" customFormat="false" ht="12.8" hidden="false" customHeight="false" outlineLevel="0" collapsed="false">
      <c r="A3" s="3" t="str">
        <f aca="false">parameters!A3</f>
        <v># Legend: _</v>
      </c>
      <c r="B3" s="2" t="s">
        <v>196</v>
      </c>
      <c r="C3" s="2" t="s">
        <v>197</v>
      </c>
      <c r="D3" s="2" t="s">
        <v>196</v>
      </c>
      <c r="E3" s="47" t="s">
        <v>198</v>
      </c>
      <c r="F3" s="47"/>
      <c r="G3" s="47"/>
      <c r="H3" s="47"/>
      <c r="I3" s="47"/>
      <c r="J3" s="47"/>
      <c r="K3" s="47"/>
      <c r="L3" s="47"/>
      <c r="M3" s="47"/>
      <c r="N3" s="47"/>
    </row>
    <row r="4" customFormat="false" ht="12.8" hidden="false" customHeight="false" outlineLevel="0" collapsed="false">
      <c r="A4" s="3" t="str">
        <f aca="false">parameters!A4</f>
        <v>##start</v>
      </c>
      <c r="B4" s="2"/>
      <c r="D4" s="2"/>
    </row>
    <row r="5" s="7" customFormat="true" ht="12.8" hidden="false" customHeight="false" outlineLevel="0" collapsed="false">
      <c r="A5" s="5" t="str">
        <f aca="false">parameters!A5</f>
        <v>#subsection General</v>
      </c>
      <c r="B5" s="6"/>
      <c r="C5" s="6"/>
      <c r="D5" s="6"/>
      <c r="J5" s="6"/>
      <c r="AMH5" s="0"/>
      <c r="AMI5" s="0"/>
      <c r="AMJ5" s="0"/>
    </row>
    <row r="6" customFormat="false" ht="12.8" hidden="false" customHeight="false" outlineLevel="0" collapsed="false">
      <c r="A6" s="3" t="str">
        <f aca="false">parameters!A6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J6" s="16"/>
      <c r="M6" s="8"/>
    </row>
    <row r="7" customFormat="false" ht="12.8" hidden="false" customHeight="false" outlineLevel="0" collapsed="false">
      <c r="A7" s="3" t="str">
        <f aca="false">parameters!A7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  <c r="F7" s="8" t="n">
        <v>100</v>
      </c>
      <c r="G7" s="8" t="n">
        <v>100</v>
      </c>
      <c r="H7" s="8" t="n">
        <v>100</v>
      </c>
      <c r="J7" s="16"/>
      <c r="M7" s="8"/>
    </row>
    <row r="8" customFormat="false" ht="12.8" hidden="false" customHeight="false" outlineLevel="0" collapsed="false">
      <c r="A8" s="3" t="str">
        <f aca="false">parameters!A8</f>
        <v>Number global refinements</v>
      </c>
      <c r="B8" s="8" t="n">
        <v>2</v>
      </c>
      <c r="C8" s="8" t="n">
        <v>1</v>
      </c>
      <c r="D8" s="8" t="n">
        <v>1</v>
      </c>
      <c r="E8" s="8" t="n">
        <v>0</v>
      </c>
      <c r="F8" s="8" t="n">
        <v>0</v>
      </c>
      <c r="G8" s="8" t="n">
        <v>0</v>
      </c>
      <c r="H8" s="8" t="n">
        <v>0</v>
      </c>
      <c r="M8" s="8"/>
    </row>
    <row r="9" customFormat="false" ht="12.8" hidden="false" customHeight="false" outlineLevel="0" collapsed="false">
      <c r="A9" s="3" t="str">
        <f aca="false">parameters!A9</f>
        <v>Apply global refinements stepwise</v>
      </c>
      <c r="B9" s="8"/>
      <c r="C9" s="8" t="n">
        <f aca="false">FALSE()</f>
        <v>0</v>
      </c>
      <c r="D9" s="8" t="n">
        <f aca="false">FALSE()</f>
        <v>0</v>
      </c>
      <c r="E9" s="8"/>
      <c r="F9" s="8"/>
      <c r="G9" s="8"/>
      <c r="H9" s="8"/>
      <c r="M9" s="9"/>
    </row>
    <row r="10" customFormat="false" ht="12.8" hidden="false" customHeight="false" outlineLevel="0" collapsed="false">
      <c r="A10" s="3" t="str">
        <f aca="false">parameters!A10</f>
        <v>AMR afresh on new meshes</v>
      </c>
      <c r="B10" s="8"/>
      <c r="C10" s="8" t="n">
        <f aca="false">FALSE()</f>
        <v>0</v>
      </c>
      <c r="D10" s="8" t="n">
        <f aca="false">FALSE()</f>
        <v>0</v>
      </c>
      <c r="E10" s="8"/>
      <c r="F10" s="8"/>
      <c r="G10" s="8"/>
      <c r="H10" s="8"/>
      <c r="M10" s="9"/>
    </row>
    <row r="11" customFormat="false" ht="12.8" hidden="false" customHeight="false" outlineLevel="0" collapsed="false">
      <c r="A11" s="3" t="str">
        <f aca="false">parameters!A11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J11" s="16"/>
      <c r="M11" s="8"/>
    </row>
    <row r="12" customFormat="false" ht="12.8" hidden="false" customHeight="false" outlineLevel="0" collapsed="false">
      <c r="A12" s="3" t="str">
        <f aca="false">parameters!A12</f>
        <v>Number of hole edge refinements</v>
      </c>
      <c r="B12" s="8" t="n">
        <v>4</v>
      </c>
      <c r="C12" s="8" t="n">
        <v>1</v>
      </c>
      <c r="D12" s="8" t="n">
        <v>1</v>
      </c>
      <c r="E12" s="8" t="n">
        <v>5</v>
      </c>
      <c r="F12" s="8" t="n">
        <v>5</v>
      </c>
      <c r="G12" s="8" t="n">
        <v>3</v>
      </c>
      <c r="H12" s="8" t="n">
        <v>3</v>
      </c>
      <c r="M12" s="8"/>
    </row>
    <row r="13" customFormat="false" ht="12.8" hidden="false" customHeight="false" outlineLevel="0" collapsed="false">
      <c r="A13" s="3" t="str">
        <f aca="false">parameters!A13</f>
        <v>Poly degree</v>
      </c>
      <c r="B13" s="26" t="n">
        <v>2</v>
      </c>
      <c r="C13" s="8" t="n">
        <v>3</v>
      </c>
      <c r="D13" s="26" t="n">
        <v>1</v>
      </c>
      <c r="E13" s="8" t="n">
        <v>2</v>
      </c>
      <c r="F13" s="8" t="n">
        <v>2</v>
      </c>
      <c r="G13" s="75" t="n">
        <v>2</v>
      </c>
      <c r="H13" s="75" t="n">
        <v>2</v>
      </c>
      <c r="J13" s="8"/>
      <c r="M13" s="76"/>
    </row>
    <row r="14" customFormat="false" ht="12.8" hidden="false" customHeight="false" outlineLevel="0" collapsed="false">
      <c r="A14" s="3" t="str">
        <f aca="false">parameters!A14</f>
        <v>Element formulation</v>
      </c>
      <c r="B14" s="8"/>
      <c r="C14" s="8" t="n">
        <f aca="false">FALSE()</f>
        <v>0</v>
      </c>
      <c r="D14" s="8" t="n">
        <f aca="false">FALSE()</f>
        <v>0</v>
      </c>
      <c r="E14" s="8" t="n">
        <v>0</v>
      </c>
      <c r="F14" s="8" t="n">
        <v>0</v>
      </c>
      <c r="G14" s="8" t="n">
        <v>0</v>
      </c>
      <c r="H14" s="8" t="n">
        <v>0</v>
      </c>
      <c r="J14" s="16"/>
      <c r="M14" s="9"/>
    </row>
    <row r="15" customFormat="false" ht="12.8" hidden="false" customHeight="false" outlineLevel="0" collapsed="false">
      <c r="B15" s="9"/>
      <c r="C15" s="8" t="n">
        <f aca="false">FALSE()</f>
        <v>0</v>
      </c>
      <c r="D15" s="26" t="n">
        <f aca="false">TRUE()</f>
        <v>1</v>
      </c>
      <c r="E15" s="8"/>
      <c r="F15" s="8"/>
      <c r="G15" s="8"/>
      <c r="H15" s="8"/>
      <c r="J15" s="77"/>
      <c r="M15" s="9"/>
    </row>
    <row r="16" customFormat="false" ht="12.8" hidden="false" customHeight="false" outlineLevel="0" collapsed="false">
      <c r="A16" s="3" t="str">
        <f aca="false">parameters!A16</f>
        <v>SRI type</v>
      </c>
      <c r="B16" s="8"/>
      <c r="C16" s="8" t="n">
        <v>1</v>
      </c>
      <c r="D16" s="26" t="n">
        <v>1</v>
      </c>
      <c r="E16" s="8" t="n">
        <v>0</v>
      </c>
      <c r="F16" s="8" t="n">
        <v>0</v>
      </c>
      <c r="G16" s="8" t="n">
        <v>0</v>
      </c>
      <c r="H16" s="8" t="n">
        <v>0</v>
      </c>
    </row>
    <row r="17" customFormat="false" ht="12.8" hidden="false" customHeight="false" outlineLevel="0" collapsed="false">
      <c r="A17" s="3" t="str">
        <f aca="false">parameters!A17</f>
        <v>Number load steps</v>
      </c>
      <c r="B17" s="8" t="n">
        <v>100</v>
      </c>
      <c r="C17" s="8" t="n">
        <v>100</v>
      </c>
      <c r="D17" s="8" t="n">
        <v>100</v>
      </c>
      <c r="E17" s="8" t="n">
        <v>100</v>
      </c>
      <c r="F17" s="8" t="n">
        <v>100</v>
      </c>
      <c r="G17" s="8" t="n">
        <v>100</v>
      </c>
      <c r="H17" s="8" t="n">
        <v>100</v>
      </c>
    </row>
    <row r="18" customFormat="false" ht="12.8" hidden="false" customHeight="false" outlineLevel="0" collapsed="false">
      <c r="A18" s="3" t="str">
        <f aca="false">parameters!A18</f>
        <v>Tolerance residual</v>
      </c>
      <c r="B18" s="11" t="n">
        <v>1E-008</v>
      </c>
      <c r="C18" s="11" t="n">
        <v>1E-008</v>
      </c>
      <c r="D18" s="11" t="n">
        <v>1E-008</v>
      </c>
      <c r="E18" s="11" t="n">
        <v>1E-006</v>
      </c>
      <c r="F18" s="11" t="n">
        <v>1E-006</v>
      </c>
      <c r="G18" s="11" t="n">
        <v>1E-006</v>
      </c>
      <c r="H18" s="11" t="n">
        <v>1E-006</v>
      </c>
    </row>
    <row r="19" customFormat="false" ht="12.8" hidden="false" customHeight="false" outlineLevel="0" collapsed="false">
      <c r="A19" s="3" t="str">
        <f aca="false">parameters!A19</f>
        <v>NR window bottom</v>
      </c>
      <c r="B19" s="8" t="n">
        <v>10</v>
      </c>
      <c r="C19" s="8" t="n">
        <v>10</v>
      </c>
      <c r="D19" s="8" t="n">
        <v>10</v>
      </c>
      <c r="E19" s="8" t="n">
        <v>10</v>
      </c>
      <c r="F19" s="8" t="n">
        <v>10</v>
      </c>
      <c r="G19" s="8" t="n">
        <v>14</v>
      </c>
      <c r="H19" s="8" t="n">
        <v>14</v>
      </c>
    </row>
    <row r="20" customFormat="false" ht="12.8" hidden="false" customHeight="false" outlineLevel="0" collapsed="false">
      <c r="A20" s="3" t="str">
        <f aca="false">parameters!A20</f>
        <v>NR window top</v>
      </c>
      <c r="B20" s="11"/>
      <c r="C20" s="11"/>
      <c r="D20" s="11"/>
      <c r="E20" s="11"/>
      <c r="F20" s="11"/>
      <c r="G20" s="11"/>
      <c r="H20" s="11"/>
    </row>
    <row r="21" customFormat="false" ht="12.8" hidden="false" customHeight="false" outlineLevel="0" collapsed="false">
      <c r="A21" s="3" t="str">
        <f aca="false">parameters!A21</f>
        <v>Max nbr of NR its</v>
      </c>
      <c r="B21" s="8" t="n">
        <v>15</v>
      </c>
      <c r="C21" s="8" t="n">
        <v>15</v>
      </c>
      <c r="D21" s="8" t="n">
        <v>15</v>
      </c>
      <c r="E21" s="8" t="n">
        <v>15</v>
      </c>
      <c r="F21" s="8" t="n">
        <v>15</v>
      </c>
      <c r="G21" s="8" t="n">
        <v>15</v>
      </c>
      <c r="H21" s="8" t="n">
        <v>15</v>
      </c>
    </row>
    <row r="22" customFormat="false" ht="12.8" hidden="false" customHeight="false" outlineLevel="0" collapsed="false">
      <c r="A22" s="3" t="str">
        <f aca="false">parameters!A22</f>
        <v>NR global line search</v>
      </c>
      <c r="B22" s="8" t="n">
        <f aca="false">TRUE()</f>
        <v>1</v>
      </c>
      <c r="C22" s="8" t="n">
        <f aca="false">TRUE()</f>
        <v>1</v>
      </c>
      <c r="D22" s="8" t="n">
        <f aca="false">TRUE()</f>
        <v>1</v>
      </c>
      <c r="E22" s="9" t="n">
        <f aca="false">FALSE()</f>
        <v>0</v>
      </c>
      <c r="F22" s="9" t="n">
        <f aca="false">FALSE()</f>
        <v>0</v>
      </c>
      <c r="G22" s="9" t="n">
        <f aca="false">FALSE()</f>
        <v>0</v>
      </c>
      <c r="H22" s="9" t="n">
        <f aca="false">FALSE()</f>
        <v>0</v>
      </c>
    </row>
    <row r="23" customFormat="false" ht="12.8" hidden="false" customHeight="false" outlineLevel="0" collapsed="false">
      <c r="A23" s="3" t="str">
        <f aca="false">parameters!A23</f>
        <v>Tolerance for the material model</v>
      </c>
      <c r="B23" s="11"/>
      <c r="C23" s="11"/>
      <c r="D23" s="11"/>
      <c r="E23" s="11"/>
      <c r="F23" s="11"/>
      <c r="G23" s="11"/>
      <c r="H23" s="11"/>
    </row>
    <row r="24" customFormat="false" ht="12.8" hidden="false" customHeight="false" outlineLevel="0" collapsed="false">
      <c r="A24" s="3" t="str">
        <f aca="false">parameters!A24</f>
        <v>Max nbr of its for the material model</v>
      </c>
      <c r="B24" s="8"/>
      <c r="C24" s="8"/>
      <c r="D24" s="8"/>
      <c r="E24" s="8"/>
      <c r="F24" s="8"/>
      <c r="G24" s="8"/>
      <c r="H24" s="8"/>
    </row>
    <row r="25" customFormat="false" ht="12.8" hidden="false" customHeight="false" outlineLevel="0" collapsed="false">
      <c r="A25" s="3" t="str">
        <f aca="false">parameters!A25</f>
        <v>Solution method</v>
      </c>
      <c r="B25" s="8" t="n">
        <v>1</v>
      </c>
      <c r="C25" s="8" t="n">
        <v>1</v>
      </c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</row>
    <row r="26" customFormat="false" ht="12.8" hidden="false" customHeight="false" outlineLevel="0" collapsed="false">
      <c r="A26" s="3" t="str">
        <f aca="false">parameters!A26</f>
        <v>Hybrid solution method</v>
      </c>
      <c r="B26" s="8"/>
      <c r="C26" s="8" t="n">
        <f aca="false">FALSE()</f>
        <v>0</v>
      </c>
      <c r="D26" s="8" t="n">
        <f aca="false">FALSE()</f>
        <v>0</v>
      </c>
      <c r="E26" s="8"/>
      <c r="F26" s="8"/>
      <c r="G26" s="8"/>
      <c r="H26" s="8"/>
    </row>
    <row r="27" customFormat="false" ht="12.8" hidden="false" customHeight="false" outlineLevel="0" collapsed="false">
      <c r="A27" s="3" t="str">
        <f aca="false">parameters!A27</f>
        <v>Use damped NR</v>
      </c>
      <c r="B27" s="8"/>
      <c r="C27" s="8" t="n">
        <f aca="false">FALSE()</f>
        <v>0</v>
      </c>
      <c r="D27" s="8" t="n">
        <f aca="false">FALSE()</f>
        <v>0</v>
      </c>
      <c r="E27" s="8"/>
      <c r="F27" s="8"/>
      <c r="G27" s="8"/>
      <c r="H27" s="8"/>
    </row>
    <row r="28" customFormat="false" ht="12.8" hidden="false" customHeight="false" outlineLevel="0" collapsed="false">
      <c r="A28" s="3" t="str">
        <f aca="false">parameters!A28</f>
        <v>Initial increment</v>
      </c>
      <c r="B28" s="78" t="n">
        <v>0.05</v>
      </c>
      <c r="C28" s="8" t="n">
        <v>50</v>
      </c>
      <c r="D28" s="8" t="n">
        <v>0.1</v>
      </c>
      <c r="E28" s="8" t="n">
        <f aca="false">PI()/400</f>
        <v>0.00785398163397448</v>
      </c>
      <c r="F28" s="8" t="n">
        <v>0.1</v>
      </c>
      <c r="G28" s="11" t="n">
        <v>10000</v>
      </c>
      <c r="H28" s="11" t="n">
        <v>10</v>
      </c>
    </row>
    <row r="29" customFormat="false" ht="12.8" hidden="false" customHeight="false" outlineLevel="0" collapsed="false">
      <c r="A29" s="3" t="str">
        <f aca="false">parameters!A29</f>
        <v>Step size decrease factor</v>
      </c>
      <c r="B29" s="8"/>
      <c r="C29" s="8"/>
      <c r="D29" s="8"/>
      <c r="E29" s="8"/>
      <c r="F29" s="8"/>
      <c r="G29" s="8"/>
      <c r="H29" s="8"/>
    </row>
    <row r="30" customFormat="false" ht="12.8" hidden="false" customHeight="false" outlineLevel="0" collapsed="false">
      <c r="A30" s="3" t="str">
        <f aca="false">parameters!A30</f>
        <v>Step size increase factor</v>
      </c>
      <c r="B30" s="8"/>
      <c r="C30" s="8"/>
      <c r="D30" s="8"/>
      <c r="E30" s="8"/>
      <c r="F30" s="8"/>
      <c r="G30" s="8"/>
      <c r="H30" s="8"/>
    </row>
    <row r="31" customFormat="false" ht="12.8" hidden="false" customHeight="false" outlineLevel="0" collapsed="false">
      <c r="A31" s="3" t="str">
        <f aca="false">parameters!A31</f>
        <v>Lumped mass integration</v>
      </c>
      <c r="B31" s="8"/>
      <c r="C31" s="8" t="n">
        <f aca="false">FALSE()</f>
        <v>0</v>
      </c>
      <c r="D31" s="8" t="n">
        <f aca="false">FALSE()</f>
        <v>0</v>
      </c>
      <c r="E31" s="8"/>
      <c r="F31" s="8"/>
      <c r="G31" s="8"/>
      <c r="H31" s="8"/>
    </row>
    <row r="32" customFormat="false" ht="12.8" hidden="false" customHeight="false" outlineLevel="0" collapsed="false">
      <c r="A32" s="3" t="str">
        <f aca="false">parameters!A32</f>
        <v>Projection Method</v>
      </c>
      <c r="B32" s="8" t="n">
        <v>2</v>
      </c>
      <c r="C32" s="8" t="n">
        <v>2</v>
      </c>
      <c r="D32" s="8" t="n">
        <v>2</v>
      </c>
      <c r="E32" s="8" t="n">
        <v>2</v>
      </c>
      <c r="F32" s="8" t="n">
        <v>2</v>
      </c>
      <c r="G32" s="8" t="n">
        <v>2</v>
      </c>
      <c r="H32" s="8" t="n">
        <v>2</v>
      </c>
    </row>
    <row r="33" customFormat="false" ht="12.8" hidden="false" customHeight="false" outlineLevel="0" collapsed="false">
      <c r="A33" s="3" t="str">
        <f aca="false">parameters!A33</f>
        <v>Pressure value</v>
      </c>
      <c r="B33" s="8" t="n">
        <v>1</v>
      </c>
      <c r="C33" s="8" t="n">
        <v>1</v>
      </c>
      <c r="D33" s="8" t="n">
        <v>1</v>
      </c>
      <c r="E33" s="8" t="n">
        <v>1</v>
      </c>
      <c r="F33" s="8" t="n">
        <v>1</v>
      </c>
      <c r="G33" s="8" t="n">
        <v>1</v>
      </c>
      <c r="H33" s="8" t="n">
        <v>1</v>
      </c>
    </row>
    <row r="34" customFormat="false" ht="12.8" hidden="false" customHeight="false" outlineLevel="0" collapsed="false">
      <c r="A34" s="3" t="str">
        <f aca="false">parameters!A34</f>
        <v>Numerical Example</v>
      </c>
      <c r="B34" s="8" t="n">
        <v>8</v>
      </c>
      <c r="C34" s="8" t="n">
        <v>8</v>
      </c>
      <c r="D34" s="8" t="n">
        <v>8</v>
      </c>
      <c r="E34" s="8" t="n">
        <v>8</v>
      </c>
      <c r="F34" s="8" t="n">
        <v>8</v>
      </c>
      <c r="G34" s="8" t="n">
        <v>8</v>
      </c>
      <c r="H34" s="8" t="n">
        <v>8</v>
      </c>
    </row>
    <row r="35" customFormat="false" ht="12.8" hidden="false" customHeight="false" outlineLevel="0" collapsed="false">
      <c r="A35" s="3" t="str">
        <f aca="false">parameters!A35</f>
        <v>Using a param_study</v>
      </c>
      <c r="B35" s="8" t="n">
        <f aca="false">FALSE()</f>
        <v>0</v>
      </c>
      <c r="C35" s="8" t="n">
        <f aca="false">FALSE()</f>
        <v>0</v>
      </c>
      <c r="D35" s="8" t="n">
        <f aca="false">FALSE()</f>
        <v>0</v>
      </c>
      <c r="E35" s="9" t="n">
        <f aca="false">TRUE()</f>
        <v>1</v>
      </c>
      <c r="F35" s="9" t="n">
        <f aca="false">FALSE()</f>
        <v>0</v>
      </c>
      <c r="G35" s="9" t="n">
        <f aca="false">FALSE()</f>
        <v>0</v>
      </c>
      <c r="H35" s="9" t="n">
        <f aca="false">FALSE()</f>
        <v>0</v>
      </c>
    </row>
    <row r="36" customFormat="false" ht="12.8" hidden="false" customHeight="false" outlineLevel="0" collapsed="false">
      <c r="A36" s="3" t="str">
        <f aca="false">parameters!A36</f>
        <v>GG-Mode</v>
      </c>
      <c r="B36" s="79" t="n">
        <f aca="false">TRUE()</f>
        <v>1</v>
      </c>
      <c r="C36" s="79" t="n">
        <f aca="false">FALSE()</f>
        <v>0</v>
      </c>
      <c r="D36" s="79" t="n">
        <f aca="false">FALSE()</f>
        <v>0</v>
      </c>
      <c r="E36" s="9" t="n">
        <f aca="false">TRUE()</f>
        <v>1</v>
      </c>
      <c r="F36" s="9" t="n">
        <f aca="false">TRUE()</f>
        <v>1</v>
      </c>
      <c r="G36" s="9" t="n">
        <f aca="false">FALSE()</f>
        <v>0</v>
      </c>
      <c r="H36" s="9" t="n">
        <f aca="false">FALSE()</f>
        <v>0</v>
      </c>
      <c r="J36" s="16"/>
      <c r="K36" s="16"/>
      <c r="L36" s="16"/>
      <c r="M36" s="16"/>
      <c r="N36" s="16"/>
    </row>
    <row r="37" customFormat="false" ht="12.8" hidden="false" customHeight="false" outlineLevel="0" collapsed="false">
      <c r="A37" s="3" t="str">
        <f aca="false">parameters!A37</f>
        <v>Max load increment</v>
      </c>
      <c r="B37" s="8" t="n">
        <v>0.06</v>
      </c>
      <c r="C37" s="8" t="n">
        <v>0.06</v>
      </c>
      <c r="D37" s="8" t="n">
        <v>0.06</v>
      </c>
      <c r="E37" s="8" t="n">
        <f aca="false">5*E28</f>
        <v>0.0392699081698724</v>
      </c>
      <c r="F37" s="8" t="n">
        <f aca="false">5*F28</f>
        <v>0.5</v>
      </c>
      <c r="G37" s="8" t="n">
        <v>5</v>
      </c>
      <c r="H37" s="8" t="n">
        <v>5</v>
      </c>
    </row>
    <row r="38" customFormat="false" ht="12.8" hidden="false" customHeight="false" outlineLevel="0" collapsed="false">
      <c r="A38" s="3" t="str">
        <f aca="false">parameters!A38</f>
        <v>Min load increment</v>
      </c>
      <c r="B38" s="11" t="n">
        <v>1E-006</v>
      </c>
      <c r="C38" s="11" t="n">
        <v>1E-006</v>
      </c>
      <c r="D38" s="11" t="n">
        <v>1E-006</v>
      </c>
      <c r="E38" s="11" t="n">
        <v>1E-006</v>
      </c>
      <c r="F38" s="11" t="n">
        <v>1E-006</v>
      </c>
      <c r="G38" s="11" t="n">
        <v>1E-006</v>
      </c>
      <c r="H38" s="11" t="n">
        <v>1E-006</v>
      </c>
    </row>
    <row r="39" customFormat="false" ht="12.8" hidden="false" customHeight="false" outlineLevel="0" collapsed="false">
      <c r="A39" s="3" t="str">
        <f aca="false">parameters!A39</f>
        <v>Automatic Differentiation level</v>
      </c>
      <c r="B39" s="26" t="n">
        <v>1</v>
      </c>
      <c r="C39" s="26" t="n">
        <v>0</v>
      </c>
      <c r="D39" s="26" t="n">
        <v>0</v>
      </c>
      <c r="E39" s="8" t="n">
        <v>0</v>
      </c>
      <c r="F39" s="8" t="n">
        <v>0</v>
      </c>
      <c r="G39" s="8" t="n">
        <v>0</v>
      </c>
      <c r="H39" s="8" t="n">
        <v>0</v>
      </c>
    </row>
    <row r="40" customFormat="false" ht="12.8" hidden="false" customHeight="false" outlineLevel="0" collapsed="false">
      <c r="A40" s="3" t="str">
        <f aca="false">parameters!A40</f>
        <v>#end</v>
      </c>
      <c r="B40" s="2"/>
      <c r="D40" s="2"/>
    </row>
    <row r="41" customFormat="false" ht="12.8" hidden="false" customHeight="false" outlineLevel="0" collapsed="false">
      <c r="B41" s="2"/>
      <c r="D41" s="2"/>
    </row>
    <row r="42" s="7" customFormat="true" ht="12.8" hidden="false" customHeight="false" outlineLevel="0" collapsed="false">
      <c r="A42" s="5" t="str">
        <f aca="false">parameters!A42</f>
        <v>#subsection MaterialModel</v>
      </c>
      <c r="B42" s="6"/>
      <c r="C42" s="6"/>
      <c r="D42" s="6"/>
      <c r="AMH42" s="0"/>
      <c r="AMI42" s="0"/>
      <c r="AMJ42" s="0"/>
    </row>
    <row r="43" customFormat="false" ht="12.8" hidden="false" customHeight="false" outlineLevel="0" collapsed="false">
      <c r="A43" s="3" t="str">
        <f aca="false">parameters!A43</f>
        <v>Material Model</v>
      </c>
      <c r="B43" s="26" t="n">
        <v>4</v>
      </c>
      <c r="C43" s="26" t="n">
        <v>5</v>
      </c>
      <c r="D43" s="26" t="n">
        <v>5</v>
      </c>
      <c r="E43" s="8" t="n">
        <v>2</v>
      </c>
      <c r="F43" s="8" t="n">
        <v>8</v>
      </c>
      <c r="G43" s="8" t="n">
        <v>5</v>
      </c>
      <c r="H43" s="8" t="n">
        <v>2</v>
      </c>
    </row>
    <row r="44" customFormat="false" ht="12.8" hidden="false" customHeight="false" outlineLevel="0" collapsed="false">
      <c r="A44" s="3" t="str">
        <f aca="false">parameters!A44</f>
        <v>Use finite strains</v>
      </c>
      <c r="B44" s="44" t="n">
        <f aca="false">TRUE()</f>
        <v>1</v>
      </c>
      <c r="C44" s="44" t="n">
        <f aca="false">TRUE()</f>
        <v>1</v>
      </c>
      <c r="D44" s="44" t="n">
        <f aca="false">TRUE()</f>
        <v>1</v>
      </c>
      <c r="E44" s="9" t="n">
        <f aca="false">TRUE()</f>
        <v>1</v>
      </c>
      <c r="F44" s="9" t="n">
        <f aca="false">TRUE()</f>
        <v>1</v>
      </c>
      <c r="G44" s="9" t="n">
        <f aca="false">TRUE()</f>
        <v>1</v>
      </c>
      <c r="H44" s="9" t="n">
        <f aca="false">TRUE()</f>
        <v>1</v>
      </c>
    </row>
    <row r="45" customFormat="false" ht="12.8" hidden="false" customHeight="false" outlineLevel="0" collapsed="false">
      <c r="A45" s="3" t="str">
        <f aca="false">parameters!A45</f>
        <v>2D type</v>
      </c>
      <c r="B45" s="8" t="n">
        <v>0</v>
      </c>
      <c r="C45" s="8" t="n">
        <v>0</v>
      </c>
      <c r="D45" s="8" t="n">
        <v>0</v>
      </c>
      <c r="E45" s="8" t="n">
        <v>0</v>
      </c>
      <c r="F45" s="8" t="n">
        <v>0</v>
      </c>
      <c r="G45" s="8" t="n">
        <v>0</v>
      </c>
      <c r="H45" s="8" t="n">
        <v>0</v>
      </c>
    </row>
    <row r="46" customFormat="false" ht="12.8" hidden="false" customHeight="false" outlineLevel="0" collapsed="false">
      <c r="A46" s="3" t="str">
        <f aca="false">parameters!A46</f>
        <v>Youngs modulus E</v>
      </c>
      <c r="B46" s="11" t="n">
        <v>206900</v>
      </c>
      <c r="C46" s="11" t="n">
        <v>206900</v>
      </c>
      <c r="D46" s="11" t="n">
        <v>206900</v>
      </c>
      <c r="E46" s="11" t="n">
        <v>210000</v>
      </c>
      <c r="F46" s="11" t="n">
        <v>210000</v>
      </c>
      <c r="G46" s="11" t="n">
        <v>210000</v>
      </c>
      <c r="H46" s="11" t="n">
        <v>210000</v>
      </c>
    </row>
    <row r="47" customFormat="false" ht="12.8" hidden="false" customHeight="false" outlineLevel="0" collapsed="false">
      <c r="A47" s="3" t="str">
        <f aca="false">parameters!A47</f>
        <v>Poisson ratio nu</v>
      </c>
      <c r="B47" s="8" t="n">
        <v>0.29</v>
      </c>
      <c r="C47" s="8" t="n">
        <v>0.29</v>
      </c>
      <c r="D47" s="8" t="n">
        <v>0.29</v>
      </c>
      <c r="E47" s="8" t="n">
        <v>0.3</v>
      </c>
      <c r="F47" s="8" t="n">
        <v>0.3</v>
      </c>
      <c r="G47" s="8" t="n">
        <v>0.3</v>
      </c>
      <c r="H47" s="8" t="n">
        <v>0.3</v>
      </c>
    </row>
    <row r="48" s="19" customFormat="true" ht="12.8" hidden="false" customHeight="false" outlineLevel="0" collapsed="false">
      <c r="A48" s="74" t="str">
        <f aca="false">parameters!A48</f>
        <v>// plasticity parameters</v>
      </c>
      <c r="B48" s="18"/>
      <c r="C48" s="18"/>
      <c r="D48" s="18"/>
      <c r="AMH48" s="0"/>
      <c r="AMI48" s="0"/>
      <c r="AMJ48" s="0"/>
    </row>
    <row r="49" customFormat="false" ht="12.8" hidden="false" customHeight="false" outlineLevel="0" collapsed="false">
      <c r="A49" s="3" t="str">
        <f aca="false">parameters!A49</f>
        <v>Plastic hardening type</v>
      </c>
      <c r="B49" s="2" t="n">
        <v>3</v>
      </c>
      <c r="C49" s="8" t="n">
        <v>3</v>
      </c>
      <c r="D49" s="8" t="n">
        <v>3</v>
      </c>
      <c r="E49" s="0" t="n">
        <v>0</v>
      </c>
      <c r="F49" s="0" t="n">
        <v>0</v>
      </c>
      <c r="H49" s="0" t="n">
        <v>0</v>
      </c>
    </row>
    <row r="50" customFormat="false" ht="12.8" hidden="false" customHeight="false" outlineLevel="0" collapsed="false">
      <c r="B50" s="2"/>
      <c r="C50" s="8"/>
      <c r="D50" s="8"/>
    </row>
    <row r="51" customFormat="false" ht="12.8" hidden="false" customHeight="false" outlineLevel="0" collapsed="false">
      <c r="A51" s="3" t="str">
        <f aca="false">parameters!A51</f>
        <v>Yield stress</v>
      </c>
      <c r="B51" s="10" t="n">
        <v>400</v>
      </c>
      <c r="C51" s="11" t="n">
        <v>450</v>
      </c>
      <c r="D51" s="11" t="n">
        <v>450</v>
      </c>
      <c r="E51" s="20" t="n">
        <v>2500</v>
      </c>
      <c r="F51" s="20" t="n">
        <v>2500</v>
      </c>
      <c r="G51" s="20"/>
      <c r="H51" s="20" t="n">
        <v>180</v>
      </c>
    </row>
    <row r="52" customFormat="false" ht="12.8" hidden="false" customHeight="false" outlineLevel="0" collapsed="false">
      <c r="A52" s="3" t="str">
        <f aca="false">parameters!A52</f>
        <v>Hardening modulus K</v>
      </c>
      <c r="B52" s="10" t="n">
        <v>20</v>
      </c>
      <c r="C52" s="11" t="n">
        <v>129.24</v>
      </c>
      <c r="D52" s="11" t="n">
        <v>129.24</v>
      </c>
      <c r="E52" s="11" t="n">
        <v>0</v>
      </c>
      <c r="F52" s="11" t="n">
        <v>0</v>
      </c>
      <c r="G52" s="11"/>
      <c r="H52" s="11" t="n">
        <v>1000</v>
      </c>
    </row>
    <row r="53" customFormat="false" ht="12.8" hidden="false" customHeight="false" outlineLevel="0" collapsed="false">
      <c r="A53" s="3" t="str">
        <f aca="false">parameters!A53</f>
        <v>Hardening modulus of exp</v>
      </c>
      <c r="B53" s="2" t="n">
        <v>100</v>
      </c>
      <c r="C53" s="21" t="n">
        <v>16.93</v>
      </c>
      <c r="D53" s="21" t="n">
        <v>16.93</v>
      </c>
      <c r="E53" s="21"/>
      <c r="F53" s="21"/>
      <c r="G53" s="21"/>
      <c r="H53" s="21"/>
    </row>
    <row r="54" customFormat="false" ht="12.8" hidden="false" customHeight="false" outlineLevel="0" collapsed="false">
      <c r="A54" s="3" t="str">
        <f aca="false">parameters!A54</f>
        <v>beta_inf</v>
      </c>
      <c r="B54" s="2" t="n">
        <v>30</v>
      </c>
      <c r="C54" s="8" t="n">
        <v>265</v>
      </c>
      <c r="D54" s="8" t="n">
        <v>265</v>
      </c>
      <c r="E54" s="11"/>
      <c r="F54" s="11"/>
      <c r="G54" s="11"/>
      <c r="H54" s="11"/>
    </row>
    <row r="55" customFormat="false" ht="12.8" hidden="false" customHeight="false" outlineLevel="0" collapsed="false">
      <c r="A55" s="3" t="str">
        <f aca="false">parameters!A55</f>
        <v>Plastic Hill anisotropy</v>
      </c>
      <c r="B55" s="8"/>
      <c r="C55" s="8" t="n">
        <f aca="false">FALSE()</f>
        <v>0</v>
      </c>
      <c r="D55" s="8" t="n">
        <f aca="false">FALSE()</f>
        <v>0</v>
      </c>
      <c r="E55" s="9" t="n">
        <f aca="false">FALSE()</f>
        <v>0</v>
      </c>
      <c r="F55" s="9" t="n">
        <f aca="false">FALSE()</f>
        <v>0</v>
      </c>
      <c r="G55" s="9"/>
      <c r="H55" s="9" t="n">
        <f aca="false">FALSE()</f>
        <v>0</v>
      </c>
    </row>
    <row r="56" customFormat="false" ht="12.8" hidden="false" customHeight="false" outlineLevel="0" collapsed="false">
      <c r="A56" s="3" t="str">
        <f aca="false">parameters!A56</f>
        <v>Hill coefficient h11</v>
      </c>
      <c r="B56" s="8"/>
      <c r="C56" s="8"/>
      <c r="D56" s="8"/>
      <c r="E56" s="8" t="n">
        <v>2</v>
      </c>
      <c r="F56" s="8" t="n">
        <v>2</v>
      </c>
      <c r="G56" s="8"/>
      <c r="H56" s="8" t="n">
        <v>2</v>
      </c>
    </row>
    <row r="57" customFormat="false" ht="12.8" hidden="false" customHeight="false" outlineLevel="0" collapsed="false">
      <c r="A57" s="3" t="str">
        <f aca="false">parameters!A57</f>
        <v>Hill coefficient h22</v>
      </c>
      <c r="B57" s="8"/>
      <c r="C57" s="8"/>
      <c r="D57" s="8"/>
      <c r="E57" s="8" t="n">
        <v>1</v>
      </c>
      <c r="F57" s="8" t="n">
        <v>1</v>
      </c>
      <c r="G57" s="8"/>
      <c r="H57" s="8" t="n">
        <v>1</v>
      </c>
    </row>
    <row r="58" customFormat="false" ht="12.8" hidden="false" customHeight="false" outlineLevel="0" collapsed="false">
      <c r="A58" s="3" t="str">
        <f aca="false">parameters!A58</f>
        <v>Hill coefficient h33</v>
      </c>
      <c r="B58" s="8"/>
      <c r="C58" s="8"/>
      <c r="D58" s="8"/>
      <c r="E58" s="8" t="n">
        <v>1</v>
      </c>
      <c r="F58" s="8" t="n">
        <v>1</v>
      </c>
      <c r="G58" s="8"/>
      <c r="H58" s="8" t="n">
        <v>1</v>
      </c>
    </row>
    <row r="59" customFormat="false" ht="12.8" hidden="false" customHeight="false" outlineLevel="0" collapsed="false">
      <c r="A59" s="3" t="str">
        <f aca="false">parameters!A59</f>
        <v>Hill coefficient h12</v>
      </c>
      <c r="B59" s="8"/>
      <c r="C59" s="8"/>
      <c r="D59" s="8"/>
      <c r="E59" s="8" t="n">
        <f aca="false">1/SQRT(3)</f>
        <v>0.577350269189626</v>
      </c>
      <c r="F59" s="8" t="n">
        <f aca="false">1/SQRT(3)</f>
        <v>0.577350269189626</v>
      </c>
      <c r="G59" s="8"/>
      <c r="H59" s="8" t="n">
        <f aca="false">1/SQRT(3)</f>
        <v>0.577350269189626</v>
      </c>
    </row>
    <row r="60" customFormat="false" ht="12.8" hidden="false" customHeight="false" outlineLevel="0" collapsed="false">
      <c r="A60" s="3" t="str">
        <f aca="false">parameters!A60</f>
        <v>Hill coefficient h23</v>
      </c>
      <c r="B60" s="8"/>
      <c r="C60" s="8"/>
      <c r="D60" s="8"/>
      <c r="E60" s="8" t="n">
        <f aca="false">E59</f>
        <v>0.577350269189626</v>
      </c>
      <c r="F60" s="8" t="n">
        <f aca="false">F59</f>
        <v>0.577350269189626</v>
      </c>
      <c r="G60" s="8"/>
      <c r="H60" s="8" t="n">
        <f aca="false">H59</f>
        <v>0.577350269189626</v>
      </c>
    </row>
    <row r="61" customFormat="false" ht="12.8" hidden="false" customHeight="false" outlineLevel="0" collapsed="false">
      <c r="A61" s="3" t="str">
        <f aca="false">parameters!A61</f>
        <v>Hill coefficient h31</v>
      </c>
      <c r="B61" s="8"/>
      <c r="C61" s="8"/>
      <c r="D61" s="8"/>
      <c r="E61" s="8" t="n">
        <f aca="false">E60</f>
        <v>0.577350269189626</v>
      </c>
      <c r="F61" s="8" t="n">
        <f aca="false">F60</f>
        <v>0.577350269189626</v>
      </c>
      <c r="G61" s="8"/>
      <c r="H61" s="8" t="n">
        <f aca="false">H60</f>
        <v>0.577350269189626</v>
      </c>
    </row>
    <row r="62" customFormat="false" ht="12.8" hidden="false" customHeight="false" outlineLevel="0" collapsed="false">
      <c r="A62" s="3" t="str">
        <f aca="false">parameters!A62</f>
        <v>sheet orientation theta</v>
      </c>
      <c r="B62" s="8"/>
      <c r="C62" s="8"/>
      <c r="D62" s="8"/>
      <c r="E62" s="8" t="n">
        <v>90</v>
      </c>
      <c r="F62" s="8" t="n">
        <v>90</v>
      </c>
      <c r="G62" s="8"/>
      <c r="H62" s="8" t="n">
        <v>90</v>
      </c>
    </row>
    <row r="63" s="19" customFormat="true" ht="12.8" hidden="false" customHeight="false" outlineLevel="0" collapsed="false">
      <c r="A63" s="74" t="str">
        <f aca="false">parameters!A63</f>
        <v>// damage parameters</v>
      </c>
      <c r="B63" s="49"/>
      <c r="C63" s="49"/>
      <c r="D63" s="49"/>
      <c r="AMH63" s="0"/>
      <c r="AMI63" s="0"/>
      <c r="AMJ63" s="0"/>
    </row>
    <row r="64" customFormat="false" ht="12.8" hidden="false" customHeight="false" outlineLevel="0" collapsed="false">
      <c r="A64" s="3" t="str">
        <f aca="false">parameters!A64</f>
        <v>Damage function</v>
      </c>
      <c r="B64" s="8"/>
      <c r="C64" s="8"/>
      <c r="D64" s="8"/>
    </row>
    <row r="65" customFormat="false" ht="12.8" hidden="false" customHeight="false" outlineLevel="0" collapsed="false">
      <c r="A65" s="3" t="str">
        <f aca="false">parameters!A65</f>
        <v>Exp. rate param. eta_1</v>
      </c>
      <c r="B65" s="2" t="n">
        <v>1</v>
      </c>
      <c r="C65" s="2" t="n">
        <v>0</v>
      </c>
      <c r="D65" s="2" t="n">
        <v>0</v>
      </c>
      <c r="E65" s="2"/>
      <c r="F65" s="2"/>
      <c r="G65" s="2"/>
      <c r="H65" s="2"/>
    </row>
    <row r="66" customFormat="false" ht="12.8" hidden="false" customHeight="false" outlineLevel="0" collapsed="false">
      <c r="A66" s="3" t="str">
        <f aca="false">parameters!A66</f>
        <v>Exp. rate param. eta_2</v>
      </c>
      <c r="B66" s="2" t="n">
        <v>1</v>
      </c>
      <c r="C66" s="2" t="n">
        <v>0</v>
      </c>
      <c r="D66" s="2" t="n">
        <v>0</v>
      </c>
      <c r="E66" s="2"/>
      <c r="F66" s="2"/>
      <c r="G66" s="2"/>
      <c r="H66" s="2"/>
    </row>
    <row r="67" customFormat="false" ht="12.8" hidden="false" customHeight="false" outlineLevel="0" collapsed="false">
      <c r="A67" s="3" t="str">
        <f aca="false">parameters!A67</f>
        <v>Exp. rate param. eta_3</v>
      </c>
      <c r="B67" s="10" t="n">
        <v>0.1</v>
      </c>
      <c r="C67" s="10" t="n">
        <v>0</v>
      </c>
      <c r="D67" s="10" t="n">
        <v>0</v>
      </c>
      <c r="E67" s="10"/>
      <c r="F67" s="10"/>
      <c r="G67" s="10"/>
      <c r="H67" s="10"/>
    </row>
    <row r="68" customFormat="false" ht="12.8" hidden="false" customHeight="false" outlineLevel="0" collapsed="false">
      <c r="A68" s="3" t="str">
        <f aca="false">parameters!A68</f>
        <v>Exp. rate param. eta_4</v>
      </c>
      <c r="B68" s="2" t="n">
        <v>0.5</v>
      </c>
      <c r="C68" s="2" t="n">
        <v>0</v>
      </c>
      <c r="D68" s="2" t="n">
        <v>0</v>
      </c>
      <c r="E68" s="2"/>
      <c r="F68" s="2"/>
      <c r="G68" s="2"/>
      <c r="H68" s="2"/>
    </row>
    <row r="69" customFormat="false" ht="12.8" hidden="false" customHeight="false" outlineLevel="0" collapsed="false">
      <c r="B69" s="2"/>
      <c r="D69" s="2"/>
      <c r="E69" s="2"/>
      <c r="F69" s="2"/>
      <c r="G69" s="2"/>
      <c r="H69" s="2"/>
    </row>
    <row r="70" customFormat="false" ht="12.8" hidden="false" customHeight="false" outlineLevel="0" collapsed="false">
      <c r="A70" s="3" t="str">
        <f aca="false">parameters!A70</f>
        <v>q_min</v>
      </c>
      <c r="B70" s="11" t="n">
        <v>0.02</v>
      </c>
      <c r="C70" s="8" t="n">
        <v>0.05</v>
      </c>
      <c r="D70" s="8" t="n">
        <v>0.05</v>
      </c>
      <c r="E70" s="8"/>
      <c r="F70" s="8"/>
      <c r="G70" s="8"/>
      <c r="H70" s="8"/>
    </row>
    <row r="71" customFormat="false" ht="12.8" hidden="false" customHeight="false" outlineLevel="0" collapsed="false">
      <c r="A71" s="3" t="str">
        <f aca="false">parameters!A71</f>
        <v>c_d</v>
      </c>
      <c r="B71" s="11" t="n">
        <v>0.015</v>
      </c>
      <c r="C71" s="8" t="n">
        <v>3</v>
      </c>
      <c r="D71" s="8" t="n">
        <v>3</v>
      </c>
      <c r="E71" s="8"/>
      <c r="F71" s="8"/>
      <c r="G71" s="8"/>
      <c r="H71" s="8"/>
    </row>
    <row r="72" customFormat="false" ht="12.8" hidden="false" customHeight="false" outlineLevel="0" collapsed="false">
      <c r="A72" s="3" t="str">
        <f aca="false">parameters!A72</f>
        <v>beta_d</v>
      </c>
      <c r="B72" s="8" t="n">
        <v>100</v>
      </c>
      <c r="C72" s="8" t="n">
        <v>10</v>
      </c>
      <c r="D72" s="8" t="n">
        <v>10</v>
      </c>
      <c r="E72" s="8"/>
      <c r="F72" s="8"/>
      <c r="G72" s="8"/>
      <c r="H72" s="8"/>
    </row>
    <row r="73" customFormat="false" ht="12.8" hidden="false" customHeight="false" outlineLevel="0" collapsed="false">
      <c r="B73" s="8"/>
      <c r="C73" s="8"/>
      <c r="D73" s="8"/>
      <c r="E73" s="8"/>
      <c r="F73" s="8"/>
      <c r="G73" s="8"/>
      <c r="H73" s="8"/>
    </row>
    <row r="74" customFormat="false" ht="12.8" hidden="false" customHeight="false" outlineLevel="0" collapsed="false">
      <c r="B74" s="8"/>
      <c r="C74" s="8"/>
      <c r="D74" s="8"/>
      <c r="E74" s="8"/>
      <c r="F74" s="8"/>
      <c r="G74" s="8"/>
      <c r="H74" s="8"/>
    </row>
    <row r="75" customFormat="false" ht="12.8" hidden="false" customHeight="false" outlineLevel="0" collapsed="false">
      <c r="A75" s="3" t="str">
        <f aca="false">parameters!A75</f>
        <v>damage gradient spatial</v>
      </c>
      <c r="B75" s="8"/>
      <c r="C75" s="8" t="n">
        <f aca="false">FALSE()</f>
        <v>0</v>
      </c>
      <c r="D75" s="8" t="n">
        <f aca="false">FALSE()</f>
        <v>0</v>
      </c>
      <c r="E75" s="8"/>
      <c r="F75" s="8"/>
      <c r="G75" s="8"/>
      <c r="H75" s="8"/>
    </row>
    <row r="76" customFormat="false" ht="12.8" hidden="false" customHeight="false" outlineLevel="0" collapsed="false">
      <c r="A76" s="3" t="str">
        <f aca="false">parameters!A76</f>
        <v>Activate TGD</v>
      </c>
      <c r="B76" s="8"/>
      <c r="C76" s="8" t="n">
        <f aca="false">FALSE()</f>
        <v>0</v>
      </c>
      <c r="D76" s="8" t="n">
        <f aca="false">FALSE()</f>
        <v>0</v>
      </c>
      <c r="E76" s="9"/>
      <c r="F76" s="9"/>
      <c r="G76" s="9"/>
      <c r="H76" s="9"/>
    </row>
    <row r="77" customFormat="false" ht="12.8" hidden="false" customHeight="false" outlineLevel="0" collapsed="false">
      <c r="A77" s="3" t="str">
        <f aca="false">parameters!A77</f>
        <v>#end</v>
      </c>
      <c r="B77" s="8"/>
      <c r="C77" s="8"/>
      <c r="D77" s="8"/>
    </row>
    <row r="78" customFormat="false" ht="12.8" hidden="false" customHeight="false" outlineLevel="0" collapsed="false">
      <c r="B78" s="8"/>
      <c r="C78" s="8"/>
      <c r="D78" s="8"/>
    </row>
    <row r="79" s="7" customFormat="true" ht="12.8" hidden="false" customHeight="false" outlineLevel="0" collapsed="false">
      <c r="A79" s="5" t="str">
        <f aca="false">parameters!A79</f>
        <v>#subsection Geometry</v>
      </c>
      <c r="B79" s="50"/>
      <c r="C79" s="50"/>
      <c r="D79" s="50"/>
      <c r="AMH79" s="0"/>
      <c r="AMI79" s="0"/>
      <c r="AMJ79" s="0"/>
    </row>
    <row r="80" customFormat="false" ht="12.8" hidden="false" customHeight="false" outlineLevel="0" collapsed="false">
      <c r="A80" s="3" t="str">
        <f aca="false">parameters!A80</f>
        <v>Width of the geometry</v>
      </c>
      <c r="B80" s="8" t="n">
        <v>3</v>
      </c>
      <c r="C80" s="8" t="n">
        <v>3</v>
      </c>
      <c r="D80" s="8" t="n">
        <v>3</v>
      </c>
      <c r="E80" s="0" t="n">
        <v>8</v>
      </c>
      <c r="F80" s="0" t="n">
        <v>8</v>
      </c>
      <c r="G80" s="0" t="n">
        <v>8</v>
      </c>
      <c r="H80" s="0" t="n">
        <v>8</v>
      </c>
    </row>
    <row r="81" customFormat="false" ht="12.8" hidden="false" customHeight="false" outlineLevel="0" collapsed="false">
      <c r="A81" s="3" t="str">
        <f aca="false">parameters!A81</f>
        <v>Hole radius</v>
      </c>
      <c r="B81" s="8"/>
      <c r="C81" s="8"/>
      <c r="D81" s="8"/>
    </row>
    <row r="82" customFormat="false" ht="12.8" hidden="false" customHeight="false" outlineLevel="0" collapsed="false">
      <c r="A82" s="3" t="str">
        <f aca="false">parameters!A82</f>
        <v>Thickness of the model in 3D</v>
      </c>
      <c r="B82" s="8" t="n">
        <v>1</v>
      </c>
      <c r="C82" s="8" t="n">
        <v>1</v>
      </c>
      <c r="D82" s="8" t="n">
        <v>1</v>
      </c>
      <c r="E82" s="0" t="n">
        <v>1</v>
      </c>
      <c r="F82" s="0" t="n">
        <v>1</v>
      </c>
      <c r="G82" s="0" t="n">
        <v>1</v>
      </c>
      <c r="H82" s="0" t="n">
        <v>1</v>
      </c>
    </row>
    <row r="83" customFormat="false" ht="12.8" hidden="false" customHeight="false" outlineLevel="0" collapsed="false">
      <c r="A83" s="3" t="str">
        <f aca="false">parameters!A83</f>
        <v>Ratio of inner_Mesh to outer_Mesh</v>
      </c>
      <c r="B83" s="8"/>
      <c r="C83" s="8"/>
      <c r="D83" s="8"/>
      <c r="E83" s="0" t="n">
        <v>0.25</v>
      </c>
      <c r="F83" s="0" t="n">
        <v>0.25</v>
      </c>
      <c r="G83" s="0" t="n">
        <v>0.25</v>
      </c>
      <c r="H83" s="0" t="n">
        <v>0.25</v>
      </c>
    </row>
    <row r="84" customFormat="false" ht="12.8" hidden="false" customHeight="false" outlineLevel="0" collapsed="false">
      <c r="A84" s="3" t="str">
        <f aca="false">parameters!A84</f>
        <v>Height of the model</v>
      </c>
      <c r="B84" s="8" t="n">
        <v>10</v>
      </c>
      <c r="C84" s="8" t="n">
        <v>10</v>
      </c>
      <c r="D84" s="8" t="n">
        <v>10</v>
      </c>
      <c r="E84" s="0" t="n">
        <v>20</v>
      </c>
      <c r="F84" s="0" t="n">
        <v>20</v>
      </c>
      <c r="G84" s="0" t="n">
        <v>20</v>
      </c>
      <c r="H84" s="0" t="n">
        <v>20</v>
      </c>
    </row>
    <row r="85" customFormat="false" ht="12.8" hidden="false" customHeight="false" outlineLevel="0" collapsed="false">
      <c r="A85" s="3" t="str">
        <f aca="false">parameters!A85</f>
        <v>Notch width</v>
      </c>
      <c r="B85" s="8"/>
      <c r="C85" s="8"/>
      <c r="D85" s="8"/>
    </row>
    <row r="86" customFormat="false" ht="12.8" hidden="false" customHeight="false" outlineLevel="0" collapsed="false">
      <c r="A86" s="3" t="str">
        <f aca="false">parameters!A86</f>
        <v>Nbr of elements in z</v>
      </c>
      <c r="B86" s="8" t="n">
        <v>1</v>
      </c>
      <c r="C86" s="8" t="n">
        <v>3</v>
      </c>
      <c r="D86" s="8" t="n">
        <v>3</v>
      </c>
      <c r="E86" s="0" t="n">
        <v>4</v>
      </c>
      <c r="F86" s="0" t="n">
        <v>4</v>
      </c>
      <c r="G86" s="0" t="n">
        <v>4</v>
      </c>
      <c r="H86" s="0" t="n">
        <v>4</v>
      </c>
    </row>
    <row r="87" customFormat="false" ht="12.8" hidden="false" customHeight="false" outlineLevel="0" collapsed="false">
      <c r="A87" s="3" t="str">
        <f aca="false">parameters!A87</f>
        <v>Nbr of y repetitions</v>
      </c>
      <c r="B87" s="8" t="n">
        <v>5</v>
      </c>
      <c r="C87" s="8"/>
      <c r="D87" s="8"/>
      <c r="E87" s="0" t="n">
        <v>10</v>
      </c>
      <c r="F87" s="0" t="n">
        <v>10</v>
      </c>
      <c r="G87" s="0" t="n">
        <v>10</v>
      </c>
      <c r="H87" s="0" t="n">
        <v>10</v>
      </c>
    </row>
    <row r="88" customFormat="false" ht="12.8" hidden="false" customHeight="false" outlineLevel="0" collapsed="false">
      <c r="A88" s="3" t="str">
        <f aca="false">parameters!A88</f>
        <v>Refine special</v>
      </c>
      <c r="B88" s="8"/>
      <c r="C88" s="8"/>
      <c r="D88" s="8"/>
      <c r="E88" s="0" t="n">
        <v>2</v>
      </c>
      <c r="F88" s="0" t="n">
        <v>2</v>
      </c>
      <c r="G88" s="0" t="n">
        <v>2</v>
      </c>
      <c r="H88" s="0" t="n">
        <v>2</v>
      </c>
    </row>
    <row r="89" customFormat="false" ht="12.8" hidden="false" customHeight="false" outlineLevel="0" collapsed="false">
      <c r="A89" s="3" t="str">
        <f aca="false">parameters!A89</f>
        <v>#end</v>
      </c>
      <c r="B89" s="8"/>
      <c r="C89" s="8"/>
      <c r="D89" s="8"/>
    </row>
    <row r="90" customFormat="false" ht="12.8" hidden="false" customHeight="false" outlineLevel="0" collapsed="false">
      <c r="B90" s="8"/>
      <c r="C90" s="8"/>
      <c r="D90" s="8"/>
    </row>
    <row r="91" s="7" customFormat="true" ht="12.8" hidden="false" customHeight="false" outlineLevel="0" collapsed="false">
      <c r="A91" s="5" t="str">
        <f aca="false">parameters!A91</f>
        <v>#subsection Modeling</v>
      </c>
      <c r="B91" s="50"/>
      <c r="C91" s="50"/>
      <c r="D91" s="50"/>
      <c r="AMH91" s="0"/>
      <c r="AMI91" s="0"/>
      <c r="AMJ91" s="0"/>
    </row>
    <row r="92" customFormat="false" ht="12.8" hidden="false" customHeight="false" outlineLevel="0" collapsed="false">
      <c r="A92" s="3" t="str">
        <f aca="false">parameters!A92</f>
        <v>Coupling Traction for Right Edge s_xx</v>
      </c>
      <c r="B92" s="8" t="n">
        <v>1</v>
      </c>
      <c r="C92" s="8" t="n">
        <v>1</v>
      </c>
      <c r="D92" s="8" t="n">
        <v>1</v>
      </c>
      <c r="E92" s="8" t="n">
        <v>1</v>
      </c>
      <c r="F92" s="8" t="n">
        <v>1</v>
      </c>
      <c r="G92" s="8" t="n">
        <v>1</v>
      </c>
      <c r="H92" s="8" t="n">
        <v>1</v>
      </c>
    </row>
    <row r="93" customFormat="false" ht="12.8" hidden="false" customHeight="false" outlineLevel="0" collapsed="false">
      <c r="A93" s="3" t="str">
        <f aca="false">parameters!A93</f>
        <v>Coupling Traction for Right Edge t_xy</v>
      </c>
      <c r="B93" s="8" t="n">
        <v>1</v>
      </c>
      <c r="C93" s="8" t="n">
        <v>1</v>
      </c>
      <c r="D93" s="8" t="n">
        <v>1</v>
      </c>
      <c r="E93" s="8" t="n">
        <v>1</v>
      </c>
      <c r="F93" s="8" t="n">
        <v>1</v>
      </c>
      <c r="G93" s="8" t="n">
        <v>1</v>
      </c>
      <c r="H93" s="8" t="n">
        <v>1</v>
      </c>
    </row>
    <row r="94" customFormat="false" ht="12.8" hidden="false" customHeight="false" outlineLevel="0" collapsed="false">
      <c r="A94" s="3" t="str">
        <f aca="false">parameters!A94</f>
        <v>Coupling Traction for Top Edge s_yy</v>
      </c>
      <c r="B94" s="8" t="n">
        <v>1</v>
      </c>
      <c r="C94" s="8" t="n">
        <v>1</v>
      </c>
      <c r="D94" s="8" t="n">
        <v>1</v>
      </c>
      <c r="E94" s="8" t="n">
        <v>1</v>
      </c>
      <c r="F94" s="8" t="n">
        <v>1</v>
      </c>
      <c r="G94" s="8" t="n">
        <v>1</v>
      </c>
      <c r="H94" s="8" t="n">
        <v>1</v>
      </c>
    </row>
    <row r="95" customFormat="false" ht="12.8" hidden="false" customHeight="false" outlineLevel="0" collapsed="false">
      <c r="A95" s="3" t="str">
        <f aca="false">parameters!A95</f>
        <v>Coupling Traction for Top Edge t_xy</v>
      </c>
      <c r="B95" s="8" t="n">
        <v>1</v>
      </c>
      <c r="C95" s="8" t="n">
        <v>1</v>
      </c>
      <c r="D95" s="8" t="n">
        <v>1</v>
      </c>
      <c r="E95" s="8" t="n">
        <v>1</v>
      </c>
      <c r="F95" s="8" t="n">
        <v>1</v>
      </c>
      <c r="G95" s="8" t="n">
        <v>1</v>
      </c>
      <c r="H95" s="8" t="n">
        <v>1</v>
      </c>
    </row>
    <row r="96" customFormat="false" ht="12.8" hidden="false" customHeight="false" outlineLevel="0" collapsed="false">
      <c r="A96" s="3" t="str">
        <f aca="false">parameters!A96</f>
        <v>Reference length</v>
      </c>
      <c r="B96" s="8"/>
      <c r="C96" s="8"/>
      <c r="D96" s="8"/>
      <c r="E96" s="8"/>
      <c r="F96" s="8"/>
      <c r="G96" s="8"/>
      <c r="H96" s="8"/>
    </row>
    <row r="97" customFormat="false" ht="12.8" hidden="false" customHeight="false" outlineLevel="0" collapsed="false">
      <c r="A97" s="3" t="str">
        <f aca="false">parameters!A97</f>
        <v>Use custom load history</v>
      </c>
      <c r="B97" s="8" t="n">
        <f aca="false">TRUE()</f>
        <v>1</v>
      </c>
      <c r="C97" s="8" t="n">
        <f aca="false">TRUE()</f>
        <v>1</v>
      </c>
      <c r="D97" s="8" t="n">
        <f aca="false">TRUE()</f>
        <v>1</v>
      </c>
      <c r="E97" s="9" t="n">
        <f aca="false">TRUE()</f>
        <v>1</v>
      </c>
      <c r="F97" s="9" t="n">
        <f aca="false">TRUE()</f>
        <v>1</v>
      </c>
      <c r="G97" s="9" t="n">
        <f aca="false">TRUE()</f>
        <v>1</v>
      </c>
      <c r="H97" s="9" t="n">
        <f aca="false">TRUE()</f>
        <v>1</v>
      </c>
    </row>
    <row r="98" customFormat="false" ht="12.8" hidden="false" customHeight="false" outlineLevel="0" collapsed="false">
      <c r="A98" s="3" t="str">
        <f aca="false">parameters!A98</f>
        <v>Use as reference solution</v>
      </c>
      <c r="B98" s="8"/>
      <c r="C98" s="8" t="n">
        <f aca="false">FALSE()</f>
        <v>0</v>
      </c>
      <c r="D98" s="8" t="n">
        <f aca="false">FALSE()</f>
        <v>0</v>
      </c>
      <c r="E98" s="8"/>
      <c r="F98" s="8"/>
      <c r="G98" s="8"/>
      <c r="H98" s="8"/>
    </row>
    <row r="99" customFormat="false" ht="12.8" hidden="false" customHeight="false" outlineLevel="0" collapsed="false">
      <c r="A99" s="3" t="str">
        <f aca="false">parameters!A99</f>
        <v>Compute error</v>
      </c>
      <c r="B99" s="8" t="n">
        <f aca="false">FALSE()</f>
        <v>0</v>
      </c>
      <c r="C99" s="8" t="n">
        <f aca="false">FALSE()</f>
        <v>0</v>
      </c>
      <c r="D99" s="8" t="n">
        <f aca="false">FALSE()</f>
        <v>0</v>
      </c>
      <c r="E99" s="8"/>
      <c r="F99" s="8"/>
      <c r="G99" s="8"/>
      <c r="H99" s="8"/>
    </row>
    <row r="100" customFormat="false" ht="12.8" hidden="false" customHeight="false" outlineLevel="0" collapsed="false">
      <c r="A100" s="3" t="str">
        <f aca="false">parameters!A100</f>
        <v>Use X-proj. as plastic e.</v>
      </c>
      <c r="B100" s="8" t="n">
        <v>2</v>
      </c>
      <c r="C100" s="8" t="n">
        <v>2</v>
      </c>
      <c r="D100" s="8" t="n">
        <v>2</v>
      </c>
      <c r="E100" s="8" t="n">
        <v>2</v>
      </c>
      <c r="F100" s="8" t="n">
        <v>2</v>
      </c>
      <c r="G100" s="8" t="n">
        <v>2</v>
      </c>
      <c r="H100" s="8" t="n">
        <v>2</v>
      </c>
    </row>
    <row r="101" customFormat="false" ht="12.8" hidden="false" customHeight="false" outlineLevel="0" collapsed="false">
      <c r="A101" s="3" t="str">
        <f aca="false">parameters!A101</f>
        <v>Activate the equilibrium iterations</v>
      </c>
      <c r="B101" s="8" t="n">
        <f aca="false">FALSE()</f>
        <v>0</v>
      </c>
      <c r="C101" s="8" t="n">
        <f aca="false">FALSE()</f>
        <v>0</v>
      </c>
      <c r="D101" s="8" t="n">
        <f aca="false">FALSE()</f>
        <v>0</v>
      </c>
      <c r="E101" s="8"/>
      <c r="F101" s="8"/>
      <c r="G101" s="8"/>
      <c r="H101" s="8"/>
    </row>
    <row r="102" customFormat="false" ht="12.8" hidden="false" customHeight="false" outlineLevel="0" collapsed="false">
      <c r="A102" s="3" t="str">
        <f aca="false">parameters!A102</f>
        <v>Log the equilibrium iterations</v>
      </c>
      <c r="B102" s="8" t="n">
        <f aca="false">FALSE()</f>
        <v>0</v>
      </c>
      <c r="C102" s="8" t="n">
        <f aca="false">FALSE()</f>
        <v>0</v>
      </c>
      <c r="D102" s="8" t="n">
        <f aca="false">FALSE()</f>
        <v>0</v>
      </c>
      <c r="E102" s="8"/>
      <c r="F102" s="8"/>
      <c r="G102" s="8"/>
      <c r="H102" s="8"/>
    </row>
    <row r="103" customFormat="false" ht="12.8" hidden="false" customHeight="false" outlineLevel="0" collapsed="false">
      <c r="A103" s="3" t="str">
        <f aca="false">parameters!A103</f>
        <v>Survey Mode</v>
      </c>
      <c r="B103" s="8" t="n">
        <v>0</v>
      </c>
      <c r="C103" s="8" t="n">
        <v>0</v>
      </c>
      <c r="D103" s="8" t="n">
        <v>0</v>
      </c>
      <c r="E103" s="8" t="n">
        <v>0</v>
      </c>
      <c r="F103" s="8" t="n">
        <v>0</v>
      </c>
      <c r="G103" s="8" t="n">
        <v>0</v>
      </c>
      <c r="H103" s="8" t="n">
        <v>0</v>
      </c>
    </row>
    <row r="104" customFormat="false" ht="12.8" hidden="false" customHeight="false" outlineLevel="0" collapsed="false">
      <c r="A104" s="3" t="str">
        <f aca="false">parameters!A104</f>
        <v>Write data at QP level</v>
      </c>
      <c r="B104" s="8" t="n">
        <f aca="false">FALSE()</f>
        <v>0</v>
      </c>
      <c r="C104" s="8" t="n">
        <f aca="false">FALSE()</f>
        <v>0</v>
      </c>
      <c r="D104" s="8" t="n">
        <f aca="false">FALSE()</f>
        <v>0</v>
      </c>
      <c r="E104" s="9" t="n">
        <f aca="false">FALSE()</f>
        <v>0</v>
      </c>
      <c r="F104" s="9" t="n">
        <f aca="false">FALSE()</f>
        <v>0</v>
      </c>
      <c r="G104" s="9" t="n">
        <f aca="false">FALSE()</f>
        <v>0</v>
      </c>
      <c r="H104" s="9" t="n">
        <f aca="false">FALSE()</f>
        <v>0</v>
      </c>
    </row>
    <row r="105" customFormat="false" ht="12.8" hidden="false" customHeight="false" outlineLevel="0" collapsed="false">
      <c r="A105" s="3" t="str">
        <f aca="false">parameters!A105</f>
        <v>Static Mesh</v>
      </c>
      <c r="B105" s="8" t="n">
        <f aca="false">TRUE()</f>
        <v>1</v>
      </c>
      <c r="C105" s="8" t="n">
        <f aca="false">TRUE()</f>
        <v>1</v>
      </c>
      <c r="D105" s="8" t="n">
        <f aca="false">TRUE()</f>
        <v>1</v>
      </c>
      <c r="E105" s="9" t="n">
        <f aca="false">TRUE()</f>
        <v>1</v>
      </c>
      <c r="F105" s="9" t="n">
        <f aca="false">TRUE()</f>
        <v>1</v>
      </c>
      <c r="G105" s="9" t="n">
        <f aca="false">TRUE()</f>
        <v>1</v>
      </c>
      <c r="H105" s="9" t="n">
        <f aca="false">TRUE()</f>
        <v>1</v>
      </c>
    </row>
    <row r="106" customFormat="false" ht="12.8" hidden="false" customHeight="false" outlineLevel="0" collapsed="false">
      <c r="A106" s="3" t="str">
        <f aca="false">parameters!A106</f>
        <v>Load/displacement control</v>
      </c>
      <c r="B106" s="8" t="n">
        <v>2</v>
      </c>
      <c r="C106" s="8" t="n">
        <v>1</v>
      </c>
      <c r="D106" s="8" t="n">
        <v>2</v>
      </c>
      <c r="E106" s="8" t="n">
        <v>2</v>
      </c>
      <c r="F106" s="8" t="n">
        <v>1</v>
      </c>
      <c r="G106" s="8" t="n">
        <v>1</v>
      </c>
      <c r="H106" s="8" t="n">
        <v>1</v>
      </c>
    </row>
    <row r="107" customFormat="false" ht="12.8" hidden="false" customHeight="false" outlineLevel="0" collapsed="false">
      <c r="B107" s="8"/>
      <c r="C107" s="8"/>
      <c r="D107" s="8"/>
      <c r="E107" s="8"/>
      <c r="F107" s="8"/>
      <c r="G107" s="8"/>
      <c r="H107" s="8"/>
    </row>
    <row r="108" customFormat="false" ht="12.8" hidden="false" customHeight="false" outlineLevel="0" collapsed="false">
      <c r="A108" s="3" t="s">
        <v>100</v>
      </c>
      <c r="B108" s="8"/>
      <c r="C108" s="8"/>
      <c r="D108" s="8"/>
      <c r="E108" s="8"/>
      <c r="F108" s="8"/>
      <c r="G108" s="8"/>
      <c r="H108" s="8"/>
    </row>
    <row r="109" customFormat="false" ht="12.8" hidden="false" customHeight="false" outlineLevel="0" collapsed="false">
      <c r="A109" s="3" t="str">
        <f aca="false">parameters!A109</f>
        <v>#end</v>
      </c>
    </row>
    <row r="110" customFormat="false" ht="12.8" hidden="false" customHeight="false" outlineLevel="0" collapsed="false">
      <c r="A110" s="3" t="str">
        <f aca="false">parameters!A110</f>
        <v>##end</v>
      </c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2020-07-20T12:58:44Z</dcterms:created>
  <dc:creator/>
  <dc:description/>
  <dc:language>en-US</dc:language>
  <cp:lastModifiedBy/>
  <dcterms:modified xsi:type="dcterms:W3CDTF">2021-06-30T06:54:41Z</dcterms:modified>
  <cp:revision>395</cp:revision>
  <dc:subject/>
  <dc:title/>
</cp:coreProperties>
</file>