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thew.w.smith\Desktop\Red snapper Discards by weight_2_11_19\"/>
    </mc:Choice>
  </mc:AlternateContent>
  <bookViews>
    <workbookView xWindow="0" yWindow="0" windowWidth="17895" windowHeight="8055"/>
  </bookViews>
  <sheets>
    <sheet name="Tables" sheetId="14" r:id="rId1"/>
    <sheet name="SS_Time Series" sheetId="1" r:id="rId2"/>
    <sheet name="SS_Discard Output" sheetId="2" r:id="rId3"/>
    <sheet name="Avg_Discard_wgt_by_fleet_year" sheetId="3" r:id="rId4"/>
    <sheet name="Comm_HL" sheetId="11" r:id="rId5"/>
    <sheet name="Comm_LL" sheetId="13" r:id="rId6"/>
    <sheet name="Priv_discards" sheetId="9" r:id="rId7"/>
    <sheet name="CBT_discards" sheetId="8" r:id="rId8"/>
    <sheet name="HBT_discards" sheetId="10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7" i="14" l="1"/>
  <c r="AK7" i="14"/>
  <c r="AL7" i="14"/>
  <c r="AM7" i="14"/>
  <c r="AJ8" i="14"/>
  <c r="AK8" i="14"/>
  <c r="AL8" i="14"/>
  <c r="AM8" i="14"/>
  <c r="AJ9" i="14"/>
  <c r="AK9" i="14"/>
  <c r="AL9" i="14"/>
  <c r="AM9" i="14"/>
  <c r="AJ10" i="14"/>
  <c r="AK10" i="14"/>
  <c r="AL10" i="14"/>
  <c r="AM10" i="14"/>
  <c r="AJ11" i="14"/>
  <c r="AK11" i="14"/>
  <c r="AL11" i="14"/>
  <c r="AM11" i="14"/>
  <c r="AJ12" i="14"/>
  <c r="AK12" i="14"/>
  <c r="AL12" i="14"/>
  <c r="AM12" i="14"/>
  <c r="AJ13" i="14"/>
  <c r="AK13" i="14"/>
  <c r="AL13" i="14"/>
  <c r="AM13" i="14"/>
  <c r="AJ14" i="14"/>
  <c r="AK14" i="14"/>
  <c r="AL14" i="14"/>
  <c r="AM14" i="14"/>
  <c r="AJ15" i="14"/>
  <c r="AK15" i="14"/>
  <c r="AL15" i="14"/>
  <c r="AM15" i="14"/>
  <c r="AJ16" i="14"/>
  <c r="AK16" i="14"/>
  <c r="AL16" i="14"/>
  <c r="AM16" i="14"/>
  <c r="AJ17" i="14"/>
  <c r="AK17" i="14"/>
  <c r="AL17" i="14"/>
  <c r="AM17" i="14"/>
  <c r="AJ18" i="14"/>
  <c r="AK18" i="14"/>
  <c r="AL18" i="14"/>
  <c r="AM18" i="14"/>
  <c r="AJ19" i="14"/>
  <c r="AK19" i="14"/>
  <c r="AL19" i="14"/>
  <c r="AM19" i="14"/>
  <c r="AJ20" i="14"/>
  <c r="AK20" i="14"/>
  <c r="AL20" i="14"/>
  <c r="AM20" i="14"/>
  <c r="AJ21" i="14"/>
  <c r="AK21" i="14"/>
  <c r="AL21" i="14"/>
  <c r="AM21" i="14"/>
  <c r="AJ22" i="14"/>
  <c r="AK22" i="14"/>
  <c r="AL22" i="14"/>
  <c r="AM22" i="14"/>
  <c r="AJ23" i="14"/>
  <c r="AK23" i="14"/>
  <c r="AL23" i="14"/>
  <c r="AM23" i="14"/>
  <c r="AJ24" i="14"/>
  <c r="AK24" i="14"/>
  <c r="AL24" i="14"/>
  <c r="AM24" i="14"/>
  <c r="AJ25" i="14"/>
  <c r="AK25" i="14"/>
  <c r="AL25" i="14"/>
  <c r="AM25" i="14"/>
  <c r="AJ26" i="14"/>
  <c r="AK26" i="14"/>
  <c r="AL26" i="14"/>
  <c r="AM26" i="14"/>
  <c r="AJ27" i="14"/>
  <c r="AK27" i="14"/>
  <c r="AL27" i="14"/>
  <c r="AM27" i="14"/>
  <c r="AJ28" i="14"/>
  <c r="AK28" i="14"/>
  <c r="AL28" i="14"/>
  <c r="AM28" i="14"/>
  <c r="AJ29" i="14"/>
  <c r="AK29" i="14"/>
  <c r="AL29" i="14"/>
  <c r="AM29" i="14"/>
  <c r="AJ30" i="14"/>
  <c r="AK30" i="14"/>
  <c r="AL30" i="14"/>
  <c r="AM30" i="14"/>
  <c r="AJ31" i="14"/>
  <c r="AK31" i="14"/>
  <c r="AL31" i="14"/>
  <c r="AM31" i="14"/>
  <c r="AK6" i="14"/>
  <c r="AE7" i="14"/>
  <c r="AF7" i="14"/>
  <c r="AG7" i="14"/>
  <c r="AH7" i="14"/>
  <c r="AE8" i="14"/>
  <c r="AF8" i="14"/>
  <c r="AG8" i="14"/>
  <c r="AH8" i="14"/>
  <c r="AE9" i="14"/>
  <c r="AF9" i="14"/>
  <c r="AG9" i="14"/>
  <c r="AH9" i="14"/>
  <c r="AE10" i="14"/>
  <c r="AF10" i="14"/>
  <c r="AG10" i="14"/>
  <c r="AH10" i="14"/>
  <c r="AE11" i="14"/>
  <c r="AF11" i="14"/>
  <c r="AG11" i="14"/>
  <c r="AH11" i="14"/>
  <c r="AE12" i="14"/>
  <c r="AF12" i="14"/>
  <c r="AG12" i="14"/>
  <c r="AH12" i="14"/>
  <c r="AE13" i="14"/>
  <c r="AF13" i="14"/>
  <c r="AG13" i="14"/>
  <c r="AH13" i="14"/>
  <c r="AE14" i="14"/>
  <c r="AF14" i="14"/>
  <c r="AG14" i="14"/>
  <c r="AH14" i="14"/>
  <c r="AE15" i="14"/>
  <c r="AF15" i="14"/>
  <c r="AG15" i="14"/>
  <c r="AH15" i="14"/>
  <c r="AE16" i="14"/>
  <c r="AF16" i="14"/>
  <c r="AG16" i="14"/>
  <c r="AH16" i="14"/>
  <c r="AE17" i="14"/>
  <c r="AF17" i="14"/>
  <c r="AG17" i="14"/>
  <c r="AH17" i="14"/>
  <c r="AE18" i="14"/>
  <c r="AF18" i="14"/>
  <c r="AG18" i="14"/>
  <c r="AH18" i="14"/>
  <c r="AE19" i="14"/>
  <c r="AF19" i="14"/>
  <c r="AG19" i="14"/>
  <c r="AH19" i="14"/>
  <c r="AE20" i="14"/>
  <c r="AF20" i="14"/>
  <c r="AG20" i="14"/>
  <c r="AH20" i="14"/>
  <c r="AE21" i="14"/>
  <c r="AF21" i="14"/>
  <c r="AG21" i="14"/>
  <c r="AH21" i="14"/>
  <c r="AE22" i="14"/>
  <c r="AF22" i="14"/>
  <c r="AG22" i="14"/>
  <c r="AH22" i="14"/>
  <c r="AE23" i="14"/>
  <c r="AF23" i="14"/>
  <c r="AG23" i="14"/>
  <c r="AH23" i="14"/>
  <c r="AE24" i="14"/>
  <c r="AF24" i="14"/>
  <c r="AG24" i="14"/>
  <c r="AH24" i="14"/>
  <c r="AE25" i="14"/>
  <c r="AF25" i="14"/>
  <c r="AG25" i="14"/>
  <c r="AH25" i="14"/>
  <c r="AE26" i="14"/>
  <c r="AF26" i="14"/>
  <c r="AG26" i="14"/>
  <c r="AH26" i="14"/>
  <c r="AE27" i="14"/>
  <c r="AF27" i="14"/>
  <c r="AG27" i="14"/>
  <c r="AH27" i="14"/>
  <c r="AE28" i="14"/>
  <c r="AF28" i="14"/>
  <c r="AG28" i="14"/>
  <c r="AH28" i="14"/>
  <c r="AE29" i="14"/>
  <c r="AF29" i="14"/>
  <c r="AG29" i="14"/>
  <c r="AH29" i="14"/>
  <c r="AE30" i="14"/>
  <c r="AF30" i="14"/>
  <c r="AG30" i="14"/>
  <c r="AH30" i="14"/>
  <c r="AE31" i="14"/>
  <c r="AF31" i="14"/>
  <c r="AG31" i="14"/>
  <c r="AH31" i="14"/>
  <c r="AM6" i="14"/>
  <c r="AL6" i="14"/>
  <c r="AJ6" i="14"/>
  <c r="AH6" i="14"/>
  <c r="AG6" i="14"/>
  <c r="AF6" i="14"/>
  <c r="AE6" i="14"/>
  <c r="AM5" i="14"/>
  <c r="AL5" i="14"/>
  <c r="AK5" i="14"/>
  <c r="AJ5" i="14"/>
  <c r="AH5" i="14"/>
  <c r="AG5" i="14"/>
  <c r="AF5" i="14"/>
  <c r="AE5" i="14"/>
  <c r="Z7" i="14"/>
  <c r="AA7" i="14"/>
  <c r="AB7" i="14"/>
  <c r="AC7" i="14"/>
  <c r="Z8" i="14"/>
  <c r="AA8" i="14"/>
  <c r="AB8" i="14"/>
  <c r="AC8" i="14"/>
  <c r="Z9" i="14"/>
  <c r="AA9" i="14"/>
  <c r="AB9" i="14"/>
  <c r="AC9" i="14"/>
  <c r="Z10" i="14"/>
  <c r="AA10" i="14"/>
  <c r="AB10" i="14"/>
  <c r="AC10" i="14"/>
  <c r="Z11" i="14"/>
  <c r="AA11" i="14"/>
  <c r="AB11" i="14"/>
  <c r="AC11" i="14"/>
  <c r="Z12" i="14"/>
  <c r="AA12" i="14"/>
  <c r="AB12" i="14"/>
  <c r="AC12" i="14"/>
  <c r="Z13" i="14"/>
  <c r="AA13" i="14"/>
  <c r="AB13" i="14"/>
  <c r="AC13" i="14"/>
  <c r="Z14" i="14"/>
  <c r="AA14" i="14"/>
  <c r="AB14" i="14"/>
  <c r="AC14" i="14"/>
  <c r="Z15" i="14"/>
  <c r="AA15" i="14"/>
  <c r="AB15" i="14"/>
  <c r="AC15" i="14"/>
  <c r="Z16" i="14"/>
  <c r="AA16" i="14"/>
  <c r="AB16" i="14"/>
  <c r="AC16" i="14"/>
  <c r="Z17" i="14"/>
  <c r="AA17" i="14"/>
  <c r="AB17" i="14"/>
  <c r="AC17" i="14"/>
  <c r="Z18" i="14"/>
  <c r="AA18" i="14"/>
  <c r="AB18" i="14"/>
  <c r="AC18" i="14"/>
  <c r="Z19" i="14"/>
  <c r="AA19" i="14"/>
  <c r="AB19" i="14"/>
  <c r="AC19" i="14"/>
  <c r="Z20" i="14"/>
  <c r="AA20" i="14"/>
  <c r="AB20" i="14"/>
  <c r="AC20" i="14"/>
  <c r="Z21" i="14"/>
  <c r="AA21" i="14"/>
  <c r="AB21" i="14"/>
  <c r="AC21" i="14"/>
  <c r="Z22" i="14"/>
  <c r="AA22" i="14"/>
  <c r="AB22" i="14"/>
  <c r="AC22" i="14"/>
  <c r="Z23" i="14"/>
  <c r="AA23" i="14"/>
  <c r="AB23" i="14"/>
  <c r="AC23" i="14"/>
  <c r="Z24" i="14"/>
  <c r="AA24" i="14"/>
  <c r="AB24" i="14"/>
  <c r="AC24" i="14"/>
  <c r="Z25" i="14"/>
  <c r="AA25" i="14"/>
  <c r="AB25" i="14"/>
  <c r="AC25" i="14"/>
  <c r="Z26" i="14"/>
  <c r="AA26" i="14"/>
  <c r="AB26" i="14"/>
  <c r="AC26" i="14"/>
  <c r="Z27" i="14"/>
  <c r="AA27" i="14"/>
  <c r="AB27" i="14"/>
  <c r="AC27" i="14"/>
  <c r="Z28" i="14"/>
  <c r="AA28" i="14"/>
  <c r="AB28" i="14"/>
  <c r="AC28" i="14"/>
  <c r="Z29" i="14"/>
  <c r="AA29" i="14"/>
  <c r="AB29" i="14"/>
  <c r="AC29" i="14"/>
  <c r="Z30" i="14"/>
  <c r="AA30" i="14"/>
  <c r="AB30" i="14"/>
  <c r="AC30" i="14"/>
  <c r="Z31" i="14"/>
  <c r="AA31" i="14"/>
  <c r="AB31" i="14"/>
  <c r="AC31" i="14"/>
  <c r="AC6" i="14"/>
  <c r="AB6" i="14"/>
  <c r="AA6" i="14"/>
  <c r="Z6" i="14"/>
  <c r="AC5" i="14"/>
  <c r="AB5" i="14"/>
  <c r="AA5" i="14"/>
  <c r="Z5" i="14"/>
  <c r="U7" i="14"/>
  <c r="V7" i="14"/>
  <c r="W7" i="14"/>
  <c r="X7" i="14"/>
  <c r="U8" i="14"/>
  <c r="V8" i="14"/>
  <c r="W8" i="14"/>
  <c r="X8" i="14"/>
  <c r="U9" i="14"/>
  <c r="V9" i="14"/>
  <c r="W9" i="14"/>
  <c r="X9" i="14"/>
  <c r="U10" i="14"/>
  <c r="V10" i="14"/>
  <c r="W10" i="14"/>
  <c r="X10" i="14"/>
  <c r="U11" i="14"/>
  <c r="V11" i="14"/>
  <c r="W11" i="14"/>
  <c r="X11" i="14"/>
  <c r="U12" i="14"/>
  <c r="V12" i="14"/>
  <c r="W12" i="14"/>
  <c r="X12" i="14"/>
  <c r="U13" i="14"/>
  <c r="V13" i="14"/>
  <c r="W13" i="14"/>
  <c r="X13" i="14"/>
  <c r="U14" i="14"/>
  <c r="V14" i="14"/>
  <c r="W14" i="14"/>
  <c r="X14" i="14"/>
  <c r="U15" i="14"/>
  <c r="V15" i="14"/>
  <c r="W15" i="14"/>
  <c r="X15" i="14"/>
  <c r="U16" i="14"/>
  <c r="V16" i="14"/>
  <c r="W16" i="14"/>
  <c r="X16" i="14"/>
  <c r="U17" i="14"/>
  <c r="V17" i="14"/>
  <c r="W17" i="14"/>
  <c r="X17" i="14"/>
  <c r="U18" i="14"/>
  <c r="V18" i="14"/>
  <c r="W18" i="14"/>
  <c r="X18" i="14"/>
  <c r="U19" i="14"/>
  <c r="V19" i="14"/>
  <c r="W19" i="14"/>
  <c r="X19" i="14"/>
  <c r="U20" i="14"/>
  <c r="V20" i="14"/>
  <c r="W20" i="14"/>
  <c r="X20" i="14"/>
  <c r="U21" i="14"/>
  <c r="V21" i="14"/>
  <c r="W21" i="14"/>
  <c r="X21" i="14"/>
  <c r="U22" i="14"/>
  <c r="V22" i="14"/>
  <c r="W22" i="14"/>
  <c r="X22" i="14"/>
  <c r="U23" i="14"/>
  <c r="V23" i="14"/>
  <c r="W23" i="14"/>
  <c r="X23" i="14"/>
  <c r="U24" i="14"/>
  <c r="V24" i="14"/>
  <c r="W24" i="14"/>
  <c r="X24" i="14"/>
  <c r="U25" i="14"/>
  <c r="V25" i="14"/>
  <c r="W25" i="14"/>
  <c r="X25" i="14"/>
  <c r="U26" i="14"/>
  <c r="V26" i="14"/>
  <c r="W26" i="14"/>
  <c r="X26" i="14"/>
  <c r="U27" i="14"/>
  <c r="V27" i="14"/>
  <c r="W27" i="14"/>
  <c r="X27" i="14"/>
  <c r="U28" i="14"/>
  <c r="V28" i="14"/>
  <c r="W28" i="14"/>
  <c r="X28" i="14"/>
  <c r="U29" i="14"/>
  <c r="V29" i="14"/>
  <c r="W29" i="14"/>
  <c r="X29" i="14"/>
  <c r="U30" i="14"/>
  <c r="V30" i="14"/>
  <c r="W30" i="14"/>
  <c r="X30" i="14"/>
  <c r="U31" i="14"/>
  <c r="V31" i="14"/>
  <c r="W31" i="14"/>
  <c r="X31" i="14"/>
  <c r="X6" i="14"/>
  <c r="W6" i="14"/>
  <c r="V6" i="14"/>
  <c r="U6" i="14"/>
  <c r="X5" i="14"/>
  <c r="W5" i="14"/>
  <c r="V5" i="14"/>
  <c r="U5" i="14"/>
  <c r="P22" i="14"/>
  <c r="Q22" i="14"/>
  <c r="R22" i="14"/>
  <c r="S22" i="14"/>
  <c r="P23" i="14"/>
  <c r="Q23" i="14"/>
  <c r="R23" i="14"/>
  <c r="S23" i="14"/>
  <c r="P24" i="14"/>
  <c r="Q24" i="14"/>
  <c r="R24" i="14"/>
  <c r="S24" i="14"/>
  <c r="P25" i="14"/>
  <c r="Q25" i="14"/>
  <c r="R25" i="14"/>
  <c r="S25" i="14"/>
  <c r="P26" i="14"/>
  <c r="Q26" i="14"/>
  <c r="R26" i="14"/>
  <c r="S26" i="14"/>
  <c r="P27" i="14"/>
  <c r="Q27" i="14"/>
  <c r="R27" i="14"/>
  <c r="S27" i="14"/>
  <c r="P28" i="14"/>
  <c r="Q28" i="14"/>
  <c r="R28" i="14"/>
  <c r="S28" i="14"/>
  <c r="P29" i="14"/>
  <c r="Q29" i="14"/>
  <c r="R29" i="14"/>
  <c r="S29" i="14"/>
  <c r="P30" i="14"/>
  <c r="Q30" i="14"/>
  <c r="R30" i="14"/>
  <c r="S30" i="14"/>
  <c r="P31" i="14"/>
  <c r="Q31" i="14"/>
  <c r="R31" i="14"/>
  <c r="S31" i="14"/>
  <c r="P32" i="14"/>
  <c r="Q32" i="14"/>
  <c r="R32" i="14"/>
  <c r="S32" i="14"/>
  <c r="P33" i="14"/>
  <c r="Q33" i="14"/>
  <c r="R33" i="14"/>
  <c r="S33" i="14"/>
  <c r="P34" i="14"/>
  <c r="Q34" i="14"/>
  <c r="R34" i="14"/>
  <c r="S34" i="14"/>
  <c r="P35" i="14"/>
  <c r="Q35" i="14"/>
  <c r="R35" i="14"/>
  <c r="S35" i="14"/>
  <c r="P36" i="14"/>
  <c r="Q36" i="14"/>
  <c r="R36" i="14"/>
  <c r="S36" i="14"/>
  <c r="P37" i="14"/>
  <c r="Q37" i="14"/>
  <c r="R37" i="14"/>
  <c r="S37" i="14"/>
  <c r="P38" i="14"/>
  <c r="Q38" i="14"/>
  <c r="R38" i="14"/>
  <c r="S38" i="14"/>
  <c r="P39" i="14"/>
  <c r="Q39" i="14"/>
  <c r="R39" i="14"/>
  <c r="S39" i="14"/>
  <c r="P40" i="14"/>
  <c r="Q40" i="14"/>
  <c r="R40" i="14"/>
  <c r="S40" i="14"/>
  <c r="S21" i="14"/>
  <c r="R21" i="14"/>
  <c r="Q21" i="14"/>
  <c r="P21" i="14"/>
  <c r="K22" i="14"/>
  <c r="L22" i="14"/>
  <c r="M22" i="14"/>
  <c r="N22" i="14"/>
  <c r="K23" i="14"/>
  <c r="L23" i="14"/>
  <c r="M23" i="14"/>
  <c r="N23" i="14"/>
  <c r="K24" i="14"/>
  <c r="L24" i="14"/>
  <c r="M24" i="14"/>
  <c r="N24" i="14"/>
  <c r="K25" i="14"/>
  <c r="L25" i="14"/>
  <c r="M25" i="14"/>
  <c r="N25" i="14"/>
  <c r="K26" i="14"/>
  <c r="L26" i="14"/>
  <c r="M26" i="14"/>
  <c r="N26" i="14"/>
  <c r="K27" i="14"/>
  <c r="L27" i="14"/>
  <c r="M27" i="14"/>
  <c r="N27" i="14"/>
  <c r="K28" i="14"/>
  <c r="L28" i="14"/>
  <c r="M28" i="14"/>
  <c r="N28" i="14"/>
  <c r="K29" i="14"/>
  <c r="L29" i="14"/>
  <c r="M29" i="14"/>
  <c r="N29" i="14"/>
  <c r="K30" i="14"/>
  <c r="L30" i="14"/>
  <c r="M30" i="14"/>
  <c r="N30" i="14"/>
  <c r="K31" i="14"/>
  <c r="L31" i="14"/>
  <c r="M31" i="14"/>
  <c r="N31" i="14"/>
  <c r="K32" i="14"/>
  <c r="L32" i="14"/>
  <c r="M32" i="14"/>
  <c r="N32" i="14"/>
  <c r="K33" i="14"/>
  <c r="L33" i="14"/>
  <c r="M33" i="14"/>
  <c r="N33" i="14"/>
  <c r="K34" i="14"/>
  <c r="L34" i="14"/>
  <c r="M34" i="14"/>
  <c r="N34" i="14"/>
  <c r="K35" i="14"/>
  <c r="L35" i="14"/>
  <c r="M35" i="14"/>
  <c r="N35" i="14"/>
  <c r="K36" i="14"/>
  <c r="L36" i="14"/>
  <c r="M36" i="14"/>
  <c r="N36" i="14"/>
  <c r="K37" i="14"/>
  <c r="L37" i="14"/>
  <c r="M37" i="14"/>
  <c r="N37" i="14"/>
  <c r="K38" i="14"/>
  <c r="L38" i="14"/>
  <c r="M38" i="14"/>
  <c r="N38" i="14"/>
  <c r="K39" i="14"/>
  <c r="L39" i="14"/>
  <c r="M39" i="14"/>
  <c r="N39" i="14"/>
  <c r="K40" i="14"/>
  <c r="L40" i="14"/>
  <c r="M40" i="14"/>
  <c r="N40" i="14"/>
  <c r="N21" i="14"/>
  <c r="M21" i="14"/>
  <c r="L21" i="14"/>
  <c r="K21" i="14"/>
  <c r="P15" i="14"/>
  <c r="Q15" i="14"/>
  <c r="R15" i="14"/>
  <c r="S15" i="14"/>
  <c r="P16" i="14"/>
  <c r="Q16" i="14"/>
  <c r="R16" i="14"/>
  <c r="S16" i="14"/>
  <c r="P17" i="14"/>
  <c r="Q17" i="14"/>
  <c r="R17" i="14"/>
  <c r="S17" i="14"/>
  <c r="P18" i="14"/>
  <c r="Q18" i="14"/>
  <c r="R18" i="14"/>
  <c r="S18" i="14"/>
  <c r="P19" i="14"/>
  <c r="Q19" i="14"/>
  <c r="R19" i="14"/>
  <c r="S19" i="14"/>
  <c r="P20" i="14"/>
  <c r="Q20" i="14"/>
  <c r="R20" i="14"/>
  <c r="S20" i="14"/>
  <c r="S14" i="14"/>
  <c r="R14" i="14"/>
  <c r="Q14" i="14"/>
  <c r="K15" i="14"/>
  <c r="L15" i="14"/>
  <c r="M15" i="14"/>
  <c r="N15" i="14"/>
  <c r="K16" i="14"/>
  <c r="L16" i="14"/>
  <c r="M16" i="14"/>
  <c r="N16" i="14"/>
  <c r="K17" i="14"/>
  <c r="L17" i="14"/>
  <c r="M17" i="14"/>
  <c r="N17" i="14"/>
  <c r="K18" i="14"/>
  <c r="L18" i="14"/>
  <c r="M18" i="14"/>
  <c r="N18" i="14"/>
  <c r="K19" i="14"/>
  <c r="L19" i="14"/>
  <c r="M19" i="14"/>
  <c r="N19" i="14"/>
  <c r="K20" i="14"/>
  <c r="L20" i="14"/>
  <c r="M20" i="14"/>
  <c r="N20" i="14"/>
  <c r="N14" i="14"/>
  <c r="M14" i="14"/>
  <c r="L14" i="14"/>
  <c r="K6" i="14"/>
  <c r="L6" i="14"/>
  <c r="M6" i="14"/>
  <c r="N6" i="14"/>
  <c r="P6" i="14"/>
  <c r="Q6" i="14"/>
  <c r="R6" i="14"/>
  <c r="S6" i="14"/>
  <c r="K7" i="14"/>
  <c r="L7" i="14"/>
  <c r="M7" i="14"/>
  <c r="N7" i="14"/>
  <c r="P7" i="14"/>
  <c r="Q7" i="14"/>
  <c r="R7" i="14"/>
  <c r="S7" i="14"/>
  <c r="K8" i="14"/>
  <c r="L8" i="14"/>
  <c r="M8" i="14"/>
  <c r="N8" i="14"/>
  <c r="P8" i="14"/>
  <c r="Q8" i="14"/>
  <c r="R8" i="14"/>
  <c r="S8" i="14"/>
  <c r="K9" i="14"/>
  <c r="L9" i="14"/>
  <c r="M9" i="14"/>
  <c r="N9" i="14"/>
  <c r="P9" i="14"/>
  <c r="Q9" i="14"/>
  <c r="R9" i="14"/>
  <c r="S9" i="14"/>
  <c r="K10" i="14"/>
  <c r="L10" i="14"/>
  <c r="M10" i="14"/>
  <c r="N10" i="14"/>
  <c r="P10" i="14"/>
  <c r="Q10" i="14"/>
  <c r="R10" i="14"/>
  <c r="S10" i="14"/>
  <c r="K11" i="14"/>
  <c r="L11" i="14"/>
  <c r="M11" i="14"/>
  <c r="N11" i="14"/>
  <c r="P11" i="14"/>
  <c r="Q11" i="14"/>
  <c r="R11" i="14"/>
  <c r="S11" i="14"/>
  <c r="K12" i="14"/>
  <c r="L12" i="14"/>
  <c r="M12" i="14"/>
  <c r="N12" i="14"/>
  <c r="P12" i="14"/>
  <c r="Q12" i="14"/>
  <c r="R12" i="14"/>
  <c r="S12" i="14"/>
  <c r="K13" i="14"/>
  <c r="L13" i="14"/>
  <c r="M13" i="14"/>
  <c r="N13" i="14"/>
  <c r="P13" i="14"/>
  <c r="Q13" i="14"/>
  <c r="R13" i="14"/>
  <c r="S13" i="14"/>
  <c r="K14" i="14"/>
  <c r="P14" i="14"/>
  <c r="S5" i="14"/>
  <c r="R5" i="14"/>
  <c r="Q5" i="14"/>
  <c r="P5" i="14"/>
  <c r="N5" i="14"/>
  <c r="M5" i="14"/>
  <c r="L5" i="14"/>
  <c r="K5" i="14"/>
  <c r="F22" i="14"/>
  <c r="G22" i="14"/>
  <c r="H22" i="14"/>
  <c r="I22" i="14"/>
  <c r="F23" i="14"/>
  <c r="G23" i="14"/>
  <c r="H23" i="14"/>
  <c r="I23" i="14"/>
  <c r="F24" i="14"/>
  <c r="G24" i="14"/>
  <c r="H24" i="14"/>
  <c r="I24" i="14"/>
  <c r="F25" i="14"/>
  <c r="G25" i="14"/>
  <c r="H25" i="14"/>
  <c r="I25" i="14"/>
  <c r="F26" i="14"/>
  <c r="G26" i="14"/>
  <c r="H26" i="14"/>
  <c r="I26" i="14"/>
  <c r="F27" i="14"/>
  <c r="G27" i="14"/>
  <c r="H27" i="14"/>
  <c r="I27" i="14"/>
  <c r="F28" i="14"/>
  <c r="G28" i="14"/>
  <c r="H28" i="14"/>
  <c r="I28" i="14"/>
  <c r="F29" i="14"/>
  <c r="G29" i="14"/>
  <c r="H29" i="14"/>
  <c r="I29" i="14"/>
  <c r="F30" i="14"/>
  <c r="G30" i="14"/>
  <c r="H30" i="14"/>
  <c r="I30" i="14"/>
  <c r="F31" i="14"/>
  <c r="G31" i="14"/>
  <c r="H31" i="14"/>
  <c r="I31" i="14"/>
  <c r="F32" i="14"/>
  <c r="G32" i="14"/>
  <c r="H32" i="14"/>
  <c r="I32" i="14"/>
  <c r="F33" i="14"/>
  <c r="G33" i="14"/>
  <c r="H33" i="14"/>
  <c r="I33" i="14"/>
  <c r="F34" i="14"/>
  <c r="G34" i="14"/>
  <c r="H34" i="14"/>
  <c r="I34" i="14"/>
  <c r="F35" i="14"/>
  <c r="G35" i="14"/>
  <c r="H35" i="14"/>
  <c r="I35" i="14"/>
  <c r="F36" i="14"/>
  <c r="G36" i="14"/>
  <c r="H36" i="14"/>
  <c r="I36" i="14"/>
  <c r="F37" i="14"/>
  <c r="G37" i="14"/>
  <c r="H37" i="14"/>
  <c r="I37" i="14"/>
  <c r="F38" i="14"/>
  <c r="G38" i="14"/>
  <c r="H38" i="14"/>
  <c r="I38" i="14"/>
  <c r="F39" i="14"/>
  <c r="G39" i="14"/>
  <c r="H39" i="14"/>
  <c r="I39" i="14"/>
  <c r="F40" i="14"/>
  <c r="G40" i="14"/>
  <c r="H40" i="14"/>
  <c r="I40" i="14"/>
  <c r="I21" i="14"/>
  <c r="H21" i="14"/>
  <c r="G21" i="14"/>
  <c r="F21" i="14"/>
  <c r="F6" i="14"/>
  <c r="G6" i="14"/>
  <c r="H6" i="14"/>
  <c r="I6" i="14"/>
  <c r="F7" i="14"/>
  <c r="G7" i="14"/>
  <c r="H7" i="14"/>
  <c r="I7" i="14"/>
  <c r="F8" i="14"/>
  <c r="G8" i="14"/>
  <c r="H8" i="14"/>
  <c r="I8" i="14"/>
  <c r="F9" i="14"/>
  <c r="G9" i="14"/>
  <c r="H9" i="14"/>
  <c r="I9" i="14"/>
  <c r="F10" i="14"/>
  <c r="G10" i="14"/>
  <c r="H10" i="14"/>
  <c r="I10" i="14"/>
  <c r="F11" i="14"/>
  <c r="G11" i="14"/>
  <c r="H11" i="14"/>
  <c r="I11" i="14"/>
  <c r="F12" i="14"/>
  <c r="G12" i="14"/>
  <c r="H12" i="14"/>
  <c r="I12" i="14"/>
  <c r="F13" i="14"/>
  <c r="G13" i="14"/>
  <c r="H13" i="14"/>
  <c r="I13" i="14"/>
  <c r="F14" i="14"/>
  <c r="G14" i="14"/>
  <c r="H14" i="14"/>
  <c r="I14" i="14"/>
  <c r="F15" i="14"/>
  <c r="G15" i="14"/>
  <c r="H15" i="14"/>
  <c r="I15" i="14"/>
  <c r="F16" i="14"/>
  <c r="G16" i="14"/>
  <c r="H16" i="14"/>
  <c r="I16" i="14"/>
  <c r="F17" i="14"/>
  <c r="G17" i="14"/>
  <c r="H17" i="14"/>
  <c r="I17" i="14"/>
  <c r="F18" i="14"/>
  <c r="G18" i="14"/>
  <c r="H18" i="14"/>
  <c r="I18" i="14"/>
  <c r="F19" i="14"/>
  <c r="G19" i="14"/>
  <c r="H19" i="14"/>
  <c r="I19" i="14"/>
  <c r="F20" i="14"/>
  <c r="G20" i="14"/>
  <c r="H20" i="14"/>
  <c r="I20" i="14"/>
  <c r="I5" i="14"/>
  <c r="H5" i="14"/>
  <c r="G5" i="14"/>
  <c r="F5" i="14"/>
  <c r="A40" i="14"/>
  <c r="B40" i="14"/>
  <c r="C40" i="14"/>
  <c r="D40" i="14"/>
  <c r="A22" i="14"/>
  <c r="B22" i="14"/>
  <c r="C22" i="14"/>
  <c r="D22" i="14"/>
  <c r="A23" i="14"/>
  <c r="B23" i="14"/>
  <c r="C23" i="14"/>
  <c r="D23" i="14"/>
  <c r="A24" i="14"/>
  <c r="B24" i="14"/>
  <c r="C24" i="14"/>
  <c r="D24" i="14"/>
  <c r="A25" i="14"/>
  <c r="B25" i="14"/>
  <c r="C25" i="14"/>
  <c r="D25" i="14"/>
  <c r="A26" i="14"/>
  <c r="B26" i="14"/>
  <c r="C26" i="14"/>
  <c r="D26" i="14"/>
  <c r="A27" i="14"/>
  <c r="B27" i="14"/>
  <c r="C27" i="14"/>
  <c r="D27" i="14"/>
  <c r="A28" i="14"/>
  <c r="B28" i="14"/>
  <c r="C28" i="14"/>
  <c r="D28" i="14"/>
  <c r="A29" i="14"/>
  <c r="B29" i="14"/>
  <c r="C29" i="14"/>
  <c r="D29" i="14"/>
  <c r="A30" i="14"/>
  <c r="B30" i="14"/>
  <c r="C30" i="14"/>
  <c r="D30" i="14"/>
  <c r="A31" i="14"/>
  <c r="B31" i="14"/>
  <c r="C31" i="14"/>
  <c r="D31" i="14"/>
  <c r="A32" i="14"/>
  <c r="B32" i="14"/>
  <c r="C32" i="14"/>
  <c r="D32" i="14"/>
  <c r="A33" i="14"/>
  <c r="B33" i="14"/>
  <c r="C33" i="14"/>
  <c r="D33" i="14"/>
  <c r="A34" i="14"/>
  <c r="B34" i="14"/>
  <c r="C34" i="14"/>
  <c r="D34" i="14"/>
  <c r="A35" i="14"/>
  <c r="B35" i="14"/>
  <c r="C35" i="14"/>
  <c r="D35" i="14"/>
  <c r="A36" i="14"/>
  <c r="B36" i="14"/>
  <c r="C36" i="14"/>
  <c r="D36" i="14"/>
  <c r="A37" i="14"/>
  <c r="B37" i="14"/>
  <c r="C37" i="14"/>
  <c r="D37" i="14"/>
  <c r="A38" i="14"/>
  <c r="B38" i="14"/>
  <c r="C38" i="14"/>
  <c r="D38" i="14"/>
  <c r="A39" i="14"/>
  <c r="B39" i="14"/>
  <c r="C39" i="14"/>
  <c r="D39" i="14"/>
  <c r="D21" i="14"/>
  <c r="C21" i="14"/>
  <c r="B21" i="14"/>
  <c r="B6" i="14"/>
  <c r="C6" i="14"/>
  <c r="D6" i="14"/>
  <c r="B7" i="14"/>
  <c r="C7" i="14"/>
  <c r="D7" i="14"/>
  <c r="B8" i="14"/>
  <c r="C8" i="14"/>
  <c r="D8" i="14"/>
  <c r="B9" i="14"/>
  <c r="C9" i="14"/>
  <c r="D9" i="14"/>
  <c r="B10" i="14"/>
  <c r="C10" i="14"/>
  <c r="D10" i="14"/>
  <c r="B11" i="14"/>
  <c r="C11" i="14"/>
  <c r="D11" i="14"/>
  <c r="B12" i="14"/>
  <c r="C12" i="14"/>
  <c r="D12" i="14"/>
  <c r="B13" i="14"/>
  <c r="C13" i="14"/>
  <c r="D13" i="14"/>
  <c r="B14" i="14"/>
  <c r="C14" i="14"/>
  <c r="D14" i="14"/>
  <c r="B15" i="14"/>
  <c r="C15" i="14"/>
  <c r="D15" i="14"/>
  <c r="B16" i="14"/>
  <c r="C16" i="14"/>
  <c r="D16" i="14"/>
  <c r="B17" i="14"/>
  <c r="C17" i="14"/>
  <c r="D17" i="14"/>
  <c r="B18" i="14"/>
  <c r="C18" i="14"/>
  <c r="D18" i="14"/>
  <c r="B19" i="14"/>
  <c r="C19" i="14"/>
  <c r="D19" i="14"/>
  <c r="B20" i="14"/>
  <c r="C20" i="14"/>
  <c r="D20" i="14"/>
  <c r="D5" i="14"/>
  <c r="C5" i="14"/>
  <c r="A21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B5" i="14"/>
  <c r="A5" i="14"/>
  <c r="J60" i="13"/>
  <c r="L60" i="13" s="1"/>
  <c r="D60" i="13"/>
  <c r="F60" i="13" s="1"/>
  <c r="J59" i="13"/>
  <c r="L59" i="13" s="1"/>
  <c r="D59" i="13"/>
  <c r="F59" i="13" s="1"/>
  <c r="J58" i="13"/>
  <c r="L58" i="13" s="1"/>
  <c r="D58" i="13"/>
  <c r="F58" i="13" s="1"/>
  <c r="J57" i="13"/>
  <c r="L57" i="13" s="1"/>
  <c r="D57" i="13"/>
  <c r="F57" i="13" s="1"/>
  <c r="J56" i="13"/>
  <c r="L56" i="13" s="1"/>
  <c r="D56" i="13"/>
  <c r="F56" i="13" s="1"/>
  <c r="J55" i="13"/>
  <c r="L55" i="13" s="1"/>
  <c r="D55" i="13"/>
  <c r="F55" i="13" s="1"/>
  <c r="J54" i="13"/>
  <c r="L54" i="13" s="1"/>
  <c r="D54" i="13"/>
  <c r="F54" i="13" s="1"/>
  <c r="J53" i="13"/>
  <c r="L53" i="13" s="1"/>
  <c r="D53" i="13"/>
  <c r="F53" i="13" s="1"/>
  <c r="J52" i="13"/>
  <c r="L52" i="13" s="1"/>
  <c r="D52" i="13"/>
  <c r="F52" i="13" s="1"/>
  <c r="J51" i="13"/>
  <c r="L51" i="13" s="1"/>
  <c r="D51" i="13"/>
  <c r="F51" i="13" s="1"/>
  <c r="J50" i="13"/>
  <c r="L50" i="13" s="1"/>
  <c r="D50" i="13"/>
  <c r="F50" i="13" s="1"/>
  <c r="J49" i="13"/>
  <c r="L49" i="13" s="1"/>
  <c r="D49" i="13"/>
  <c r="F49" i="13" s="1"/>
  <c r="J48" i="13"/>
  <c r="L48" i="13" s="1"/>
  <c r="D48" i="13"/>
  <c r="F48" i="13" s="1"/>
  <c r="J47" i="13"/>
  <c r="L47" i="13" s="1"/>
  <c r="D47" i="13"/>
  <c r="F47" i="13" s="1"/>
  <c r="J46" i="13"/>
  <c r="L46" i="13" s="1"/>
  <c r="D46" i="13"/>
  <c r="F46" i="13" s="1"/>
  <c r="J45" i="13"/>
  <c r="L45" i="13" s="1"/>
  <c r="D45" i="13"/>
  <c r="F45" i="13" s="1"/>
  <c r="L44" i="13"/>
  <c r="J44" i="13"/>
  <c r="D44" i="13"/>
  <c r="F44" i="13" s="1"/>
  <c r="J43" i="13"/>
  <c r="L43" i="13" s="1"/>
  <c r="D43" i="13"/>
  <c r="F43" i="13" s="1"/>
  <c r="J42" i="13"/>
  <c r="L42" i="13" s="1"/>
  <c r="F42" i="13"/>
  <c r="D42" i="13"/>
  <c r="J41" i="13"/>
  <c r="L41" i="13" s="1"/>
  <c r="D41" i="13"/>
  <c r="F41" i="13" s="1"/>
  <c r="J40" i="13"/>
  <c r="L40" i="13" s="1"/>
  <c r="D40" i="13"/>
  <c r="F40" i="13" s="1"/>
  <c r="J39" i="13"/>
  <c r="L39" i="13" s="1"/>
  <c r="D39" i="13"/>
  <c r="F39" i="13" s="1"/>
  <c r="J38" i="13"/>
  <c r="L38" i="13" s="1"/>
  <c r="D38" i="13"/>
  <c r="F38" i="13" s="1"/>
  <c r="J37" i="13"/>
  <c r="L37" i="13" s="1"/>
  <c r="D37" i="13"/>
  <c r="F37" i="13" s="1"/>
  <c r="J36" i="13"/>
  <c r="L36" i="13" s="1"/>
  <c r="D36" i="13"/>
  <c r="F36" i="13" s="1"/>
  <c r="J35" i="13"/>
  <c r="L35" i="13" s="1"/>
  <c r="D35" i="13"/>
  <c r="F35" i="13" s="1"/>
  <c r="J30" i="13"/>
  <c r="L30" i="13" s="1"/>
  <c r="D30" i="13"/>
  <c r="J29" i="13"/>
  <c r="L29" i="13" s="1"/>
  <c r="D29" i="13"/>
  <c r="J28" i="13"/>
  <c r="L28" i="13" s="1"/>
  <c r="D28" i="13"/>
  <c r="F28" i="13" s="1"/>
  <c r="J27" i="13"/>
  <c r="L27" i="13" s="1"/>
  <c r="D27" i="13"/>
  <c r="F27" i="13" s="1"/>
  <c r="J26" i="13"/>
  <c r="L26" i="13" s="1"/>
  <c r="D26" i="13"/>
  <c r="F26" i="13" s="1"/>
  <c r="J25" i="13"/>
  <c r="L25" i="13" s="1"/>
  <c r="D25" i="13"/>
  <c r="J24" i="13"/>
  <c r="L24" i="13" s="1"/>
  <c r="D24" i="13"/>
  <c r="F24" i="13" s="1"/>
  <c r="J23" i="13"/>
  <c r="L23" i="13" s="1"/>
  <c r="D23" i="13"/>
  <c r="F23" i="13" s="1"/>
  <c r="J22" i="13"/>
  <c r="L22" i="13" s="1"/>
  <c r="D22" i="13"/>
  <c r="F22" i="13" s="1"/>
  <c r="J21" i="13"/>
  <c r="L21" i="13" s="1"/>
  <c r="D21" i="13"/>
  <c r="F21" i="13" s="1"/>
  <c r="J20" i="13"/>
  <c r="L20" i="13" s="1"/>
  <c r="D20" i="13"/>
  <c r="F20" i="13" s="1"/>
  <c r="J19" i="13"/>
  <c r="L19" i="13" s="1"/>
  <c r="D19" i="13"/>
  <c r="F19" i="13" s="1"/>
  <c r="J18" i="13"/>
  <c r="L18" i="13" s="1"/>
  <c r="D18" i="13"/>
  <c r="F18" i="13" s="1"/>
  <c r="J17" i="13"/>
  <c r="L17" i="13" s="1"/>
  <c r="D17" i="13"/>
  <c r="J16" i="13"/>
  <c r="L16" i="13" s="1"/>
  <c r="D16" i="13"/>
  <c r="F16" i="13" s="1"/>
  <c r="J15" i="13"/>
  <c r="L15" i="13" s="1"/>
  <c r="D15" i="13"/>
  <c r="F15" i="13" s="1"/>
  <c r="L14" i="13"/>
  <c r="J14" i="13"/>
  <c r="D14" i="13"/>
  <c r="J13" i="13"/>
  <c r="L13" i="13" s="1"/>
  <c r="D13" i="13"/>
  <c r="J12" i="13"/>
  <c r="L12" i="13" s="1"/>
  <c r="D12" i="13"/>
  <c r="F12" i="13" s="1"/>
  <c r="J11" i="13"/>
  <c r="L11" i="13" s="1"/>
  <c r="D11" i="13"/>
  <c r="F11" i="13" s="1"/>
  <c r="J10" i="13"/>
  <c r="L10" i="13" s="1"/>
  <c r="D10" i="13"/>
  <c r="F10" i="13" s="1"/>
  <c r="J9" i="13"/>
  <c r="L9" i="13" s="1"/>
  <c r="D9" i="13"/>
  <c r="J8" i="13"/>
  <c r="L8" i="13" s="1"/>
  <c r="D8" i="13"/>
  <c r="F8" i="13" s="1"/>
  <c r="J7" i="13"/>
  <c r="L7" i="13" s="1"/>
  <c r="D7" i="13"/>
  <c r="J6" i="13"/>
  <c r="L6" i="13" s="1"/>
  <c r="D6" i="13"/>
  <c r="J5" i="13"/>
  <c r="L5" i="13" s="1"/>
  <c r="D5" i="13"/>
  <c r="F5" i="13" s="1"/>
  <c r="J4" i="13"/>
  <c r="L4" i="13" s="1"/>
  <c r="D4" i="13"/>
  <c r="F4" i="13" s="1"/>
  <c r="L55" i="11"/>
  <c r="L56" i="11"/>
  <c r="L57" i="11"/>
  <c r="L58" i="11"/>
  <c r="L59" i="11"/>
  <c r="L60" i="11"/>
  <c r="J55" i="11"/>
  <c r="J56" i="11"/>
  <c r="J57" i="11"/>
  <c r="J58" i="11"/>
  <c r="J59" i="11"/>
  <c r="J60" i="11"/>
  <c r="F55" i="11"/>
  <c r="F56" i="11"/>
  <c r="F57" i="11"/>
  <c r="F58" i="11"/>
  <c r="F59" i="11"/>
  <c r="F60" i="11"/>
  <c r="D55" i="11"/>
  <c r="D56" i="11"/>
  <c r="D57" i="11"/>
  <c r="D58" i="11"/>
  <c r="D59" i="11"/>
  <c r="D60" i="11"/>
  <c r="J54" i="11"/>
  <c r="L54" i="11" s="1"/>
  <c r="D54" i="11"/>
  <c r="F54" i="11" s="1"/>
  <c r="J53" i="11"/>
  <c r="L53" i="11" s="1"/>
  <c r="D53" i="11"/>
  <c r="F53" i="11" s="1"/>
  <c r="J52" i="11"/>
  <c r="L52" i="11" s="1"/>
  <c r="D52" i="11"/>
  <c r="F52" i="11" s="1"/>
  <c r="J51" i="11"/>
  <c r="L51" i="11" s="1"/>
  <c r="D51" i="11"/>
  <c r="F51" i="11" s="1"/>
  <c r="L50" i="11"/>
  <c r="J50" i="11"/>
  <c r="D50" i="11"/>
  <c r="F50" i="11" s="1"/>
  <c r="J49" i="11"/>
  <c r="L49" i="11" s="1"/>
  <c r="D49" i="11"/>
  <c r="F49" i="11" s="1"/>
  <c r="J48" i="11"/>
  <c r="L48" i="11" s="1"/>
  <c r="D48" i="11"/>
  <c r="F48" i="11" s="1"/>
  <c r="J47" i="11"/>
  <c r="L47" i="11" s="1"/>
  <c r="D47" i="11"/>
  <c r="F47" i="11" s="1"/>
  <c r="J46" i="11"/>
  <c r="L46" i="11" s="1"/>
  <c r="D46" i="11"/>
  <c r="F46" i="11" s="1"/>
  <c r="J45" i="11"/>
  <c r="L45" i="11" s="1"/>
  <c r="D45" i="11"/>
  <c r="F45" i="11" s="1"/>
  <c r="J44" i="11"/>
  <c r="L44" i="11" s="1"/>
  <c r="D44" i="11"/>
  <c r="F44" i="11" s="1"/>
  <c r="J43" i="11"/>
  <c r="L43" i="11" s="1"/>
  <c r="D43" i="11"/>
  <c r="F43" i="11" s="1"/>
  <c r="J42" i="11"/>
  <c r="L42" i="11" s="1"/>
  <c r="D42" i="11"/>
  <c r="F42" i="11" s="1"/>
  <c r="J41" i="11"/>
  <c r="L41" i="11" s="1"/>
  <c r="D41" i="11"/>
  <c r="F41" i="11" s="1"/>
  <c r="J40" i="11"/>
  <c r="L40" i="11" s="1"/>
  <c r="D40" i="11"/>
  <c r="F40" i="11" s="1"/>
  <c r="J39" i="11"/>
  <c r="L39" i="11" s="1"/>
  <c r="D39" i="11"/>
  <c r="F39" i="11" s="1"/>
  <c r="J38" i="11"/>
  <c r="L38" i="11" s="1"/>
  <c r="D38" i="11"/>
  <c r="F38" i="11" s="1"/>
  <c r="J37" i="11"/>
  <c r="L37" i="11" s="1"/>
  <c r="D37" i="11"/>
  <c r="F37" i="11" s="1"/>
  <c r="J36" i="11"/>
  <c r="L36" i="11" s="1"/>
  <c r="D36" i="11"/>
  <c r="F36" i="11" s="1"/>
  <c r="J35" i="11"/>
  <c r="L35" i="11" s="1"/>
  <c r="D35" i="11"/>
  <c r="F35" i="11" s="1"/>
  <c r="J30" i="11"/>
  <c r="L30" i="11" s="1"/>
  <c r="D30" i="11"/>
  <c r="F30" i="11" s="1"/>
  <c r="J29" i="11"/>
  <c r="L29" i="11" s="1"/>
  <c r="D29" i="11"/>
  <c r="F29" i="11" s="1"/>
  <c r="J28" i="11"/>
  <c r="L28" i="11" s="1"/>
  <c r="D28" i="11"/>
  <c r="F28" i="11" s="1"/>
  <c r="J27" i="11"/>
  <c r="L27" i="11" s="1"/>
  <c r="D27" i="11"/>
  <c r="F27" i="11" s="1"/>
  <c r="J26" i="11"/>
  <c r="L26" i="11" s="1"/>
  <c r="D26" i="11"/>
  <c r="F26" i="11" s="1"/>
  <c r="J25" i="11"/>
  <c r="L25" i="11" s="1"/>
  <c r="D25" i="11"/>
  <c r="F25" i="11" s="1"/>
  <c r="J24" i="11"/>
  <c r="L24" i="11" s="1"/>
  <c r="D24" i="11"/>
  <c r="J23" i="11"/>
  <c r="L23" i="11" s="1"/>
  <c r="D23" i="11"/>
  <c r="J22" i="11"/>
  <c r="L22" i="11" s="1"/>
  <c r="D22" i="11"/>
  <c r="F22" i="11" s="1"/>
  <c r="J21" i="11"/>
  <c r="L21" i="11" s="1"/>
  <c r="D21" i="11"/>
  <c r="F21" i="11" s="1"/>
  <c r="J20" i="11"/>
  <c r="L20" i="11" s="1"/>
  <c r="D20" i="11"/>
  <c r="F20" i="11" s="1"/>
  <c r="J19" i="11"/>
  <c r="L19" i="11" s="1"/>
  <c r="D19" i="11"/>
  <c r="F19" i="11" s="1"/>
  <c r="J18" i="11"/>
  <c r="L18" i="11" s="1"/>
  <c r="D18" i="11"/>
  <c r="F18" i="11" s="1"/>
  <c r="J17" i="11"/>
  <c r="L17" i="11" s="1"/>
  <c r="D17" i="11"/>
  <c r="F17" i="11" s="1"/>
  <c r="J16" i="11"/>
  <c r="L16" i="11" s="1"/>
  <c r="D16" i="11"/>
  <c r="J15" i="11"/>
  <c r="L15" i="11" s="1"/>
  <c r="D15" i="11"/>
  <c r="J14" i="11"/>
  <c r="L14" i="11" s="1"/>
  <c r="D14" i="11"/>
  <c r="F14" i="11" s="1"/>
  <c r="J13" i="11"/>
  <c r="L13" i="11" s="1"/>
  <c r="D13" i="11"/>
  <c r="F13" i="11" s="1"/>
  <c r="J12" i="11"/>
  <c r="L12" i="11" s="1"/>
  <c r="D12" i="11"/>
  <c r="F12" i="11" s="1"/>
  <c r="J11" i="11"/>
  <c r="L11" i="11" s="1"/>
  <c r="D11" i="11"/>
  <c r="F11" i="11" s="1"/>
  <c r="J10" i="11"/>
  <c r="L10" i="11" s="1"/>
  <c r="D10" i="11"/>
  <c r="F10" i="11" s="1"/>
  <c r="J9" i="11"/>
  <c r="L9" i="11" s="1"/>
  <c r="D9" i="11"/>
  <c r="F9" i="11" s="1"/>
  <c r="J8" i="11"/>
  <c r="L8" i="11" s="1"/>
  <c r="D8" i="11"/>
  <c r="J7" i="11"/>
  <c r="L7" i="11" s="1"/>
  <c r="D7" i="11"/>
  <c r="J6" i="11"/>
  <c r="L6" i="11" s="1"/>
  <c r="D6" i="11"/>
  <c r="F6" i="11" s="1"/>
  <c r="J5" i="11"/>
  <c r="L5" i="11" s="1"/>
  <c r="D5" i="11"/>
  <c r="F5" i="11" s="1"/>
  <c r="J4" i="11"/>
  <c r="L4" i="11" s="1"/>
  <c r="D4" i="11"/>
  <c r="F4" i="11" s="1"/>
  <c r="J54" i="10"/>
  <c r="L54" i="10" s="1"/>
  <c r="D54" i="10"/>
  <c r="F54" i="10" s="1"/>
  <c r="J53" i="10"/>
  <c r="L53" i="10" s="1"/>
  <c r="D53" i="10"/>
  <c r="F53" i="10" s="1"/>
  <c r="J52" i="10"/>
  <c r="L52" i="10" s="1"/>
  <c r="D52" i="10"/>
  <c r="F52" i="10" s="1"/>
  <c r="J51" i="10"/>
  <c r="L51" i="10" s="1"/>
  <c r="D51" i="10"/>
  <c r="F51" i="10" s="1"/>
  <c r="J50" i="10"/>
  <c r="L50" i="10" s="1"/>
  <c r="D50" i="10"/>
  <c r="F50" i="10" s="1"/>
  <c r="J49" i="10"/>
  <c r="L49" i="10" s="1"/>
  <c r="D49" i="10"/>
  <c r="F49" i="10" s="1"/>
  <c r="J48" i="10"/>
  <c r="L48" i="10" s="1"/>
  <c r="D48" i="10"/>
  <c r="F48" i="10" s="1"/>
  <c r="J47" i="10"/>
  <c r="L47" i="10" s="1"/>
  <c r="D47" i="10"/>
  <c r="F47" i="10" s="1"/>
  <c r="J46" i="10"/>
  <c r="L46" i="10" s="1"/>
  <c r="F46" i="10"/>
  <c r="D46" i="10"/>
  <c r="J45" i="10"/>
  <c r="L45" i="10" s="1"/>
  <c r="D45" i="10"/>
  <c r="F45" i="10" s="1"/>
  <c r="J44" i="10"/>
  <c r="L44" i="10" s="1"/>
  <c r="D44" i="10"/>
  <c r="F44" i="10" s="1"/>
  <c r="J43" i="10"/>
  <c r="L43" i="10" s="1"/>
  <c r="D43" i="10"/>
  <c r="F43" i="10" s="1"/>
  <c r="J42" i="10"/>
  <c r="L42" i="10" s="1"/>
  <c r="D42" i="10"/>
  <c r="F42" i="10" s="1"/>
  <c r="J41" i="10"/>
  <c r="L41" i="10" s="1"/>
  <c r="D41" i="10"/>
  <c r="F41" i="10" s="1"/>
  <c r="J40" i="10"/>
  <c r="L40" i="10" s="1"/>
  <c r="D40" i="10"/>
  <c r="F40" i="10" s="1"/>
  <c r="J39" i="10"/>
  <c r="L39" i="10" s="1"/>
  <c r="D39" i="10"/>
  <c r="F39" i="10" s="1"/>
  <c r="J38" i="10"/>
  <c r="L38" i="10" s="1"/>
  <c r="D38" i="10"/>
  <c r="F38" i="10" s="1"/>
  <c r="J37" i="10"/>
  <c r="L37" i="10" s="1"/>
  <c r="D37" i="10"/>
  <c r="F37" i="10" s="1"/>
  <c r="J36" i="10"/>
  <c r="L36" i="10" s="1"/>
  <c r="D36" i="10"/>
  <c r="F36" i="10" s="1"/>
  <c r="J35" i="10"/>
  <c r="L35" i="10" s="1"/>
  <c r="D35" i="10"/>
  <c r="F35" i="10" s="1"/>
  <c r="J30" i="10"/>
  <c r="L30" i="10" s="1"/>
  <c r="D30" i="10"/>
  <c r="F30" i="10" s="1"/>
  <c r="J29" i="10"/>
  <c r="L29" i="10" s="1"/>
  <c r="D29" i="10"/>
  <c r="F29" i="10" s="1"/>
  <c r="J28" i="10"/>
  <c r="L28" i="10" s="1"/>
  <c r="D28" i="10"/>
  <c r="F28" i="10" s="1"/>
  <c r="J27" i="10"/>
  <c r="L27" i="10" s="1"/>
  <c r="D27" i="10"/>
  <c r="F27" i="10" s="1"/>
  <c r="J26" i="10"/>
  <c r="L26" i="10" s="1"/>
  <c r="D26" i="10"/>
  <c r="F26" i="10" s="1"/>
  <c r="J25" i="10"/>
  <c r="L25" i="10" s="1"/>
  <c r="D25" i="10"/>
  <c r="F25" i="10" s="1"/>
  <c r="J24" i="10"/>
  <c r="L24" i="10" s="1"/>
  <c r="D24" i="10"/>
  <c r="F24" i="10" s="1"/>
  <c r="J23" i="10"/>
  <c r="L23" i="10" s="1"/>
  <c r="D23" i="10"/>
  <c r="F23" i="10" s="1"/>
  <c r="J22" i="10"/>
  <c r="L22" i="10" s="1"/>
  <c r="D22" i="10"/>
  <c r="F22" i="10" s="1"/>
  <c r="J21" i="10"/>
  <c r="L21" i="10" s="1"/>
  <c r="D21" i="10"/>
  <c r="F21" i="10" s="1"/>
  <c r="J20" i="10"/>
  <c r="L20" i="10" s="1"/>
  <c r="D20" i="10"/>
  <c r="F20" i="10" s="1"/>
  <c r="J19" i="10"/>
  <c r="L19" i="10" s="1"/>
  <c r="D19" i="10"/>
  <c r="F19" i="10" s="1"/>
  <c r="J18" i="10"/>
  <c r="L18" i="10" s="1"/>
  <c r="D18" i="10"/>
  <c r="F18" i="10" s="1"/>
  <c r="J17" i="10"/>
  <c r="L17" i="10" s="1"/>
  <c r="D17" i="10"/>
  <c r="F17" i="10" s="1"/>
  <c r="J16" i="10"/>
  <c r="L16" i="10" s="1"/>
  <c r="D16" i="10"/>
  <c r="F16" i="10" s="1"/>
  <c r="J15" i="10"/>
  <c r="L15" i="10" s="1"/>
  <c r="D15" i="10"/>
  <c r="F15" i="10" s="1"/>
  <c r="J14" i="10"/>
  <c r="L14" i="10" s="1"/>
  <c r="D14" i="10"/>
  <c r="F14" i="10" s="1"/>
  <c r="J13" i="10"/>
  <c r="L13" i="10" s="1"/>
  <c r="D13" i="10"/>
  <c r="F13" i="10" s="1"/>
  <c r="J12" i="10"/>
  <c r="L12" i="10" s="1"/>
  <c r="D12" i="10"/>
  <c r="F12" i="10" s="1"/>
  <c r="J11" i="10"/>
  <c r="L11" i="10" s="1"/>
  <c r="D11" i="10"/>
  <c r="F11" i="10" s="1"/>
  <c r="J10" i="10"/>
  <c r="L10" i="10" s="1"/>
  <c r="D10" i="10"/>
  <c r="F10" i="10" s="1"/>
  <c r="J9" i="10"/>
  <c r="L9" i="10" s="1"/>
  <c r="D9" i="10"/>
  <c r="F9" i="10" s="1"/>
  <c r="J8" i="10"/>
  <c r="L8" i="10" s="1"/>
  <c r="D8" i="10"/>
  <c r="F8" i="10" s="1"/>
  <c r="J7" i="10"/>
  <c r="L7" i="10" s="1"/>
  <c r="D7" i="10"/>
  <c r="F7" i="10" s="1"/>
  <c r="J6" i="10"/>
  <c r="L6" i="10" s="1"/>
  <c r="D6" i="10"/>
  <c r="F6" i="10" s="1"/>
  <c r="J5" i="10"/>
  <c r="L5" i="10" s="1"/>
  <c r="D5" i="10"/>
  <c r="F5" i="10" s="1"/>
  <c r="J4" i="10"/>
  <c r="L4" i="10" s="1"/>
  <c r="D4" i="10"/>
  <c r="F4" i="10" s="1"/>
  <c r="J63" i="9"/>
  <c r="L63" i="9" s="1"/>
  <c r="D63" i="9"/>
  <c r="F63" i="9" s="1"/>
  <c r="J62" i="9"/>
  <c r="L62" i="9" s="1"/>
  <c r="D62" i="9"/>
  <c r="F62" i="9" s="1"/>
  <c r="J61" i="9"/>
  <c r="L61" i="9" s="1"/>
  <c r="D61" i="9"/>
  <c r="F61" i="9" s="1"/>
  <c r="J60" i="9"/>
  <c r="L60" i="9" s="1"/>
  <c r="D60" i="9"/>
  <c r="F60" i="9" s="1"/>
  <c r="J59" i="9"/>
  <c r="L59" i="9" s="1"/>
  <c r="D59" i="9"/>
  <c r="F59" i="9" s="1"/>
  <c r="J58" i="9"/>
  <c r="L58" i="9" s="1"/>
  <c r="D58" i="9"/>
  <c r="F58" i="9" s="1"/>
  <c r="J57" i="9"/>
  <c r="L57" i="9" s="1"/>
  <c r="D57" i="9"/>
  <c r="F57" i="9" s="1"/>
  <c r="J56" i="9"/>
  <c r="L56" i="9" s="1"/>
  <c r="D56" i="9"/>
  <c r="F56" i="9" s="1"/>
  <c r="J55" i="9"/>
  <c r="L55" i="9" s="1"/>
  <c r="D55" i="9"/>
  <c r="F55" i="9" s="1"/>
  <c r="J54" i="9"/>
  <c r="L54" i="9" s="1"/>
  <c r="D54" i="9"/>
  <c r="F54" i="9" s="1"/>
  <c r="J53" i="9"/>
  <c r="L53" i="9" s="1"/>
  <c r="D53" i="9"/>
  <c r="F53" i="9" s="1"/>
  <c r="J52" i="9"/>
  <c r="L52" i="9" s="1"/>
  <c r="D52" i="9"/>
  <c r="F52" i="9" s="1"/>
  <c r="J51" i="9"/>
  <c r="L51" i="9" s="1"/>
  <c r="D51" i="9"/>
  <c r="F51" i="9" s="1"/>
  <c r="J50" i="9"/>
  <c r="L50" i="9" s="1"/>
  <c r="D50" i="9"/>
  <c r="F50" i="9" s="1"/>
  <c r="J49" i="9"/>
  <c r="L49" i="9" s="1"/>
  <c r="D49" i="9"/>
  <c r="F49" i="9" s="1"/>
  <c r="J48" i="9"/>
  <c r="L48" i="9" s="1"/>
  <c r="D48" i="9"/>
  <c r="F48" i="9" s="1"/>
  <c r="J47" i="9"/>
  <c r="L47" i="9" s="1"/>
  <c r="D47" i="9"/>
  <c r="F47" i="9" s="1"/>
  <c r="J46" i="9"/>
  <c r="L46" i="9" s="1"/>
  <c r="D46" i="9"/>
  <c r="F46" i="9" s="1"/>
  <c r="J45" i="9"/>
  <c r="L45" i="9" s="1"/>
  <c r="D45" i="9"/>
  <c r="F45" i="9" s="1"/>
  <c r="J44" i="9"/>
  <c r="L44" i="9" s="1"/>
  <c r="D44" i="9"/>
  <c r="F44" i="9" s="1"/>
  <c r="J39" i="9"/>
  <c r="L39" i="9" s="1"/>
  <c r="D39" i="9"/>
  <c r="F39" i="9" s="1"/>
  <c r="J38" i="9"/>
  <c r="L38" i="9" s="1"/>
  <c r="D38" i="9"/>
  <c r="F38" i="9" s="1"/>
  <c r="J37" i="9"/>
  <c r="L37" i="9" s="1"/>
  <c r="D37" i="9"/>
  <c r="F37" i="9" s="1"/>
  <c r="J36" i="9"/>
  <c r="L36" i="9" s="1"/>
  <c r="D36" i="9"/>
  <c r="F36" i="9" s="1"/>
  <c r="J35" i="9"/>
  <c r="L35" i="9" s="1"/>
  <c r="D35" i="9"/>
  <c r="F35" i="9" s="1"/>
  <c r="J34" i="9"/>
  <c r="L34" i="9" s="1"/>
  <c r="D34" i="9"/>
  <c r="F34" i="9" s="1"/>
  <c r="J33" i="9"/>
  <c r="L33" i="9" s="1"/>
  <c r="D33" i="9"/>
  <c r="F33" i="9" s="1"/>
  <c r="J32" i="9"/>
  <c r="L32" i="9" s="1"/>
  <c r="D32" i="9"/>
  <c r="F32" i="9" s="1"/>
  <c r="J31" i="9"/>
  <c r="L31" i="9" s="1"/>
  <c r="D31" i="9"/>
  <c r="F31" i="9" s="1"/>
  <c r="J30" i="9"/>
  <c r="L30" i="9" s="1"/>
  <c r="D30" i="9"/>
  <c r="F30" i="9" s="1"/>
  <c r="J29" i="9"/>
  <c r="L29" i="9" s="1"/>
  <c r="D29" i="9"/>
  <c r="F29" i="9" s="1"/>
  <c r="J28" i="9"/>
  <c r="L28" i="9" s="1"/>
  <c r="D28" i="9"/>
  <c r="F28" i="9" s="1"/>
  <c r="J27" i="9"/>
  <c r="L27" i="9" s="1"/>
  <c r="D27" i="9"/>
  <c r="F27" i="9" s="1"/>
  <c r="J26" i="9"/>
  <c r="L26" i="9" s="1"/>
  <c r="D26" i="9"/>
  <c r="F26" i="9" s="1"/>
  <c r="J25" i="9"/>
  <c r="L25" i="9" s="1"/>
  <c r="D25" i="9"/>
  <c r="F25" i="9" s="1"/>
  <c r="J24" i="9"/>
  <c r="L24" i="9" s="1"/>
  <c r="D24" i="9"/>
  <c r="F24" i="9" s="1"/>
  <c r="J23" i="9"/>
  <c r="L23" i="9" s="1"/>
  <c r="D23" i="9"/>
  <c r="F23" i="9" s="1"/>
  <c r="J22" i="9"/>
  <c r="L22" i="9" s="1"/>
  <c r="D22" i="9"/>
  <c r="F22" i="9" s="1"/>
  <c r="J21" i="9"/>
  <c r="L21" i="9" s="1"/>
  <c r="D21" i="9"/>
  <c r="F21" i="9" s="1"/>
  <c r="J20" i="9"/>
  <c r="L20" i="9" s="1"/>
  <c r="D20" i="9"/>
  <c r="F20" i="9" s="1"/>
  <c r="J19" i="9"/>
  <c r="L19" i="9" s="1"/>
  <c r="D19" i="9"/>
  <c r="F19" i="9" s="1"/>
  <c r="J18" i="9"/>
  <c r="L18" i="9" s="1"/>
  <c r="D18" i="9"/>
  <c r="F18" i="9" s="1"/>
  <c r="J17" i="9"/>
  <c r="L17" i="9" s="1"/>
  <c r="D17" i="9"/>
  <c r="F17" i="9" s="1"/>
  <c r="J16" i="9"/>
  <c r="L16" i="9" s="1"/>
  <c r="D16" i="9"/>
  <c r="F16" i="9" s="1"/>
  <c r="J15" i="9"/>
  <c r="L15" i="9" s="1"/>
  <c r="D15" i="9"/>
  <c r="F15" i="9" s="1"/>
  <c r="J14" i="9"/>
  <c r="L14" i="9" s="1"/>
  <c r="D14" i="9"/>
  <c r="F14" i="9" s="1"/>
  <c r="J13" i="9"/>
  <c r="L13" i="9" s="1"/>
  <c r="D13" i="9"/>
  <c r="F13" i="9" s="1"/>
  <c r="J12" i="9"/>
  <c r="L12" i="9" s="1"/>
  <c r="D12" i="9"/>
  <c r="F12" i="9" s="1"/>
  <c r="J11" i="9"/>
  <c r="L11" i="9" s="1"/>
  <c r="D11" i="9"/>
  <c r="F11" i="9" s="1"/>
  <c r="J10" i="9"/>
  <c r="L10" i="9" s="1"/>
  <c r="D10" i="9"/>
  <c r="F10" i="9" s="1"/>
  <c r="J9" i="9"/>
  <c r="L9" i="9" s="1"/>
  <c r="D9" i="9"/>
  <c r="F9" i="9" s="1"/>
  <c r="J8" i="9"/>
  <c r="L8" i="9" s="1"/>
  <c r="D8" i="9"/>
  <c r="F8" i="9" s="1"/>
  <c r="J7" i="9"/>
  <c r="L7" i="9" s="1"/>
  <c r="D7" i="9"/>
  <c r="F7" i="9" s="1"/>
  <c r="J6" i="9"/>
  <c r="L6" i="9" s="1"/>
  <c r="D6" i="9"/>
  <c r="F6" i="9" s="1"/>
  <c r="J5" i="9"/>
  <c r="L5" i="9" s="1"/>
  <c r="D5" i="9"/>
  <c r="F5" i="9" s="1"/>
  <c r="J4" i="9"/>
  <c r="L4" i="9" s="1"/>
  <c r="D4" i="9"/>
  <c r="F4" i="9" s="1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44" i="8"/>
  <c r="J39" i="8"/>
  <c r="L39" i="8" s="1"/>
  <c r="J38" i="8"/>
  <c r="L38" i="8" s="1"/>
  <c r="J37" i="8"/>
  <c r="L37" i="8" s="1"/>
  <c r="J36" i="8"/>
  <c r="L36" i="8" s="1"/>
  <c r="J35" i="8"/>
  <c r="L35" i="8" s="1"/>
  <c r="J34" i="8"/>
  <c r="L34" i="8" s="1"/>
  <c r="J33" i="8"/>
  <c r="L33" i="8" s="1"/>
  <c r="J32" i="8"/>
  <c r="L32" i="8" s="1"/>
  <c r="J31" i="8"/>
  <c r="L31" i="8" s="1"/>
  <c r="J30" i="8"/>
  <c r="L30" i="8" s="1"/>
  <c r="J29" i="8"/>
  <c r="L29" i="8" s="1"/>
  <c r="J28" i="8"/>
  <c r="L28" i="8" s="1"/>
  <c r="J27" i="8"/>
  <c r="L27" i="8" s="1"/>
  <c r="J26" i="8"/>
  <c r="L26" i="8" s="1"/>
  <c r="J25" i="8"/>
  <c r="L25" i="8" s="1"/>
  <c r="J24" i="8"/>
  <c r="L24" i="8" s="1"/>
  <c r="J23" i="8"/>
  <c r="L23" i="8" s="1"/>
  <c r="J22" i="8"/>
  <c r="L22" i="8" s="1"/>
  <c r="J21" i="8"/>
  <c r="L21" i="8" s="1"/>
  <c r="J20" i="8"/>
  <c r="L20" i="8" s="1"/>
  <c r="J19" i="8"/>
  <c r="L19" i="8" s="1"/>
  <c r="J18" i="8"/>
  <c r="L18" i="8" s="1"/>
  <c r="J17" i="8"/>
  <c r="L17" i="8" s="1"/>
  <c r="J16" i="8"/>
  <c r="L16" i="8" s="1"/>
  <c r="J15" i="8"/>
  <c r="L15" i="8" s="1"/>
  <c r="J14" i="8"/>
  <c r="L14" i="8" s="1"/>
  <c r="J13" i="8"/>
  <c r="L13" i="8" s="1"/>
  <c r="J12" i="8"/>
  <c r="L12" i="8" s="1"/>
  <c r="J11" i="8"/>
  <c r="L11" i="8" s="1"/>
  <c r="J10" i="8"/>
  <c r="L10" i="8" s="1"/>
  <c r="J9" i="8"/>
  <c r="L9" i="8" s="1"/>
  <c r="J8" i="8"/>
  <c r="L8" i="8" s="1"/>
  <c r="J7" i="8"/>
  <c r="L7" i="8" s="1"/>
  <c r="J6" i="8"/>
  <c r="L6" i="8" s="1"/>
  <c r="J5" i="8"/>
  <c r="L5" i="8" s="1"/>
  <c r="J4" i="8"/>
  <c r="L4" i="8" s="1"/>
  <c r="F26" i="8"/>
  <c r="D39" i="8"/>
  <c r="F39" i="8" s="1"/>
  <c r="D38" i="8"/>
  <c r="F38" i="8" s="1"/>
  <c r="D37" i="8"/>
  <c r="F37" i="8" s="1"/>
  <c r="D36" i="8"/>
  <c r="F36" i="8" s="1"/>
  <c r="D35" i="8"/>
  <c r="F35" i="8" s="1"/>
  <c r="D34" i="8"/>
  <c r="F34" i="8" s="1"/>
  <c r="D33" i="8"/>
  <c r="F33" i="8" s="1"/>
  <c r="D32" i="8"/>
  <c r="F32" i="8" s="1"/>
  <c r="D31" i="8"/>
  <c r="F31" i="8" s="1"/>
  <c r="D30" i="8"/>
  <c r="F30" i="8" s="1"/>
  <c r="D29" i="8"/>
  <c r="F29" i="8" s="1"/>
  <c r="D28" i="8"/>
  <c r="F28" i="8" s="1"/>
  <c r="D27" i="8"/>
  <c r="F27" i="8" s="1"/>
  <c r="D26" i="8"/>
  <c r="D25" i="8"/>
  <c r="F25" i="8" s="1"/>
  <c r="D24" i="8"/>
  <c r="F24" i="8" s="1"/>
  <c r="D23" i="8"/>
  <c r="F23" i="8" s="1"/>
  <c r="D22" i="8"/>
  <c r="F22" i="8" s="1"/>
  <c r="D21" i="8"/>
  <c r="F21" i="8" s="1"/>
  <c r="D20" i="8"/>
  <c r="F20" i="8" s="1"/>
  <c r="D19" i="8"/>
  <c r="F19" i="8" s="1"/>
  <c r="D18" i="8"/>
  <c r="F18" i="8" s="1"/>
  <c r="D17" i="8"/>
  <c r="F17" i="8" s="1"/>
  <c r="D16" i="8"/>
  <c r="F16" i="8" s="1"/>
  <c r="D15" i="8"/>
  <c r="F15" i="8" s="1"/>
  <c r="D14" i="8"/>
  <c r="F14" i="8" s="1"/>
  <c r="D13" i="8"/>
  <c r="F13" i="8" s="1"/>
  <c r="D12" i="8"/>
  <c r="F12" i="8" s="1"/>
  <c r="D11" i="8"/>
  <c r="F11" i="8" s="1"/>
  <c r="D10" i="8"/>
  <c r="F10" i="8" s="1"/>
  <c r="D9" i="8"/>
  <c r="F9" i="8" s="1"/>
  <c r="D8" i="8"/>
  <c r="F8" i="8" s="1"/>
  <c r="D7" i="8"/>
  <c r="F7" i="8" s="1"/>
  <c r="D6" i="8"/>
  <c r="F6" i="8" s="1"/>
  <c r="D5" i="8"/>
  <c r="F5" i="8" s="1"/>
  <c r="D4" i="8"/>
  <c r="F4" i="8" s="1"/>
  <c r="F9" i="13" l="1"/>
  <c r="F13" i="13"/>
  <c r="F14" i="13"/>
  <c r="F25" i="13"/>
  <c r="F29" i="13"/>
  <c r="F6" i="13"/>
  <c r="F17" i="13"/>
  <c r="F7" i="13"/>
  <c r="F30" i="13"/>
  <c r="F7" i="11"/>
  <c r="F15" i="11"/>
  <c r="F23" i="11"/>
  <c r="F8" i="11"/>
  <c r="F16" i="11"/>
  <c r="F24" i="11"/>
  <c r="M329" i="3" l="1"/>
  <c r="N329" i="3"/>
  <c r="M330" i="3"/>
  <c r="N330" i="3"/>
  <c r="M331" i="3"/>
  <c r="O331" i="3" s="1"/>
  <c r="N331" i="3"/>
  <c r="M332" i="3"/>
  <c r="N332" i="3"/>
  <c r="M333" i="3"/>
  <c r="N333" i="3"/>
  <c r="M334" i="3"/>
  <c r="N334" i="3"/>
  <c r="M335" i="3"/>
  <c r="O335" i="3" s="1"/>
  <c r="N335" i="3"/>
  <c r="M336" i="3"/>
  <c r="N336" i="3"/>
  <c r="M337" i="3"/>
  <c r="N337" i="3"/>
  <c r="M338" i="3"/>
  <c r="N338" i="3"/>
  <c r="M339" i="3"/>
  <c r="O339" i="3" s="1"/>
  <c r="N339" i="3"/>
  <c r="M340" i="3"/>
  <c r="N340" i="3"/>
  <c r="M341" i="3"/>
  <c r="N341" i="3"/>
  <c r="M342" i="3"/>
  <c r="N342" i="3"/>
  <c r="M343" i="3"/>
  <c r="O343" i="3" s="1"/>
  <c r="N343" i="3"/>
  <c r="M344" i="3"/>
  <c r="N344" i="3"/>
  <c r="M345" i="3"/>
  <c r="N345" i="3"/>
  <c r="M346" i="3"/>
  <c r="N346" i="3"/>
  <c r="M347" i="3"/>
  <c r="O347" i="3" s="1"/>
  <c r="N347" i="3"/>
  <c r="M348" i="3"/>
  <c r="N348" i="3"/>
  <c r="M349" i="3"/>
  <c r="N349" i="3"/>
  <c r="M350" i="3"/>
  <c r="N350" i="3"/>
  <c r="M351" i="3"/>
  <c r="O351" i="3" s="1"/>
  <c r="N351" i="3"/>
  <c r="M352" i="3"/>
  <c r="N352" i="3"/>
  <c r="M353" i="3"/>
  <c r="N353" i="3"/>
  <c r="M354" i="3"/>
  <c r="N354" i="3"/>
  <c r="M355" i="3"/>
  <c r="N355" i="3"/>
  <c r="M356" i="3"/>
  <c r="N356" i="3"/>
  <c r="M357" i="3"/>
  <c r="N357" i="3"/>
  <c r="M358" i="3"/>
  <c r="N358" i="3"/>
  <c r="M359" i="3"/>
  <c r="N359" i="3"/>
  <c r="M360" i="3"/>
  <c r="N360" i="3"/>
  <c r="M361" i="3"/>
  <c r="N361" i="3"/>
  <c r="M362" i="3"/>
  <c r="N362" i="3"/>
  <c r="M363" i="3"/>
  <c r="N363" i="3"/>
  <c r="M364" i="3"/>
  <c r="N364" i="3"/>
  <c r="M365" i="3"/>
  <c r="N365" i="3"/>
  <c r="M366" i="3"/>
  <c r="N366" i="3"/>
  <c r="M367" i="3"/>
  <c r="N367" i="3"/>
  <c r="M368" i="3"/>
  <c r="N368" i="3"/>
  <c r="M369" i="3"/>
  <c r="N369" i="3"/>
  <c r="M370" i="3"/>
  <c r="N370" i="3"/>
  <c r="M371" i="3"/>
  <c r="N371" i="3"/>
  <c r="M372" i="3"/>
  <c r="N372" i="3"/>
  <c r="M373" i="3"/>
  <c r="N373" i="3"/>
  <c r="M374" i="3"/>
  <c r="O374" i="3" s="1"/>
  <c r="N374" i="3"/>
  <c r="M375" i="3"/>
  <c r="N375" i="3"/>
  <c r="M376" i="3"/>
  <c r="N376" i="3"/>
  <c r="M377" i="3"/>
  <c r="N377" i="3"/>
  <c r="M378" i="3"/>
  <c r="O378" i="3" s="1"/>
  <c r="N378" i="3"/>
  <c r="M379" i="3"/>
  <c r="N379" i="3"/>
  <c r="M380" i="3"/>
  <c r="N380" i="3"/>
  <c r="M381" i="3"/>
  <c r="N381" i="3"/>
  <c r="M382" i="3"/>
  <c r="O382" i="3" s="1"/>
  <c r="N382" i="3"/>
  <c r="M383" i="3"/>
  <c r="N383" i="3"/>
  <c r="M384" i="3"/>
  <c r="N384" i="3"/>
  <c r="M385" i="3"/>
  <c r="N385" i="3"/>
  <c r="M386" i="3"/>
  <c r="O386" i="3" s="1"/>
  <c r="N386" i="3"/>
  <c r="M387" i="3"/>
  <c r="N387" i="3"/>
  <c r="M388" i="3"/>
  <c r="N388" i="3"/>
  <c r="M389" i="3"/>
  <c r="N389" i="3"/>
  <c r="M390" i="3"/>
  <c r="N390" i="3"/>
  <c r="M391" i="3"/>
  <c r="N391" i="3"/>
  <c r="M392" i="3"/>
  <c r="N392" i="3"/>
  <c r="M393" i="3"/>
  <c r="N393" i="3"/>
  <c r="M394" i="3"/>
  <c r="N394" i="3"/>
  <c r="M395" i="3"/>
  <c r="N395" i="3"/>
  <c r="M396" i="3"/>
  <c r="O396" i="3" s="1"/>
  <c r="N396" i="3"/>
  <c r="M397" i="3"/>
  <c r="N397" i="3"/>
  <c r="M398" i="3"/>
  <c r="N398" i="3"/>
  <c r="M399" i="3"/>
  <c r="N399" i="3"/>
  <c r="M400" i="3"/>
  <c r="O400" i="3" s="1"/>
  <c r="N400" i="3"/>
  <c r="M401" i="3"/>
  <c r="N401" i="3"/>
  <c r="M402" i="3"/>
  <c r="N402" i="3"/>
  <c r="M403" i="3"/>
  <c r="N403" i="3"/>
  <c r="M404" i="3"/>
  <c r="O404" i="3" s="1"/>
  <c r="N404" i="3"/>
  <c r="M405" i="3"/>
  <c r="N405" i="3"/>
  <c r="M406" i="3"/>
  <c r="N406" i="3"/>
  <c r="M407" i="3"/>
  <c r="N407" i="3"/>
  <c r="M408" i="3"/>
  <c r="O408" i="3" s="1"/>
  <c r="N408" i="3"/>
  <c r="M409" i="3"/>
  <c r="N409" i="3"/>
  <c r="M410" i="3"/>
  <c r="N410" i="3"/>
  <c r="M411" i="3"/>
  <c r="N411" i="3"/>
  <c r="M412" i="3"/>
  <c r="N412" i="3"/>
  <c r="M413" i="3"/>
  <c r="N413" i="3"/>
  <c r="M414" i="3"/>
  <c r="N414" i="3"/>
  <c r="M415" i="3"/>
  <c r="N415" i="3"/>
  <c r="N328" i="3"/>
  <c r="M328" i="3"/>
  <c r="G329" i="3"/>
  <c r="H329" i="3"/>
  <c r="G330" i="3"/>
  <c r="I330" i="3" s="1"/>
  <c r="H330" i="3"/>
  <c r="G331" i="3"/>
  <c r="I331" i="3" s="1"/>
  <c r="H331" i="3"/>
  <c r="G332" i="3"/>
  <c r="P332" i="3" s="1"/>
  <c r="H332" i="3"/>
  <c r="G333" i="3"/>
  <c r="H333" i="3"/>
  <c r="I333" i="3" s="1"/>
  <c r="G334" i="3"/>
  <c r="H334" i="3"/>
  <c r="G335" i="3"/>
  <c r="H335" i="3"/>
  <c r="G336" i="3"/>
  <c r="H336" i="3"/>
  <c r="G337" i="3"/>
  <c r="H337" i="3"/>
  <c r="Q337" i="3" s="1"/>
  <c r="G338" i="3"/>
  <c r="H338" i="3"/>
  <c r="G339" i="3"/>
  <c r="H339" i="3"/>
  <c r="G340" i="3"/>
  <c r="H340" i="3"/>
  <c r="G341" i="3"/>
  <c r="H341" i="3"/>
  <c r="I341" i="3" s="1"/>
  <c r="G342" i="3"/>
  <c r="H342" i="3"/>
  <c r="G343" i="3"/>
  <c r="H343" i="3"/>
  <c r="G344" i="3"/>
  <c r="H344" i="3"/>
  <c r="G345" i="3"/>
  <c r="H345" i="3"/>
  <c r="I345" i="3" s="1"/>
  <c r="G346" i="3"/>
  <c r="H346" i="3"/>
  <c r="G347" i="3"/>
  <c r="H347" i="3"/>
  <c r="G348" i="3"/>
  <c r="H348" i="3"/>
  <c r="G349" i="3"/>
  <c r="H349" i="3"/>
  <c r="G350" i="3"/>
  <c r="H350" i="3"/>
  <c r="G351" i="3"/>
  <c r="H351" i="3"/>
  <c r="G352" i="3"/>
  <c r="H352" i="3"/>
  <c r="G353" i="3"/>
  <c r="H353" i="3"/>
  <c r="G354" i="3"/>
  <c r="H354" i="3"/>
  <c r="G355" i="3"/>
  <c r="H355" i="3"/>
  <c r="G356" i="3"/>
  <c r="H356" i="3"/>
  <c r="G357" i="3"/>
  <c r="H357" i="3"/>
  <c r="G358" i="3"/>
  <c r="H358" i="3"/>
  <c r="G359" i="3"/>
  <c r="H359" i="3"/>
  <c r="G360" i="3"/>
  <c r="H360" i="3"/>
  <c r="G361" i="3"/>
  <c r="H361" i="3"/>
  <c r="G362" i="3"/>
  <c r="H362" i="3"/>
  <c r="G363" i="3"/>
  <c r="H363" i="3"/>
  <c r="G364" i="3"/>
  <c r="H364" i="3"/>
  <c r="G365" i="3"/>
  <c r="H365" i="3"/>
  <c r="G366" i="3"/>
  <c r="H366" i="3"/>
  <c r="G367" i="3"/>
  <c r="H367" i="3"/>
  <c r="G368" i="3"/>
  <c r="H368" i="3"/>
  <c r="G369" i="3"/>
  <c r="H369" i="3"/>
  <c r="G370" i="3"/>
  <c r="H370" i="3"/>
  <c r="G371" i="3"/>
  <c r="H371" i="3"/>
  <c r="G372" i="3"/>
  <c r="H372" i="3"/>
  <c r="G373" i="3"/>
  <c r="H373" i="3"/>
  <c r="G374" i="3"/>
  <c r="H374" i="3"/>
  <c r="G375" i="3"/>
  <c r="H375" i="3"/>
  <c r="G376" i="3"/>
  <c r="H376" i="3"/>
  <c r="G377" i="3"/>
  <c r="H377" i="3"/>
  <c r="G378" i="3"/>
  <c r="H378" i="3"/>
  <c r="G379" i="3"/>
  <c r="H379" i="3"/>
  <c r="G380" i="3"/>
  <c r="H380" i="3"/>
  <c r="G381" i="3"/>
  <c r="H381" i="3"/>
  <c r="G382" i="3"/>
  <c r="H382" i="3"/>
  <c r="G383" i="3"/>
  <c r="H383" i="3"/>
  <c r="G384" i="3"/>
  <c r="H384" i="3"/>
  <c r="G385" i="3"/>
  <c r="H385" i="3"/>
  <c r="G386" i="3"/>
  <c r="H386" i="3"/>
  <c r="G387" i="3"/>
  <c r="H387" i="3"/>
  <c r="G388" i="3"/>
  <c r="H388" i="3"/>
  <c r="G389" i="3"/>
  <c r="H389" i="3"/>
  <c r="G390" i="3"/>
  <c r="H390" i="3"/>
  <c r="G391" i="3"/>
  <c r="H391" i="3"/>
  <c r="G392" i="3"/>
  <c r="H392" i="3"/>
  <c r="G393" i="3"/>
  <c r="H393" i="3"/>
  <c r="G394" i="3"/>
  <c r="H394" i="3"/>
  <c r="G395" i="3"/>
  <c r="H395" i="3"/>
  <c r="G396" i="3"/>
  <c r="H396" i="3"/>
  <c r="G397" i="3"/>
  <c r="H397" i="3"/>
  <c r="G398" i="3"/>
  <c r="H398" i="3"/>
  <c r="G399" i="3"/>
  <c r="H399" i="3"/>
  <c r="G400" i="3"/>
  <c r="H400" i="3"/>
  <c r="G401" i="3"/>
  <c r="H401" i="3"/>
  <c r="G402" i="3"/>
  <c r="H402" i="3"/>
  <c r="G403" i="3"/>
  <c r="H403" i="3"/>
  <c r="G404" i="3"/>
  <c r="H404" i="3"/>
  <c r="G405" i="3"/>
  <c r="H405" i="3"/>
  <c r="Q405" i="3" s="1"/>
  <c r="G406" i="3"/>
  <c r="H406" i="3"/>
  <c r="G407" i="3"/>
  <c r="H407" i="3"/>
  <c r="G408" i="3"/>
  <c r="H408" i="3"/>
  <c r="G409" i="3"/>
  <c r="H409" i="3"/>
  <c r="G410" i="3"/>
  <c r="H410" i="3"/>
  <c r="G411" i="3"/>
  <c r="H411" i="3"/>
  <c r="G412" i="3"/>
  <c r="H412" i="3"/>
  <c r="G413" i="3"/>
  <c r="H413" i="3"/>
  <c r="Q413" i="3" s="1"/>
  <c r="G414" i="3"/>
  <c r="H414" i="3"/>
  <c r="G415" i="3"/>
  <c r="H415" i="3"/>
  <c r="H328" i="3"/>
  <c r="G328" i="3"/>
  <c r="P328" i="3" s="1"/>
  <c r="M2" i="3"/>
  <c r="N2" i="3"/>
  <c r="M3" i="3"/>
  <c r="N3" i="3"/>
  <c r="M4" i="3"/>
  <c r="N4" i="3"/>
  <c r="M5" i="3"/>
  <c r="N5" i="3"/>
  <c r="M6" i="3"/>
  <c r="N6" i="3"/>
  <c r="M7" i="3"/>
  <c r="N7" i="3"/>
  <c r="M8" i="3"/>
  <c r="N8" i="3"/>
  <c r="M9" i="3"/>
  <c r="N9" i="3"/>
  <c r="M10" i="3"/>
  <c r="N10" i="3"/>
  <c r="M11" i="3"/>
  <c r="N11" i="3"/>
  <c r="M12" i="3"/>
  <c r="N12" i="3"/>
  <c r="M13" i="3"/>
  <c r="N13" i="3"/>
  <c r="M14" i="3"/>
  <c r="N14" i="3"/>
  <c r="M15" i="3"/>
  <c r="N15" i="3"/>
  <c r="M16" i="3"/>
  <c r="N16" i="3"/>
  <c r="M17" i="3"/>
  <c r="N17" i="3"/>
  <c r="M18" i="3"/>
  <c r="N18" i="3"/>
  <c r="M19" i="3"/>
  <c r="N19" i="3"/>
  <c r="M20" i="3"/>
  <c r="N20" i="3"/>
  <c r="M21" i="3"/>
  <c r="N21" i="3"/>
  <c r="M22" i="3"/>
  <c r="N22" i="3"/>
  <c r="M23" i="3"/>
  <c r="N23" i="3"/>
  <c r="M24" i="3"/>
  <c r="N24" i="3"/>
  <c r="M25" i="3"/>
  <c r="N25" i="3"/>
  <c r="M26" i="3"/>
  <c r="N26" i="3"/>
  <c r="M27" i="3"/>
  <c r="N27" i="3"/>
  <c r="M28" i="3"/>
  <c r="N28" i="3"/>
  <c r="M29" i="3"/>
  <c r="N29" i="3"/>
  <c r="M30" i="3"/>
  <c r="N30" i="3"/>
  <c r="M31" i="3"/>
  <c r="N31" i="3"/>
  <c r="M32" i="3"/>
  <c r="N32" i="3"/>
  <c r="M33" i="3"/>
  <c r="N33" i="3"/>
  <c r="M34" i="3"/>
  <c r="N34" i="3"/>
  <c r="M35" i="3"/>
  <c r="N35" i="3"/>
  <c r="M36" i="3"/>
  <c r="N36" i="3"/>
  <c r="M37" i="3"/>
  <c r="N37" i="3"/>
  <c r="M38" i="3"/>
  <c r="N38" i="3"/>
  <c r="M39" i="3"/>
  <c r="N39" i="3"/>
  <c r="M40" i="3"/>
  <c r="N40" i="3"/>
  <c r="M41" i="3"/>
  <c r="N41" i="3"/>
  <c r="M42" i="3"/>
  <c r="N42" i="3"/>
  <c r="M43" i="3"/>
  <c r="N43" i="3"/>
  <c r="M44" i="3"/>
  <c r="N44" i="3"/>
  <c r="M45" i="3"/>
  <c r="N45" i="3"/>
  <c r="M46" i="3"/>
  <c r="N46" i="3"/>
  <c r="M47" i="3"/>
  <c r="N47" i="3"/>
  <c r="M48" i="3"/>
  <c r="N48" i="3"/>
  <c r="M49" i="3"/>
  <c r="N49" i="3"/>
  <c r="M50" i="3"/>
  <c r="N50" i="3"/>
  <c r="M51" i="3"/>
  <c r="N51" i="3"/>
  <c r="M52" i="3"/>
  <c r="N52" i="3"/>
  <c r="M53" i="3"/>
  <c r="N53" i="3"/>
  <c r="M54" i="3"/>
  <c r="N54" i="3"/>
  <c r="M55" i="3"/>
  <c r="N55" i="3"/>
  <c r="M56" i="3"/>
  <c r="N56" i="3"/>
  <c r="M57" i="3"/>
  <c r="N57" i="3"/>
  <c r="M58" i="3"/>
  <c r="N58" i="3"/>
  <c r="M59" i="3"/>
  <c r="N59" i="3"/>
  <c r="M60" i="3"/>
  <c r="N60" i="3"/>
  <c r="M61" i="3"/>
  <c r="N61" i="3"/>
  <c r="M62" i="3"/>
  <c r="N62" i="3"/>
  <c r="M63" i="3"/>
  <c r="N63" i="3"/>
  <c r="M64" i="3"/>
  <c r="N64" i="3"/>
  <c r="M65" i="3"/>
  <c r="N65" i="3"/>
  <c r="M66" i="3"/>
  <c r="N66" i="3"/>
  <c r="M67" i="3"/>
  <c r="N67" i="3"/>
  <c r="M68" i="3"/>
  <c r="N68" i="3"/>
  <c r="M69" i="3"/>
  <c r="N69" i="3"/>
  <c r="M70" i="3"/>
  <c r="N70" i="3"/>
  <c r="M71" i="3"/>
  <c r="N71" i="3"/>
  <c r="M72" i="3"/>
  <c r="N72" i="3"/>
  <c r="M73" i="3"/>
  <c r="N73" i="3"/>
  <c r="M74" i="3"/>
  <c r="N74" i="3"/>
  <c r="M75" i="3"/>
  <c r="N75" i="3"/>
  <c r="M76" i="3"/>
  <c r="N76" i="3"/>
  <c r="M77" i="3"/>
  <c r="N77" i="3"/>
  <c r="M78" i="3"/>
  <c r="N78" i="3"/>
  <c r="M79" i="3"/>
  <c r="N79" i="3"/>
  <c r="M80" i="3"/>
  <c r="N80" i="3"/>
  <c r="M81" i="3"/>
  <c r="N81" i="3"/>
  <c r="M82" i="3"/>
  <c r="N82" i="3"/>
  <c r="M83" i="3"/>
  <c r="N83" i="3"/>
  <c r="M84" i="3"/>
  <c r="N84" i="3"/>
  <c r="M85" i="3"/>
  <c r="N85" i="3"/>
  <c r="M86" i="3"/>
  <c r="N86" i="3"/>
  <c r="M87" i="3"/>
  <c r="N87" i="3"/>
  <c r="M88" i="3"/>
  <c r="N88" i="3"/>
  <c r="M89" i="3"/>
  <c r="N89" i="3"/>
  <c r="M90" i="3"/>
  <c r="N90" i="3"/>
  <c r="M91" i="3"/>
  <c r="N91" i="3"/>
  <c r="M92" i="3"/>
  <c r="N92" i="3"/>
  <c r="M93" i="3"/>
  <c r="N93" i="3"/>
  <c r="M94" i="3"/>
  <c r="N94" i="3"/>
  <c r="M95" i="3"/>
  <c r="N95" i="3"/>
  <c r="M96" i="3"/>
  <c r="N96" i="3"/>
  <c r="M97" i="3"/>
  <c r="N97" i="3"/>
  <c r="M98" i="3"/>
  <c r="N98" i="3"/>
  <c r="M99" i="3"/>
  <c r="N99" i="3"/>
  <c r="M100" i="3"/>
  <c r="N100" i="3"/>
  <c r="M101" i="3"/>
  <c r="N101" i="3"/>
  <c r="M102" i="3"/>
  <c r="N102" i="3"/>
  <c r="M103" i="3"/>
  <c r="N103" i="3"/>
  <c r="M104" i="3"/>
  <c r="N104" i="3"/>
  <c r="M105" i="3"/>
  <c r="N105" i="3"/>
  <c r="M106" i="3"/>
  <c r="N106" i="3"/>
  <c r="M107" i="3"/>
  <c r="N107" i="3"/>
  <c r="M108" i="3"/>
  <c r="N108" i="3"/>
  <c r="M109" i="3"/>
  <c r="N109" i="3"/>
  <c r="M110" i="3"/>
  <c r="N110" i="3"/>
  <c r="M111" i="3"/>
  <c r="N111" i="3"/>
  <c r="M112" i="3"/>
  <c r="N112" i="3"/>
  <c r="M113" i="3"/>
  <c r="N113" i="3"/>
  <c r="M114" i="3"/>
  <c r="N114" i="3"/>
  <c r="M115" i="3"/>
  <c r="N115" i="3"/>
  <c r="M116" i="3"/>
  <c r="N116" i="3"/>
  <c r="M117" i="3"/>
  <c r="N117" i="3"/>
  <c r="M118" i="3"/>
  <c r="N118" i="3"/>
  <c r="M119" i="3"/>
  <c r="N119" i="3"/>
  <c r="M120" i="3"/>
  <c r="N120" i="3"/>
  <c r="M121" i="3"/>
  <c r="N121" i="3"/>
  <c r="M122" i="3"/>
  <c r="N122" i="3"/>
  <c r="M123" i="3"/>
  <c r="N123" i="3"/>
  <c r="M124" i="3"/>
  <c r="N124" i="3"/>
  <c r="M125" i="3"/>
  <c r="N125" i="3"/>
  <c r="M126" i="3"/>
  <c r="N126" i="3"/>
  <c r="M127" i="3"/>
  <c r="N127" i="3"/>
  <c r="M128" i="3"/>
  <c r="N128" i="3"/>
  <c r="M129" i="3"/>
  <c r="N129" i="3"/>
  <c r="M130" i="3"/>
  <c r="N130" i="3"/>
  <c r="M131" i="3"/>
  <c r="N131" i="3"/>
  <c r="M132" i="3"/>
  <c r="N132" i="3"/>
  <c r="M133" i="3"/>
  <c r="N133" i="3"/>
  <c r="M134" i="3"/>
  <c r="N134" i="3"/>
  <c r="M135" i="3"/>
  <c r="N135" i="3"/>
  <c r="M136" i="3"/>
  <c r="N136" i="3"/>
  <c r="M137" i="3"/>
  <c r="N137" i="3"/>
  <c r="M138" i="3"/>
  <c r="N138" i="3"/>
  <c r="M139" i="3"/>
  <c r="N139" i="3"/>
  <c r="M140" i="3"/>
  <c r="N140" i="3"/>
  <c r="M141" i="3"/>
  <c r="N141" i="3"/>
  <c r="M142" i="3"/>
  <c r="N142" i="3"/>
  <c r="M143" i="3"/>
  <c r="N143" i="3"/>
  <c r="M144" i="3"/>
  <c r="N144" i="3"/>
  <c r="M145" i="3"/>
  <c r="N145" i="3"/>
  <c r="M146" i="3"/>
  <c r="N146" i="3"/>
  <c r="M147" i="3"/>
  <c r="N147" i="3"/>
  <c r="M148" i="3"/>
  <c r="N148" i="3"/>
  <c r="M149" i="3"/>
  <c r="N149" i="3"/>
  <c r="M150" i="3"/>
  <c r="N150" i="3"/>
  <c r="M151" i="3"/>
  <c r="N151" i="3"/>
  <c r="M152" i="3"/>
  <c r="N152" i="3"/>
  <c r="M153" i="3"/>
  <c r="N153" i="3"/>
  <c r="M154" i="3"/>
  <c r="N154" i="3"/>
  <c r="M155" i="3"/>
  <c r="N155" i="3"/>
  <c r="M156" i="3"/>
  <c r="N156" i="3"/>
  <c r="M157" i="3"/>
  <c r="N157" i="3"/>
  <c r="M158" i="3"/>
  <c r="N158" i="3"/>
  <c r="M159" i="3"/>
  <c r="N159" i="3"/>
  <c r="M160" i="3"/>
  <c r="N160" i="3"/>
  <c r="M161" i="3"/>
  <c r="N161" i="3"/>
  <c r="M162" i="3"/>
  <c r="N162" i="3"/>
  <c r="M163" i="3"/>
  <c r="N163" i="3"/>
  <c r="M164" i="3"/>
  <c r="N164" i="3"/>
  <c r="M165" i="3"/>
  <c r="N165" i="3"/>
  <c r="M166" i="3"/>
  <c r="N166" i="3"/>
  <c r="M167" i="3"/>
  <c r="N167" i="3"/>
  <c r="M168" i="3"/>
  <c r="N168" i="3"/>
  <c r="M169" i="3"/>
  <c r="N169" i="3"/>
  <c r="M170" i="3"/>
  <c r="N170" i="3"/>
  <c r="M171" i="3"/>
  <c r="N171" i="3"/>
  <c r="M172" i="3"/>
  <c r="N172" i="3"/>
  <c r="M173" i="3"/>
  <c r="N173" i="3"/>
  <c r="M174" i="3"/>
  <c r="N174" i="3"/>
  <c r="M175" i="3"/>
  <c r="N175" i="3"/>
  <c r="M176" i="3"/>
  <c r="N176" i="3"/>
  <c r="M177" i="3"/>
  <c r="N177" i="3"/>
  <c r="M178" i="3"/>
  <c r="N178" i="3"/>
  <c r="M179" i="3"/>
  <c r="N179" i="3"/>
  <c r="M180" i="3"/>
  <c r="N180" i="3"/>
  <c r="M181" i="3"/>
  <c r="N181" i="3"/>
  <c r="M182" i="3"/>
  <c r="N182" i="3"/>
  <c r="M183" i="3"/>
  <c r="N183" i="3"/>
  <c r="M184" i="3"/>
  <c r="N184" i="3"/>
  <c r="M185" i="3"/>
  <c r="N185" i="3"/>
  <c r="M186" i="3"/>
  <c r="N186" i="3"/>
  <c r="M187" i="3"/>
  <c r="N187" i="3"/>
  <c r="M188" i="3"/>
  <c r="N188" i="3"/>
  <c r="M189" i="3"/>
  <c r="N189" i="3"/>
  <c r="M190" i="3"/>
  <c r="N190" i="3"/>
  <c r="M191" i="3"/>
  <c r="N191" i="3"/>
  <c r="M192" i="3"/>
  <c r="N192" i="3"/>
  <c r="M193" i="3"/>
  <c r="N193" i="3"/>
  <c r="M194" i="3"/>
  <c r="N194" i="3"/>
  <c r="M195" i="3"/>
  <c r="N195" i="3"/>
  <c r="M196" i="3"/>
  <c r="N196" i="3"/>
  <c r="M197" i="3"/>
  <c r="N197" i="3"/>
  <c r="M198" i="3"/>
  <c r="N198" i="3"/>
  <c r="M199" i="3"/>
  <c r="N199" i="3"/>
  <c r="M200" i="3"/>
  <c r="N200" i="3"/>
  <c r="M201" i="3"/>
  <c r="N201" i="3"/>
  <c r="M202" i="3"/>
  <c r="N202" i="3"/>
  <c r="M203" i="3"/>
  <c r="N203" i="3"/>
  <c r="M204" i="3"/>
  <c r="N204" i="3"/>
  <c r="M205" i="3"/>
  <c r="N205" i="3"/>
  <c r="M206" i="3"/>
  <c r="N206" i="3"/>
  <c r="M207" i="3"/>
  <c r="N207" i="3"/>
  <c r="M208" i="3"/>
  <c r="N208" i="3"/>
  <c r="M209" i="3"/>
  <c r="N209" i="3"/>
  <c r="M210" i="3"/>
  <c r="N210" i="3"/>
  <c r="M211" i="3"/>
  <c r="N211" i="3"/>
  <c r="M212" i="3"/>
  <c r="N212" i="3"/>
  <c r="M213" i="3"/>
  <c r="N213" i="3"/>
  <c r="M214" i="3"/>
  <c r="N214" i="3"/>
  <c r="M215" i="3"/>
  <c r="N215" i="3"/>
  <c r="M216" i="3"/>
  <c r="N216" i="3"/>
  <c r="M217" i="3"/>
  <c r="N217" i="3"/>
  <c r="M218" i="3"/>
  <c r="N218" i="3"/>
  <c r="M219" i="3"/>
  <c r="N219" i="3"/>
  <c r="M220" i="3"/>
  <c r="N220" i="3"/>
  <c r="M221" i="3"/>
  <c r="N221" i="3"/>
  <c r="M222" i="3"/>
  <c r="N222" i="3"/>
  <c r="M223" i="3"/>
  <c r="N223" i="3"/>
  <c r="M224" i="3"/>
  <c r="N224" i="3"/>
  <c r="M225" i="3"/>
  <c r="N225" i="3"/>
  <c r="M226" i="3"/>
  <c r="N226" i="3"/>
  <c r="M227" i="3"/>
  <c r="N227" i="3"/>
  <c r="M228" i="3"/>
  <c r="N228" i="3"/>
  <c r="M229" i="3"/>
  <c r="N229" i="3"/>
  <c r="M230" i="3"/>
  <c r="N230" i="3"/>
  <c r="M231" i="3"/>
  <c r="N231" i="3"/>
  <c r="M232" i="3"/>
  <c r="N232" i="3"/>
  <c r="M233" i="3"/>
  <c r="N233" i="3"/>
  <c r="M234" i="3"/>
  <c r="N234" i="3"/>
  <c r="M235" i="3"/>
  <c r="N235" i="3"/>
  <c r="M236" i="3"/>
  <c r="N236" i="3"/>
  <c r="M237" i="3"/>
  <c r="N237" i="3"/>
  <c r="M238" i="3"/>
  <c r="N238" i="3"/>
  <c r="M239" i="3"/>
  <c r="N239" i="3"/>
  <c r="M240" i="3"/>
  <c r="N240" i="3"/>
  <c r="M241" i="3"/>
  <c r="N241" i="3"/>
  <c r="M242" i="3"/>
  <c r="N242" i="3"/>
  <c r="M243" i="3"/>
  <c r="N243" i="3"/>
  <c r="M244" i="3"/>
  <c r="N244" i="3"/>
  <c r="M245" i="3"/>
  <c r="N245" i="3"/>
  <c r="M246" i="3"/>
  <c r="N246" i="3"/>
  <c r="M247" i="3"/>
  <c r="N247" i="3"/>
  <c r="M248" i="3"/>
  <c r="N248" i="3"/>
  <c r="M249" i="3"/>
  <c r="N249" i="3"/>
  <c r="M250" i="3"/>
  <c r="N250" i="3"/>
  <c r="M251" i="3"/>
  <c r="N251" i="3"/>
  <c r="M252" i="3"/>
  <c r="N252" i="3"/>
  <c r="M253" i="3"/>
  <c r="N253" i="3"/>
  <c r="M254" i="3"/>
  <c r="N254" i="3"/>
  <c r="M255" i="3"/>
  <c r="N255" i="3"/>
  <c r="M256" i="3"/>
  <c r="N256" i="3"/>
  <c r="M257" i="3"/>
  <c r="N257" i="3"/>
  <c r="M258" i="3"/>
  <c r="N258" i="3"/>
  <c r="M259" i="3"/>
  <c r="N259" i="3"/>
  <c r="M260" i="3"/>
  <c r="N260" i="3"/>
  <c r="M261" i="3"/>
  <c r="N261" i="3"/>
  <c r="M262" i="3"/>
  <c r="N262" i="3"/>
  <c r="M263" i="3"/>
  <c r="N263" i="3"/>
  <c r="M264" i="3"/>
  <c r="N264" i="3"/>
  <c r="M265" i="3"/>
  <c r="N265" i="3"/>
  <c r="M266" i="3"/>
  <c r="N266" i="3"/>
  <c r="M267" i="3"/>
  <c r="N267" i="3"/>
  <c r="M268" i="3"/>
  <c r="N268" i="3"/>
  <c r="M269" i="3"/>
  <c r="N269" i="3"/>
  <c r="M270" i="3"/>
  <c r="N270" i="3"/>
  <c r="M271" i="3"/>
  <c r="N271" i="3"/>
  <c r="M272" i="3"/>
  <c r="N272" i="3"/>
  <c r="M273" i="3"/>
  <c r="N273" i="3"/>
  <c r="M274" i="3"/>
  <c r="N274" i="3"/>
  <c r="M275" i="3"/>
  <c r="N275" i="3"/>
  <c r="M276" i="3"/>
  <c r="N276" i="3"/>
  <c r="M277" i="3"/>
  <c r="N277" i="3"/>
  <c r="M278" i="3"/>
  <c r="N278" i="3"/>
  <c r="M279" i="3"/>
  <c r="N279" i="3"/>
  <c r="M280" i="3"/>
  <c r="N280" i="3"/>
  <c r="M281" i="3"/>
  <c r="N281" i="3"/>
  <c r="M282" i="3"/>
  <c r="N282" i="3"/>
  <c r="M283" i="3"/>
  <c r="N283" i="3"/>
  <c r="M284" i="3"/>
  <c r="N284" i="3"/>
  <c r="M285" i="3"/>
  <c r="N285" i="3"/>
  <c r="M286" i="3"/>
  <c r="N286" i="3"/>
  <c r="M287" i="3"/>
  <c r="N287" i="3"/>
  <c r="M288" i="3"/>
  <c r="N288" i="3"/>
  <c r="M289" i="3"/>
  <c r="N289" i="3"/>
  <c r="M290" i="3"/>
  <c r="N290" i="3"/>
  <c r="M291" i="3"/>
  <c r="N291" i="3"/>
  <c r="M292" i="3"/>
  <c r="N292" i="3"/>
  <c r="M293" i="3"/>
  <c r="N293" i="3"/>
  <c r="M294" i="3"/>
  <c r="N294" i="3"/>
  <c r="M295" i="3"/>
  <c r="N295" i="3"/>
  <c r="M296" i="3"/>
  <c r="N296" i="3"/>
  <c r="M297" i="3"/>
  <c r="N297" i="3"/>
  <c r="M298" i="3"/>
  <c r="N298" i="3"/>
  <c r="M299" i="3"/>
  <c r="N299" i="3"/>
  <c r="M300" i="3"/>
  <c r="N300" i="3"/>
  <c r="M301" i="3"/>
  <c r="N301" i="3"/>
  <c r="M302" i="3"/>
  <c r="N302" i="3"/>
  <c r="M303" i="3"/>
  <c r="N303" i="3"/>
  <c r="M304" i="3"/>
  <c r="N304" i="3"/>
  <c r="M305" i="3"/>
  <c r="N305" i="3"/>
  <c r="M306" i="3"/>
  <c r="N306" i="3"/>
  <c r="M307" i="3"/>
  <c r="N307" i="3"/>
  <c r="M308" i="3"/>
  <c r="N308" i="3"/>
  <c r="M309" i="3"/>
  <c r="N309" i="3"/>
  <c r="M310" i="3"/>
  <c r="N310" i="3"/>
  <c r="M311" i="3"/>
  <c r="N311" i="3"/>
  <c r="M312" i="3"/>
  <c r="N312" i="3"/>
  <c r="M313" i="3"/>
  <c r="N313" i="3"/>
  <c r="M314" i="3"/>
  <c r="N314" i="3"/>
  <c r="M315" i="3"/>
  <c r="N315" i="3"/>
  <c r="M316" i="3"/>
  <c r="N316" i="3"/>
  <c r="M317" i="3"/>
  <c r="N317" i="3"/>
  <c r="M318" i="3"/>
  <c r="N318" i="3"/>
  <c r="M319" i="3"/>
  <c r="N319" i="3"/>
  <c r="M320" i="3"/>
  <c r="N320" i="3"/>
  <c r="M321" i="3"/>
  <c r="N321" i="3"/>
  <c r="M322" i="3"/>
  <c r="N322" i="3"/>
  <c r="M323" i="3"/>
  <c r="N323" i="3"/>
  <c r="M324" i="3"/>
  <c r="N324" i="3"/>
  <c r="M325" i="3"/>
  <c r="N325" i="3"/>
  <c r="M326" i="3"/>
  <c r="N326" i="3"/>
  <c r="M327" i="3"/>
  <c r="N327" i="3"/>
  <c r="G2" i="3"/>
  <c r="H2" i="3"/>
  <c r="G3" i="3"/>
  <c r="H3" i="3"/>
  <c r="G4" i="3"/>
  <c r="H4" i="3"/>
  <c r="G5" i="3"/>
  <c r="H5" i="3"/>
  <c r="G6" i="3"/>
  <c r="H6" i="3"/>
  <c r="G7" i="3"/>
  <c r="H7" i="3"/>
  <c r="G8" i="3"/>
  <c r="H8" i="3"/>
  <c r="G9" i="3"/>
  <c r="H9" i="3"/>
  <c r="Q9" i="3" s="1"/>
  <c r="G10" i="3"/>
  <c r="H10" i="3"/>
  <c r="G11" i="3"/>
  <c r="H11" i="3"/>
  <c r="G12" i="3"/>
  <c r="H12" i="3"/>
  <c r="G13" i="3"/>
  <c r="H13" i="3"/>
  <c r="G14" i="3"/>
  <c r="H14" i="3"/>
  <c r="G15" i="3"/>
  <c r="H15" i="3"/>
  <c r="G16" i="3"/>
  <c r="H16" i="3"/>
  <c r="G17" i="3"/>
  <c r="H17" i="3"/>
  <c r="Q17" i="3" s="1"/>
  <c r="G18" i="3"/>
  <c r="H18" i="3"/>
  <c r="G19" i="3"/>
  <c r="H19" i="3"/>
  <c r="G20" i="3"/>
  <c r="H20" i="3"/>
  <c r="G21" i="3"/>
  <c r="H21" i="3"/>
  <c r="G22" i="3"/>
  <c r="H22" i="3"/>
  <c r="G23" i="3"/>
  <c r="H23" i="3"/>
  <c r="G24" i="3"/>
  <c r="H24" i="3"/>
  <c r="G25" i="3"/>
  <c r="H25" i="3"/>
  <c r="Q25" i="3" s="1"/>
  <c r="G26" i="3"/>
  <c r="H26" i="3"/>
  <c r="G27" i="3"/>
  <c r="H27" i="3"/>
  <c r="G28" i="3"/>
  <c r="H28" i="3"/>
  <c r="G29" i="3"/>
  <c r="H29" i="3"/>
  <c r="G30" i="3"/>
  <c r="H30" i="3"/>
  <c r="G31" i="3"/>
  <c r="H31" i="3"/>
  <c r="G32" i="3"/>
  <c r="H32" i="3"/>
  <c r="G33" i="3"/>
  <c r="H33" i="3"/>
  <c r="Q33" i="3" s="1"/>
  <c r="G34" i="3"/>
  <c r="H34" i="3"/>
  <c r="G35" i="3"/>
  <c r="P35" i="3" s="1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Q41" i="3" s="1"/>
  <c r="G42" i="3"/>
  <c r="H42" i="3"/>
  <c r="G43" i="3"/>
  <c r="P43" i="3" s="1"/>
  <c r="H43" i="3"/>
  <c r="G44" i="3"/>
  <c r="H44" i="3"/>
  <c r="G45" i="3"/>
  <c r="H45" i="3"/>
  <c r="G46" i="3"/>
  <c r="H46" i="3"/>
  <c r="G47" i="3"/>
  <c r="P47" i="3" s="1"/>
  <c r="H47" i="3"/>
  <c r="G48" i="3"/>
  <c r="H48" i="3"/>
  <c r="G49" i="3"/>
  <c r="H49" i="3"/>
  <c r="Q49" i="3" s="1"/>
  <c r="G50" i="3"/>
  <c r="H50" i="3"/>
  <c r="G51" i="3"/>
  <c r="P51" i="3" s="1"/>
  <c r="H51" i="3"/>
  <c r="G52" i="3"/>
  <c r="H52" i="3"/>
  <c r="G53" i="3"/>
  <c r="H53" i="3"/>
  <c r="G54" i="3"/>
  <c r="H54" i="3"/>
  <c r="G55" i="3"/>
  <c r="P55" i="3" s="1"/>
  <c r="H55" i="3"/>
  <c r="G56" i="3"/>
  <c r="H56" i="3"/>
  <c r="G57" i="3"/>
  <c r="H57" i="3"/>
  <c r="Q57" i="3" s="1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Q65" i="3" s="1"/>
  <c r="G66" i="3"/>
  <c r="H66" i="3"/>
  <c r="G67" i="3"/>
  <c r="H67" i="3"/>
  <c r="G68" i="3"/>
  <c r="H68" i="3"/>
  <c r="G69" i="3"/>
  <c r="H69" i="3"/>
  <c r="G70" i="3"/>
  <c r="H70" i="3"/>
  <c r="G71" i="3"/>
  <c r="P71" i="3" s="1"/>
  <c r="H71" i="3"/>
  <c r="G72" i="3"/>
  <c r="H72" i="3"/>
  <c r="G73" i="3"/>
  <c r="H73" i="3"/>
  <c r="Q73" i="3" s="1"/>
  <c r="G74" i="3"/>
  <c r="P74" i="3" s="1"/>
  <c r="H74" i="3"/>
  <c r="G75" i="3"/>
  <c r="H75" i="3"/>
  <c r="G76" i="3"/>
  <c r="H76" i="3"/>
  <c r="G77" i="3"/>
  <c r="H77" i="3"/>
  <c r="G78" i="3"/>
  <c r="H78" i="3"/>
  <c r="G79" i="3"/>
  <c r="P79" i="3" s="1"/>
  <c r="H79" i="3"/>
  <c r="G80" i="3"/>
  <c r="H80" i="3"/>
  <c r="G81" i="3"/>
  <c r="H81" i="3"/>
  <c r="Q81" i="3" s="1"/>
  <c r="G82" i="3"/>
  <c r="P82" i="3" s="1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Q89" i="3" s="1"/>
  <c r="G90" i="3"/>
  <c r="H90" i="3"/>
  <c r="G91" i="3"/>
  <c r="H91" i="3"/>
  <c r="G92" i="3"/>
  <c r="H92" i="3"/>
  <c r="G93" i="3"/>
  <c r="H93" i="3"/>
  <c r="Q93" i="3" s="1"/>
  <c r="G94" i="3"/>
  <c r="P94" i="3" s="1"/>
  <c r="H94" i="3"/>
  <c r="G95" i="3"/>
  <c r="H95" i="3"/>
  <c r="G96" i="3"/>
  <c r="H96" i="3"/>
  <c r="G97" i="3"/>
  <c r="H97" i="3"/>
  <c r="Q97" i="3" s="1"/>
  <c r="G98" i="3"/>
  <c r="H98" i="3"/>
  <c r="G99" i="3"/>
  <c r="H99" i="3"/>
  <c r="G100" i="3"/>
  <c r="H100" i="3"/>
  <c r="G101" i="3"/>
  <c r="H101" i="3"/>
  <c r="Q101" i="3" s="1"/>
  <c r="G102" i="3"/>
  <c r="H102" i="3"/>
  <c r="G103" i="3"/>
  <c r="H103" i="3"/>
  <c r="G104" i="3"/>
  <c r="H104" i="3"/>
  <c r="G105" i="3"/>
  <c r="H105" i="3"/>
  <c r="Q105" i="3" s="1"/>
  <c r="G106" i="3"/>
  <c r="H106" i="3"/>
  <c r="G107" i="3"/>
  <c r="H107" i="3"/>
  <c r="G108" i="3"/>
  <c r="H108" i="3"/>
  <c r="G109" i="3"/>
  <c r="H109" i="3"/>
  <c r="G110" i="3"/>
  <c r="P110" i="3" s="1"/>
  <c r="H110" i="3"/>
  <c r="G111" i="3"/>
  <c r="H111" i="3"/>
  <c r="G112" i="3"/>
  <c r="H112" i="3"/>
  <c r="G113" i="3"/>
  <c r="H113" i="3"/>
  <c r="Q113" i="3" s="1"/>
  <c r="G114" i="3"/>
  <c r="H114" i="3"/>
  <c r="G115" i="3"/>
  <c r="H115" i="3"/>
  <c r="G116" i="3"/>
  <c r="H116" i="3"/>
  <c r="G117" i="3"/>
  <c r="H117" i="3"/>
  <c r="Q117" i="3" s="1"/>
  <c r="G118" i="3"/>
  <c r="H118" i="3"/>
  <c r="G119" i="3"/>
  <c r="H119" i="3"/>
  <c r="G120" i="3"/>
  <c r="H120" i="3"/>
  <c r="G121" i="3"/>
  <c r="H121" i="3"/>
  <c r="Q121" i="3" s="1"/>
  <c r="G122" i="3"/>
  <c r="H122" i="3"/>
  <c r="G123" i="3"/>
  <c r="H123" i="3"/>
  <c r="G124" i="3"/>
  <c r="H124" i="3"/>
  <c r="G125" i="3"/>
  <c r="H125" i="3"/>
  <c r="Q125" i="3" s="1"/>
  <c r="G126" i="3"/>
  <c r="P126" i="3" s="1"/>
  <c r="H126" i="3"/>
  <c r="G127" i="3"/>
  <c r="H127" i="3"/>
  <c r="G128" i="3"/>
  <c r="H128" i="3"/>
  <c r="G129" i="3"/>
  <c r="H129" i="3"/>
  <c r="Q129" i="3" s="1"/>
  <c r="G130" i="3"/>
  <c r="H130" i="3"/>
  <c r="G131" i="3"/>
  <c r="H131" i="3"/>
  <c r="G132" i="3"/>
  <c r="H132" i="3"/>
  <c r="G133" i="3"/>
  <c r="H133" i="3"/>
  <c r="Q133" i="3" s="1"/>
  <c r="G134" i="3"/>
  <c r="P134" i="3" s="1"/>
  <c r="H134" i="3"/>
  <c r="G135" i="3"/>
  <c r="H135" i="3"/>
  <c r="G136" i="3"/>
  <c r="H136" i="3"/>
  <c r="G137" i="3"/>
  <c r="H137" i="3"/>
  <c r="Q137" i="3" s="1"/>
  <c r="G138" i="3"/>
  <c r="H138" i="3"/>
  <c r="G139" i="3"/>
  <c r="H139" i="3"/>
  <c r="G140" i="3"/>
  <c r="H140" i="3"/>
  <c r="G141" i="3"/>
  <c r="H141" i="3"/>
  <c r="Q141" i="3" s="1"/>
  <c r="G142" i="3"/>
  <c r="H142" i="3"/>
  <c r="G143" i="3"/>
  <c r="H143" i="3"/>
  <c r="G144" i="3"/>
  <c r="H144" i="3"/>
  <c r="G145" i="3"/>
  <c r="H145" i="3"/>
  <c r="Q145" i="3" s="1"/>
  <c r="G146" i="3"/>
  <c r="H146" i="3"/>
  <c r="G147" i="3"/>
  <c r="H147" i="3"/>
  <c r="G148" i="3"/>
  <c r="H148" i="3"/>
  <c r="G149" i="3"/>
  <c r="H149" i="3"/>
  <c r="Q149" i="3" s="1"/>
  <c r="G150" i="3"/>
  <c r="H150" i="3"/>
  <c r="G151" i="3"/>
  <c r="H151" i="3"/>
  <c r="G152" i="3"/>
  <c r="H152" i="3"/>
  <c r="G153" i="3"/>
  <c r="H153" i="3"/>
  <c r="Q153" i="3" s="1"/>
  <c r="G154" i="3"/>
  <c r="H154" i="3"/>
  <c r="G155" i="3"/>
  <c r="H155" i="3"/>
  <c r="G156" i="3"/>
  <c r="H156" i="3"/>
  <c r="G157" i="3"/>
  <c r="P157" i="3" s="1"/>
  <c r="H157" i="3"/>
  <c r="G158" i="3"/>
  <c r="H158" i="3"/>
  <c r="G159" i="3"/>
  <c r="H159" i="3"/>
  <c r="G160" i="3"/>
  <c r="H160" i="3"/>
  <c r="G161" i="3"/>
  <c r="P161" i="3" s="1"/>
  <c r="H161" i="3"/>
  <c r="Q161" i="3" s="1"/>
  <c r="G162" i="3"/>
  <c r="H162" i="3"/>
  <c r="G163" i="3"/>
  <c r="H163" i="3"/>
  <c r="G164" i="3"/>
  <c r="H164" i="3"/>
  <c r="G165" i="3"/>
  <c r="H165" i="3"/>
  <c r="Q165" i="3" s="1"/>
  <c r="G166" i="3"/>
  <c r="P166" i="3" s="1"/>
  <c r="H166" i="3"/>
  <c r="G167" i="3"/>
  <c r="H167" i="3"/>
  <c r="G168" i="3"/>
  <c r="H168" i="3"/>
  <c r="G169" i="3"/>
  <c r="H169" i="3"/>
  <c r="G170" i="3"/>
  <c r="H170" i="3"/>
  <c r="G171" i="3"/>
  <c r="H171" i="3"/>
  <c r="G172" i="3"/>
  <c r="H172" i="3"/>
  <c r="G173" i="3"/>
  <c r="H173" i="3"/>
  <c r="Q173" i="3" s="1"/>
  <c r="G174" i="3"/>
  <c r="P174" i="3" s="1"/>
  <c r="H174" i="3"/>
  <c r="G175" i="3"/>
  <c r="H175" i="3"/>
  <c r="G176" i="3"/>
  <c r="H176" i="3"/>
  <c r="G177" i="3"/>
  <c r="P177" i="3" s="1"/>
  <c r="H177" i="3"/>
  <c r="Q177" i="3" s="1"/>
  <c r="G178" i="3"/>
  <c r="H178" i="3"/>
  <c r="G179" i="3"/>
  <c r="H179" i="3"/>
  <c r="G180" i="3"/>
  <c r="H180" i="3"/>
  <c r="G181" i="3"/>
  <c r="H181" i="3"/>
  <c r="Q181" i="3" s="1"/>
  <c r="G182" i="3"/>
  <c r="H182" i="3"/>
  <c r="G183" i="3"/>
  <c r="H183" i="3"/>
  <c r="G184" i="3"/>
  <c r="H184" i="3"/>
  <c r="G185" i="3"/>
  <c r="H185" i="3"/>
  <c r="Q185" i="3" s="1"/>
  <c r="G186" i="3"/>
  <c r="H186" i="3"/>
  <c r="G187" i="3"/>
  <c r="H187" i="3"/>
  <c r="G188" i="3"/>
  <c r="H188" i="3"/>
  <c r="G189" i="3"/>
  <c r="P189" i="3" s="1"/>
  <c r="H189" i="3"/>
  <c r="Q189" i="3" s="1"/>
  <c r="G190" i="3"/>
  <c r="H190" i="3"/>
  <c r="G191" i="3"/>
  <c r="H191" i="3"/>
  <c r="G192" i="3"/>
  <c r="H192" i="3"/>
  <c r="G193" i="3"/>
  <c r="H193" i="3"/>
  <c r="Q193" i="3" s="1"/>
  <c r="G194" i="3"/>
  <c r="H194" i="3"/>
  <c r="G195" i="3"/>
  <c r="H195" i="3"/>
  <c r="G196" i="3"/>
  <c r="H196" i="3"/>
  <c r="G197" i="3"/>
  <c r="H197" i="3"/>
  <c r="Q197" i="3" s="1"/>
  <c r="G198" i="3"/>
  <c r="H198" i="3"/>
  <c r="G199" i="3"/>
  <c r="H199" i="3"/>
  <c r="G200" i="3"/>
  <c r="H200" i="3"/>
  <c r="G201" i="3"/>
  <c r="H201" i="3"/>
  <c r="G202" i="3"/>
  <c r="H202" i="3"/>
  <c r="G203" i="3"/>
  <c r="H203" i="3"/>
  <c r="G204" i="3"/>
  <c r="H204" i="3"/>
  <c r="G205" i="3"/>
  <c r="H205" i="3"/>
  <c r="Q205" i="3" s="1"/>
  <c r="G206" i="3"/>
  <c r="H206" i="3"/>
  <c r="G207" i="3"/>
  <c r="H207" i="3"/>
  <c r="G208" i="3"/>
  <c r="H208" i="3"/>
  <c r="G209" i="3"/>
  <c r="H209" i="3"/>
  <c r="G210" i="3"/>
  <c r="H210" i="3"/>
  <c r="G211" i="3"/>
  <c r="H211" i="3"/>
  <c r="G212" i="3"/>
  <c r="H212" i="3"/>
  <c r="G213" i="3"/>
  <c r="H213" i="3"/>
  <c r="G214" i="3"/>
  <c r="H214" i="3"/>
  <c r="G215" i="3"/>
  <c r="H215" i="3"/>
  <c r="G216" i="3"/>
  <c r="H216" i="3"/>
  <c r="G217" i="3"/>
  <c r="H217" i="3"/>
  <c r="G218" i="3"/>
  <c r="H218" i="3"/>
  <c r="G219" i="3"/>
  <c r="H219" i="3"/>
  <c r="G220" i="3"/>
  <c r="H220" i="3"/>
  <c r="G221" i="3"/>
  <c r="H221" i="3"/>
  <c r="G222" i="3"/>
  <c r="H222" i="3"/>
  <c r="G223" i="3"/>
  <c r="P223" i="3" s="1"/>
  <c r="H223" i="3"/>
  <c r="G224" i="3"/>
  <c r="H224" i="3"/>
  <c r="G225" i="3"/>
  <c r="H225" i="3"/>
  <c r="G226" i="3"/>
  <c r="H226" i="3"/>
  <c r="G227" i="3"/>
  <c r="H227" i="3"/>
  <c r="G228" i="3"/>
  <c r="H228" i="3"/>
  <c r="G229" i="3"/>
  <c r="H229" i="3"/>
  <c r="G230" i="3"/>
  <c r="H230" i="3"/>
  <c r="G231" i="3"/>
  <c r="P231" i="3" s="1"/>
  <c r="H231" i="3"/>
  <c r="G232" i="3"/>
  <c r="H232" i="3"/>
  <c r="G233" i="3"/>
  <c r="H233" i="3"/>
  <c r="G234" i="3"/>
  <c r="H234" i="3"/>
  <c r="G235" i="3"/>
  <c r="P235" i="3" s="1"/>
  <c r="H235" i="3"/>
  <c r="G236" i="3"/>
  <c r="H236" i="3"/>
  <c r="G237" i="3"/>
  <c r="H237" i="3"/>
  <c r="G238" i="3"/>
  <c r="H238" i="3"/>
  <c r="G239" i="3"/>
  <c r="H239" i="3"/>
  <c r="G240" i="3"/>
  <c r="H240" i="3"/>
  <c r="G241" i="3"/>
  <c r="H241" i="3"/>
  <c r="G242" i="3"/>
  <c r="P242" i="3" s="1"/>
  <c r="H242" i="3"/>
  <c r="G243" i="3"/>
  <c r="H243" i="3"/>
  <c r="G244" i="3"/>
  <c r="H244" i="3"/>
  <c r="G245" i="3"/>
  <c r="P245" i="3" s="1"/>
  <c r="H245" i="3"/>
  <c r="G246" i="3"/>
  <c r="H246" i="3"/>
  <c r="G247" i="3"/>
  <c r="H247" i="3"/>
  <c r="G248" i="3"/>
  <c r="H248" i="3"/>
  <c r="G249" i="3"/>
  <c r="H249" i="3"/>
  <c r="G250" i="3"/>
  <c r="H250" i="3"/>
  <c r="G251" i="3"/>
  <c r="H251" i="3"/>
  <c r="G252" i="3"/>
  <c r="H252" i="3"/>
  <c r="G253" i="3"/>
  <c r="P253" i="3" s="1"/>
  <c r="H253" i="3"/>
  <c r="G254" i="3"/>
  <c r="H254" i="3"/>
  <c r="G255" i="3"/>
  <c r="H255" i="3"/>
  <c r="G256" i="3"/>
  <c r="H256" i="3"/>
  <c r="G257" i="3"/>
  <c r="P257" i="3" s="1"/>
  <c r="H257" i="3"/>
  <c r="G258" i="3"/>
  <c r="H258" i="3"/>
  <c r="G259" i="3"/>
  <c r="H259" i="3"/>
  <c r="G260" i="3"/>
  <c r="H260" i="3"/>
  <c r="G261" i="3"/>
  <c r="H261" i="3"/>
  <c r="G262" i="3"/>
  <c r="H262" i="3"/>
  <c r="G263" i="3"/>
  <c r="P263" i="3" s="1"/>
  <c r="H263" i="3"/>
  <c r="G264" i="3"/>
  <c r="H264" i="3"/>
  <c r="G265" i="3"/>
  <c r="H265" i="3"/>
  <c r="G266" i="3"/>
  <c r="H266" i="3"/>
  <c r="G267" i="3"/>
  <c r="P267" i="3" s="1"/>
  <c r="H267" i="3"/>
  <c r="G268" i="3"/>
  <c r="H268" i="3"/>
  <c r="G269" i="3"/>
  <c r="H269" i="3"/>
  <c r="G270" i="3"/>
  <c r="H270" i="3"/>
  <c r="G271" i="3"/>
  <c r="H271" i="3"/>
  <c r="G272" i="3"/>
  <c r="H272" i="3"/>
  <c r="G273" i="3"/>
  <c r="H273" i="3"/>
  <c r="G274" i="3"/>
  <c r="H274" i="3"/>
  <c r="G275" i="3"/>
  <c r="P275" i="3" s="1"/>
  <c r="H275" i="3"/>
  <c r="G276" i="3"/>
  <c r="H276" i="3"/>
  <c r="G277" i="3"/>
  <c r="H277" i="3"/>
  <c r="G278" i="3"/>
  <c r="H278" i="3"/>
  <c r="G279" i="3"/>
  <c r="P279" i="3" s="1"/>
  <c r="H279" i="3"/>
  <c r="G280" i="3"/>
  <c r="H280" i="3"/>
  <c r="G281" i="3"/>
  <c r="H281" i="3"/>
  <c r="G282" i="3"/>
  <c r="H282" i="3"/>
  <c r="G283" i="3"/>
  <c r="P283" i="3" s="1"/>
  <c r="H283" i="3"/>
  <c r="G284" i="3"/>
  <c r="H284" i="3"/>
  <c r="G285" i="3"/>
  <c r="H285" i="3"/>
  <c r="G286" i="3"/>
  <c r="H286" i="3"/>
  <c r="G287" i="3"/>
  <c r="H287" i="3"/>
  <c r="G288" i="3"/>
  <c r="H288" i="3"/>
  <c r="G289" i="3"/>
  <c r="H289" i="3"/>
  <c r="G290" i="3"/>
  <c r="H290" i="3"/>
  <c r="G291" i="3"/>
  <c r="P291" i="3" s="1"/>
  <c r="H291" i="3"/>
  <c r="G292" i="3"/>
  <c r="H292" i="3"/>
  <c r="G293" i="3"/>
  <c r="H293" i="3"/>
  <c r="G294" i="3"/>
  <c r="H294" i="3"/>
  <c r="G295" i="3"/>
  <c r="P295" i="3" s="1"/>
  <c r="H295" i="3"/>
  <c r="G296" i="3"/>
  <c r="H296" i="3"/>
  <c r="G297" i="3"/>
  <c r="H297" i="3"/>
  <c r="G298" i="3"/>
  <c r="H298" i="3"/>
  <c r="G299" i="3"/>
  <c r="P299" i="3" s="1"/>
  <c r="H299" i="3"/>
  <c r="G300" i="3"/>
  <c r="H300" i="3"/>
  <c r="G301" i="3"/>
  <c r="H301" i="3"/>
  <c r="G302" i="3"/>
  <c r="H302" i="3"/>
  <c r="G303" i="3"/>
  <c r="H303" i="3"/>
  <c r="G304" i="3"/>
  <c r="H304" i="3"/>
  <c r="G305" i="3"/>
  <c r="H305" i="3"/>
  <c r="G306" i="3"/>
  <c r="H306" i="3"/>
  <c r="G307" i="3"/>
  <c r="H307" i="3"/>
  <c r="G308" i="3"/>
  <c r="H308" i="3"/>
  <c r="G309" i="3"/>
  <c r="H309" i="3"/>
  <c r="G310" i="3"/>
  <c r="H310" i="3"/>
  <c r="G311" i="3"/>
  <c r="H311" i="3"/>
  <c r="G312" i="3"/>
  <c r="H312" i="3"/>
  <c r="G313" i="3"/>
  <c r="H313" i="3"/>
  <c r="G314" i="3"/>
  <c r="H314" i="3"/>
  <c r="G315" i="3"/>
  <c r="H315" i="3"/>
  <c r="G316" i="3"/>
  <c r="H316" i="3"/>
  <c r="G317" i="3"/>
  <c r="H317" i="3"/>
  <c r="G318" i="3"/>
  <c r="H318" i="3"/>
  <c r="G319" i="3"/>
  <c r="H319" i="3"/>
  <c r="G320" i="3"/>
  <c r="H320" i="3"/>
  <c r="G321" i="3"/>
  <c r="H321" i="3"/>
  <c r="G322" i="3"/>
  <c r="H322" i="3"/>
  <c r="G323" i="3"/>
  <c r="H323" i="3"/>
  <c r="G324" i="3"/>
  <c r="H324" i="3"/>
  <c r="G325" i="3"/>
  <c r="H325" i="3"/>
  <c r="G326" i="3"/>
  <c r="H326" i="3"/>
  <c r="G327" i="3"/>
  <c r="H327" i="3"/>
  <c r="P320" i="3" l="1"/>
  <c r="P196" i="3"/>
  <c r="P192" i="3"/>
  <c r="P184" i="3"/>
  <c r="P32" i="3"/>
  <c r="P28" i="3"/>
  <c r="P24" i="3"/>
  <c r="P20" i="3"/>
  <c r="P12" i="3"/>
  <c r="P8" i="3"/>
  <c r="Q312" i="3"/>
  <c r="Q288" i="3"/>
  <c r="Q252" i="3"/>
  <c r="Q216" i="3"/>
  <c r="Q176" i="3"/>
  <c r="Q152" i="3"/>
  <c r="Q132" i="3"/>
  <c r="Q88" i="3"/>
  <c r="Q72" i="3"/>
  <c r="Q48" i="3"/>
  <c r="Q36" i="3"/>
  <c r="Q12" i="3"/>
  <c r="Q304" i="3"/>
  <c r="Q256" i="3"/>
  <c r="Q224" i="3"/>
  <c r="Q192" i="3"/>
  <c r="Q168" i="3"/>
  <c r="Q136" i="3"/>
  <c r="Q64" i="3"/>
  <c r="Q24" i="3"/>
  <c r="Q207" i="3"/>
  <c r="Q203" i="3"/>
  <c r="Q199" i="3"/>
  <c r="Q195" i="3"/>
  <c r="Q191" i="3"/>
  <c r="Q187" i="3"/>
  <c r="Q183" i="3"/>
  <c r="Q171" i="3"/>
  <c r="Q167" i="3"/>
  <c r="Q159" i="3"/>
  <c r="Q155" i="3"/>
  <c r="Q151" i="3"/>
  <c r="Q147" i="3"/>
  <c r="Q143" i="3"/>
  <c r="Q139" i="3"/>
  <c r="Q135" i="3"/>
  <c r="Q131" i="3"/>
  <c r="Q127" i="3"/>
  <c r="Q35" i="3"/>
  <c r="Q31" i="3"/>
  <c r="Q19" i="3"/>
  <c r="Q340" i="3"/>
  <c r="I332" i="3"/>
  <c r="Q248" i="3"/>
  <c r="Q180" i="3"/>
  <c r="Q144" i="3"/>
  <c r="Q124" i="3"/>
  <c r="Q76" i="3"/>
  <c r="Q68" i="3"/>
  <c r="Q40" i="3"/>
  <c r="Q20" i="3"/>
  <c r="Q4" i="3"/>
  <c r="P368" i="3"/>
  <c r="P364" i="3"/>
  <c r="P356" i="3"/>
  <c r="P348" i="3"/>
  <c r="P344" i="3"/>
  <c r="P336" i="3"/>
  <c r="Q320" i="3"/>
  <c r="Q296" i="3"/>
  <c r="Q244" i="3"/>
  <c r="Q228" i="3"/>
  <c r="Q208" i="3"/>
  <c r="Q188" i="3"/>
  <c r="Q164" i="3"/>
  <c r="Q140" i="3"/>
  <c r="Q120" i="3"/>
  <c r="Q92" i="3"/>
  <c r="Q28" i="3"/>
  <c r="I351" i="3"/>
  <c r="Q347" i="3"/>
  <c r="Q343" i="3"/>
  <c r="Q280" i="3"/>
  <c r="Q236" i="3"/>
  <c r="Q200" i="3"/>
  <c r="Q160" i="3"/>
  <c r="Q16" i="3"/>
  <c r="P391" i="3"/>
  <c r="P367" i="3"/>
  <c r="P359" i="3"/>
  <c r="P351" i="3"/>
  <c r="P335" i="3"/>
  <c r="Q324" i="3"/>
  <c r="Q264" i="3"/>
  <c r="Q240" i="3"/>
  <c r="Q220" i="3"/>
  <c r="Q204" i="3"/>
  <c r="Q184" i="3"/>
  <c r="Q156" i="3"/>
  <c r="Q128" i="3"/>
  <c r="Q80" i="3"/>
  <c r="Q60" i="3"/>
  <c r="Q32" i="3"/>
  <c r="Q69" i="3"/>
  <c r="Q61" i="3"/>
  <c r="Q53" i="3"/>
  <c r="Q37" i="3"/>
  <c r="Q29" i="3"/>
  <c r="Q21" i="3"/>
  <c r="Q13" i="3"/>
  <c r="Q5" i="3"/>
  <c r="Q414" i="3"/>
  <c r="Q398" i="3"/>
  <c r="Q300" i="3"/>
  <c r="Q276" i="3"/>
  <c r="Q260" i="3"/>
  <c r="Q232" i="3"/>
  <c r="Q196" i="3"/>
  <c r="Q172" i="3"/>
  <c r="Q148" i="3"/>
  <c r="Q116" i="3"/>
  <c r="Q84" i="3"/>
  <c r="Q44" i="3"/>
  <c r="Q8" i="3"/>
  <c r="Q85" i="3"/>
  <c r="Q77" i="3"/>
  <c r="Q45" i="3"/>
  <c r="I387" i="3"/>
  <c r="I370" i="3"/>
  <c r="I354" i="3"/>
  <c r="I350" i="3"/>
  <c r="I389" i="3"/>
  <c r="I385" i="3"/>
  <c r="P377" i="3"/>
  <c r="I373" i="3"/>
  <c r="I361" i="3"/>
  <c r="Q363" i="3"/>
  <c r="I352" i="3"/>
  <c r="O349" i="3"/>
  <c r="P414" i="3"/>
  <c r="P398" i="3"/>
  <c r="P390" i="3"/>
  <c r="P382" i="3"/>
  <c r="P374" i="3"/>
  <c r="O392" i="3"/>
  <c r="Q401" i="3"/>
  <c r="Q397" i="3"/>
  <c r="I346" i="3"/>
  <c r="I338" i="3"/>
  <c r="O387" i="3"/>
  <c r="O383" i="3"/>
  <c r="O379" i="3"/>
  <c r="O375" i="3"/>
  <c r="Q408" i="3"/>
  <c r="Q400" i="3"/>
  <c r="Q392" i="3"/>
  <c r="Q376" i="3"/>
  <c r="Q368" i="3"/>
  <c r="Q360" i="3"/>
  <c r="I353" i="3"/>
  <c r="Q410" i="3"/>
  <c r="I394" i="3"/>
  <c r="I337" i="3"/>
  <c r="Q329" i="3"/>
  <c r="O410" i="3"/>
  <c r="O394" i="3"/>
  <c r="O372" i="3"/>
  <c r="O365" i="3"/>
  <c r="O357" i="3"/>
  <c r="O353" i="3"/>
  <c r="P342" i="3"/>
  <c r="P387" i="3"/>
  <c r="Q212" i="3"/>
  <c r="Q328" i="3"/>
  <c r="I413" i="3"/>
  <c r="I405" i="3"/>
  <c r="Q385" i="3"/>
  <c r="Q370" i="3"/>
  <c r="I340" i="3"/>
  <c r="O328" i="3"/>
  <c r="O413" i="3"/>
  <c r="O390" i="3"/>
  <c r="O368" i="3"/>
  <c r="O360" i="3"/>
  <c r="O356" i="3"/>
  <c r="O352" i="3"/>
  <c r="O345" i="3"/>
  <c r="O341" i="3"/>
  <c r="O337" i="3"/>
  <c r="O333" i="3"/>
  <c r="O329" i="3"/>
  <c r="Q345" i="3"/>
  <c r="P409" i="3"/>
  <c r="Q327" i="3"/>
  <c r="Q323" i="3"/>
  <c r="Q319" i="3"/>
  <c r="Q315" i="3"/>
  <c r="Q311" i="3"/>
  <c r="Q307" i="3"/>
  <c r="Q303" i="3"/>
  <c r="Q299" i="3"/>
  <c r="Q295" i="3"/>
  <c r="Q291" i="3"/>
  <c r="Q287" i="3"/>
  <c r="Q283" i="3"/>
  <c r="Q279" i="3"/>
  <c r="Q275" i="3"/>
  <c r="Q271" i="3"/>
  <c r="Q267" i="3"/>
  <c r="Q263" i="3"/>
  <c r="Q259" i="3"/>
  <c r="Q255" i="3"/>
  <c r="Q251" i="3"/>
  <c r="Q247" i="3"/>
  <c r="Q243" i="3"/>
  <c r="Q239" i="3"/>
  <c r="Q235" i="3"/>
  <c r="Q231" i="3"/>
  <c r="Q227" i="3"/>
  <c r="Q223" i="3"/>
  <c r="Q219" i="3"/>
  <c r="Q215" i="3"/>
  <c r="Q211" i="3"/>
  <c r="I366" i="3"/>
  <c r="I362" i="3"/>
  <c r="I358" i="3"/>
  <c r="I343" i="3"/>
  <c r="O371" i="3"/>
  <c r="O367" i="3"/>
  <c r="O359" i="3"/>
  <c r="O355" i="3"/>
  <c r="O348" i="3"/>
  <c r="O344" i="3"/>
  <c r="O340" i="3"/>
  <c r="O336" i="3"/>
  <c r="O332" i="3"/>
  <c r="Q394" i="3"/>
  <c r="Q399" i="3"/>
  <c r="Q395" i="3"/>
  <c r="I391" i="3"/>
  <c r="Q361" i="3"/>
  <c r="Q342" i="3"/>
  <c r="Q338" i="3"/>
  <c r="Q334" i="3"/>
  <c r="Q322" i="3"/>
  <c r="Q314" i="3"/>
  <c r="Q306" i="3"/>
  <c r="Q302" i="3"/>
  <c r="Q298" i="3"/>
  <c r="Q294" i="3"/>
  <c r="Q290" i="3"/>
  <c r="Q286" i="3"/>
  <c r="Q282" i="3"/>
  <c r="Q278" i="3"/>
  <c r="Q274" i="3"/>
  <c r="Q270" i="3"/>
  <c r="Q266" i="3"/>
  <c r="Q262" i="3"/>
  <c r="Q258" i="3"/>
  <c r="Q254" i="3"/>
  <c r="Q250" i="3"/>
  <c r="Q246" i="3"/>
  <c r="Q242" i="3"/>
  <c r="Q238" i="3"/>
  <c r="Q234" i="3"/>
  <c r="Q230" i="3"/>
  <c r="Q226" i="3"/>
  <c r="Q222" i="3"/>
  <c r="Q218" i="3"/>
  <c r="Q214" i="3"/>
  <c r="Q210" i="3"/>
  <c r="P415" i="3"/>
  <c r="P407" i="3"/>
  <c r="P399" i="3"/>
  <c r="Q391" i="3"/>
  <c r="Q387" i="3"/>
  <c r="I368" i="3"/>
  <c r="Q330" i="3"/>
  <c r="Q308" i="3"/>
  <c r="Q201" i="3"/>
  <c r="Q112" i="3"/>
  <c r="Q108" i="3"/>
  <c r="Q104" i="3"/>
  <c r="Q100" i="3"/>
  <c r="Q96" i="3"/>
  <c r="Q268" i="3"/>
  <c r="Q375" i="3"/>
  <c r="I339" i="3"/>
  <c r="P339" i="3"/>
  <c r="Q179" i="3"/>
  <c r="Q175" i="3"/>
  <c r="Q163" i="3"/>
  <c r="Q123" i="3"/>
  <c r="Q119" i="3"/>
  <c r="Q115" i="3"/>
  <c r="Q111" i="3"/>
  <c r="Q107" i="3"/>
  <c r="Q103" i="3"/>
  <c r="Q99" i="3"/>
  <c r="Q95" i="3"/>
  <c r="Q91" i="3"/>
  <c r="Q87" i="3"/>
  <c r="Q83" i="3"/>
  <c r="Q79" i="3"/>
  <c r="Q75" i="3"/>
  <c r="Q71" i="3"/>
  <c r="Q67" i="3"/>
  <c r="Q63" i="3"/>
  <c r="Q59" i="3"/>
  <c r="Q55" i="3"/>
  <c r="Q51" i="3"/>
  <c r="Q47" i="3"/>
  <c r="Q43" i="3"/>
  <c r="Q39" i="3"/>
  <c r="Q27" i="3"/>
  <c r="Q23" i="3"/>
  <c r="Q15" i="3"/>
  <c r="Q11" i="3"/>
  <c r="Q7" i="3"/>
  <c r="P383" i="3"/>
  <c r="I383" i="3"/>
  <c r="I379" i="3"/>
  <c r="P379" i="3"/>
  <c r="P375" i="3"/>
  <c r="I375" i="3"/>
  <c r="I364" i="3"/>
  <c r="Q364" i="3"/>
  <c r="Q292" i="3"/>
  <c r="O381" i="3"/>
  <c r="Q310" i="3"/>
  <c r="P406" i="3"/>
  <c r="Q406" i="3"/>
  <c r="I402" i="3"/>
  <c r="P402" i="3"/>
  <c r="Q402" i="3"/>
  <c r="Q383" i="3"/>
  <c r="Q284" i="3"/>
  <c r="O363" i="3"/>
  <c r="Q325" i="3"/>
  <c r="Q321" i="3"/>
  <c r="Q317" i="3"/>
  <c r="Q313" i="3"/>
  <c r="Q309" i="3"/>
  <c r="Q305" i="3"/>
  <c r="Q301" i="3"/>
  <c r="Q297" i="3"/>
  <c r="Q293" i="3"/>
  <c r="Q289" i="3"/>
  <c r="Q285" i="3"/>
  <c r="Q281" i="3"/>
  <c r="Q277" i="3"/>
  <c r="Q273" i="3"/>
  <c r="Q269" i="3"/>
  <c r="Q265" i="3"/>
  <c r="Q261" i="3"/>
  <c r="Q257" i="3"/>
  <c r="Q253" i="3"/>
  <c r="Q249" i="3"/>
  <c r="Q245" i="3"/>
  <c r="Q241" i="3"/>
  <c r="Q237" i="3"/>
  <c r="Q233" i="3"/>
  <c r="Q229" i="3"/>
  <c r="Q225" i="3"/>
  <c r="Q221" i="3"/>
  <c r="Q217" i="3"/>
  <c r="Q213" i="3"/>
  <c r="Q209" i="3"/>
  <c r="Q206" i="3"/>
  <c r="Q202" i="3"/>
  <c r="Q198" i="3"/>
  <c r="Q194" i="3"/>
  <c r="Q190" i="3"/>
  <c r="Q186" i="3"/>
  <c r="Q182" i="3"/>
  <c r="Q178" i="3"/>
  <c r="Q174" i="3"/>
  <c r="Q170" i="3"/>
  <c r="Q166" i="3"/>
  <c r="Q162" i="3"/>
  <c r="Q158" i="3"/>
  <c r="Q154" i="3"/>
  <c r="Q150" i="3"/>
  <c r="Q146" i="3"/>
  <c r="Q142" i="3"/>
  <c r="Q138" i="3"/>
  <c r="Q134" i="3"/>
  <c r="Q130" i="3"/>
  <c r="Q126" i="3"/>
  <c r="Q122" i="3"/>
  <c r="Q118" i="3"/>
  <c r="Q114" i="3"/>
  <c r="Q110" i="3"/>
  <c r="Q106" i="3"/>
  <c r="Q102" i="3"/>
  <c r="Q98" i="3"/>
  <c r="Q94" i="3"/>
  <c r="Q90" i="3"/>
  <c r="Q86" i="3"/>
  <c r="Q82" i="3"/>
  <c r="Q78" i="3"/>
  <c r="Q74" i="3"/>
  <c r="Q70" i="3"/>
  <c r="Q66" i="3"/>
  <c r="Q62" i="3"/>
  <c r="Q58" i="3"/>
  <c r="Q54" i="3"/>
  <c r="Q50" i="3"/>
  <c r="Q46" i="3"/>
  <c r="Q42" i="3"/>
  <c r="Q38" i="3"/>
  <c r="Q34" i="3"/>
  <c r="Q30" i="3"/>
  <c r="Q26" i="3"/>
  <c r="Q22" i="3"/>
  <c r="Q18" i="3"/>
  <c r="Q14" i="3"/>
  <c r="Q10" i="3"/>
  <c r="Q6" i="3"/>
  <c r="Q2" i="3"/>
  <c r="I409" i="3"/>
  <c r="Q409" i="3"/>
  <c r="Q316" i="3"/>
  <c r="Q272" i="3"/>
  <c r="Q326" i="3"/>
  <c r="Q318" i="3"/>
  <c r="Q169" i="3"/>
  <c r="Q157" i="3"/>
  <c r="Q109" i="3"/>
  <c r="P153" i="3"/>
  <c r="P129" i="3"/>
  <c r="P125" i="3"/>
  <c r="P121" i="3"/>
  <c r="P25" i="3"/>
  <c r="P17" i="3"/>
  <c r="P5" i="3"/>
  <c r="O104" i="3"/>
  <c r="O96" i="3"/>
  <c r="O72" i="3"/>
  <c r="P401" i="3"/>
  <c r="I393" i="3"/>
  <c r="Q393" i="3"/>
  <c r="I386" i="3"/>
  <c r="P386" i="3"/>
  <c r="I378" i="3"/>
  <c r="P378" i="3"/>
  <c r="Q353" i="3"/>
  <c r="O370" i="3"/>
  <c r="Q56" i="3"/>
  <c r="Q52" i="3"/>
  <c r="O99" i="3"/>
  <c r="I415" i="3"/>
  <c r="I397" i="3"/>
  <c r="P397" i="3"/>
  <c r="P393" i="3"/>
  <c r="Q377" i="3"/>
  <c r="I377" i="3"/>
  <c r="I371" i="3"/>
  <c r="P371" i="3"/>
  <c r="P360" i="3"/>
  <c r="Q356" i="3"/>
  <c r="I356" i="3"/>
  <c r="Q349" i="3"/>
  <c r="I48" i="3"/>
  <c r="Q415" i="3"/>
  <c r="I407" i="3"/>
  <c r="Q396" i="3"/>
  <c r="I381" i="3"/>
  <c r="P381" i="3"/>
  <c r="I359" i="3"/>
  <c r="O414" i="3"/>
  <c r="O398" i="3"/>
  <c r="P358" i="3"/>
  <c r="Q3" i="3"/>
  <c r="I411" i="3"/>
  <c r="P411" i="3"/>
  <c r="Q407" i="3"/>
  <c r="Q403" i="3"/>
  <c r="I399" i="3"/>
  <c r="Q388" i="3"/>
  <c r="I384" i="3"/>
  <c r="Q384" i="3"/>
  <c r="Q355" i="3"/>
  <c r="I348" i="3"/>
  <c r="Q348" i="3"/>
  <c r="I336" i="3"/>
  <c r="Q336" i="3"/>
  <c r="Q352" i="3"/>
  <c r="I403" i="3"/>
  <c r="P403" i="3"/>
  <c r="I369" i="3"/>
  <c r="Q369" i="3"/>
  <c r="O25" i="3"/>
  <c r="O17" i="3"/>
  <c r="O5" i="3"/>
  <c r="I410" i="3"/>
  <c r="P410" i="3"/>
  <c r="I395" i="3"/>
  <c r="P395" i="3"/>
  <c r="Q379" i="3"/>
  <c r="I412" i="3"/>
  <c r="I401" i="3"/>
  <c r="I398" i="3"/>
  <c r="I380" i="3"/>
  <c r="Q373" i="3"/>
  <c r="I367" i="3"/>
  <c r="Q367" i="3"/>
  <c r="I360" i="3"/>
  <c r="I357" i="3"/>
  <c r="Q354" i="3"/>
  <c r="Q351" i="3"/>
  <c r="I342" i="3"/>
  <c r="I329" i="3"/>
  <c r="O411" i="3"/>
  <c r="O406" i="3"/>
  <c r="O403" i="3"/>
  <c r="O395" i="3"/>
  <c r="P385" i="3"/>
  <c r="O376" i="3"/>
  <c r="P370" i="3"/>
  <c r="P352" i="3"/>
  <c r="O346" i="3"/>
  <c r="P343" i="3"/>
  <c r="Q357" i="3"/>
  <c r="Q332" i="3"/>
  <c r="I344" i="3"/>
  <c r="I335" i="3"/>
  <c r="Q335" i="3"/>
  <c r="P405" i="3"/>
  <c r="P394" i="3"/>
  <c r="O385" i="3"/>
  <c r="O362" i="3"/>
  <c r="P346" i="3"/>
  <c r="Q344" i="3"/>
  <c r="I408" i="3"/>
  <c r="I404" i="3"/>
  <c r="I390" i="3"/>
  <c r="Q390" i="3"/>
  <c r="Q386" i="3"/>
  <c r="I376" i="3"/>
  <c r="I372" i="3"/>
  <c r="Q366" i="3"/>
  <c r="I363" i="3"/>
  <c r="Q350" i="3"/>
  <c r="I347" i="3"/>
  <c r="Q331" i="3"/>
  <c r="P413" i="3"/>
  <c r="O405" i="3"/>
  <c r="O397" i="3"/>
  <c r="O380" i="3"/>
  <c r="O373" i="3"/>
  <c r="O369" i="3"/>
  <c r="O364" i="3"/>
  <c r="P362" i="3"/>
  <c r="O350" i="3"/>
  <c r="P347" i="3"/>
  <c r="P340" i="3"/>
  <c r="Q380" i="3"/>
  <c r="O389" i="3"/>
  <c r="P373" i="3"/>
  <c r="P363" i="3"/>
  <c r="P350" i="3"/>
  <c r="Q412" i="3"/>
  <c r="Q404" i="3"/>
  <c r="I414" i="3"/>
  <c r="I400" i="3"/>
  <c r="I396" i="3"/>
  <c r="Q389" i="3"/>
  <c r="I382" i="3"/>
  <c r="Q382" i="3"/>
  <c r="Q378" i="3"/>
  <c r="I365" i="3"/>
  <c r="Q362" i="3"/>
  <c r="Q359" i="3"/>
  <c r="I349" i="3"/>
  <c r="Q346" i="3"/>
  <c r="I334" i="3"/>
  <c r="O415" i="3"/>
  <c r="O412" i="3"/>
  <c r="O407" i="3"/>
  <c r="O402" i="3"/>
  <c r="O399" i="3"/>
  <c r="O391" i="3"/>
  <c r="P389" i="3"/>
  <c r="O384" i="3"/>
  <c r="O366" i="3"/>
  <c r="O361" i="3"/>
  <c r="O354" i="3"/>
  <c r="O338" i="3"/>
  <c r="O334" i="3"/>
  <c r="O330" i="3"/>
  <c r="Q372" i="3"/>
  <c r="Q341" i="3"/>
  <c r="O377" i="3"/>
  <c r="P366" i="3"/>
  <c r="P354" i="3"/>
  <c r="P338" i="3"/>
  <c r="P334" i="3"/>
  <c r="P330" i="3"/>
  <c r="Q411" i="3"/>
  <c r="I328" i="3"/>
  <c r="I406" i="3"/>
  <c r="I392" i="3"/>
  <c r="I388" i="3"/>
  <c r="Q381" i="3"/>
  <c r="I374" i="3"/>
  <c r="Q374" i="3"/>
  <c r="Q371" i="3"/>
  <c r="Q358" i="3"/>
  <c r="I355" i="3"/>
  <c r="Q339" i="3"/>
  <c r="O409" i="3"/>
  <c r="O401" i="3"/>
  <c r="O393" i="3"/>
  <c r="O388" i="3"/>
  <c r="O358" i="3"/>
  <c r="P355" i="3"/>
  <c r="O342" i="3"/>
  <c r="P331" i="3"/>
  <c r="Q365" i="3"/>
  <c r="Q333" i="3"/>
  <c r="P412" i="3"/>
  <c r="P408" i="3"/>
  <c r="P404" i="3"/>
  <c r="P400" i="3"/>
  <c r="P396" i="3"/>
  <c r="P392" i="3"/>
  <c r="P388" i="3"/>
  <c r="P384" i="3"/>
  <c r="P380" i="3"/>
  <c r="P376" i="3"/>
  <c r="P372" i="3"/>
  <c r="P369" i="3"/>
  <c r="P365" i="3"/>
  <c r="P361" i="3"/>
  <c r="P357" i="3"/>
  <c r="P353" i="3"/>
  <c r="P349" i="3"/>
  <c r="P345" i="3"/>
  <c r="P341" i="3"/>
  <c r="P337" i="3"/>
  <c r="P333" i="3"/>
  <c r="P329" i="3"/>
  <c r="O213" i="3"/>
  <c r="O209" i="3"/>
  <c r="O206" i="3"/>
  <c r="O202" i="3"/>
  <c r="O194" i="3"/>
  <c r="O186" i="3"/>
  <c r="O182" i="3"/>
  <c r="O175" i="3"/>
  <c r="O167" i="3"/>
  <c r="O159" i="3"/>
  <c r="O119" i="3"/>
  <c r="I142" i="3"/>
  <c r="I70" i="3"/>
  <c r="O42" i="3"/>
  <c r="O26" i="3"/>
  <c r="O323" i="3"/>
  <c r="O327" i="3"/>
  <c r="I173" i="3"/>
  <c r="I327" i="3"/>
  <c r="O293" i="3"/>
  <c r="O211" i="3"/>
  <c r="O188" i="3"/>
  <c r="O184" i="3"/>
  <c r="O181" i="3"/>
  <c r="O173" i="3"/>
  <c r="O169" i="3"/>
  <c r="O165" i="3"/>
  <c r="O157" i="3"/>
  <c r="O153" i="3"/>
  <c r="O145" i="3"/>
  <c r="O133" i="3"/>
  <c r="O129" i="3"/>
  <c r="O89" i="3"/>
  <c r="O85" i="3"/>
  <c r="O290" i="3"/>
  <c r="O282" i="3"/>
  <c r="O228" i="3"/>
  <c r="O205" i="3"/>
  <c r="O174" i="3"/>
  <c r="O166" i="3"/>
  <c r="O150" i="3"/>
  <c r="I296" i="3"/>
  <c r="I264" i="3"/>
  <c r="I258" i="3"/>
  <c r="I158" i="3"/>
  <c r="O274" i="3"/>
  <c r="O270" i="3"/>
  <c r="O266" i="3"/>
  <c r="O260" i="3"/>
  <c r="O244" i="3"/>
  <c r="O230" i="3"/>
  <c r="O222" i="3"/>
  <c r="O199" i="3"/>
  <c r="O191" i="3"/>
  <c r="I323" i="3"/>
  <c r="I263" i="3"/>
  <c r="I257" i="3"/>
  <c r="I253" i="3"/>
  <c r="I245" i="3"/>
  <c r="I208" i="3"/>
  <c r="I200" i="3"/>
  <c r="I196" i="3"/>
  <c r="I192" i="3"/>
  <c r="I102" i="3"/>
  <c r="O259" i="3"/>
  <c r="O251" i="3"/>
  <c r="O221" i="3"/>
  <c r="O143" i="3"/>
  <c r="O52" i="3"/>
  <c r="O36" i="3"/>
  <c r="I169" i="3"/>
  <c r="P113" i="3"/>
  <c r="I109" i="3"/>
  <c r="P97" i="3"/>
  <c r="P93" i="3"/>
  <c r="O118" i="3"/>
  <c r="O94" i="3"/>
  <c r="O67" i="3"/>
  <c r="O35" i="3"/>
  <c r="O307" i="3"/>
  <c r="O272" i="3"/>
  <c r="O258" i="3"/>
  <c r="O250" i="3"/>
  <c r="O232" i="3"/>
  <c r="O220" i="3"/>
  <c r="O216" i="3"/>
  <c r="O155" i="3"/>
  <c r="O151" i="3"/>
  <c r="O147" i="3"/>
  <c r="O135" i="3"/>
  <c r="O127" i="3"/>
  <c r="O65" i="3"/>
  <c r="O49" i="3"/>
  <c r="O45" i="3"/>
  <c r="O41" i="3"/>
  <c r="O37" i="3"/>
  <c r="O33" i="3"/>
  <c r="O29" i="3"/>
  <c r="I219" i="3"/>
  <c r="O322" i="3"/>
  <c r="O314" i="3"/>
  <c r="O310" i="3"/>
  <c r="O287" i="3"/>
  <c r="O283" i="3"/>
  <c r="O201" i="3"/>
  <c r="O197" i="3"/>
  <c r="O185" i="3"/>
  <c r="O162" i="3"/>
  <c r="O115" i="3"/>
  <c r="O111" i="3"/>
  <c r="O107" i="3"/>
  <c r="O103" i="3"/>
  <c r="O95" i="3"/>
  <c r="O83" i="3"/>
  <c r="P315" i="3"/>
  <c r="I105" i="3"/>
  <c r="I31" i="3"/>
  <c r="O321" i="3"/>
  <c r="O306" i="3"/>
  <c r="O302" i="3"/>
  <c r="O298" i="3"/>
  <c r="O294" i="3"/>
  <c r="O271" i="3"/>
  <c r="O267" i="3"/>
  <c r="O261" i="3"/>
  <c r="O227" i="3"/>
  <c r="O154" i="3"/>
  <c r="O146" i="3"/>
  <c r="O142" i="3"/>
  <c r="O138" i="3"/>
  <c r="O126" i="3"/>
  <c r="O122" i="3"/>
  <c r="O68" i="3"/>
  <c r="O64" i="3"/>
  <c r="O60" i="3"/>
  <c r="O56" i="3"/>
  <c r="O16" i="3"/>
  <c r="O12" i="3"/>
  <c r="O4" i="3"/>
  <c r="P311" i="3"/>
  <c r="O309" i="3"/>
  <c r="O305" i="3"/>
  <c r="O289" i="3"/>
  <c r="O286" i="3"/>
  <c r="O106" i="3"/>
  <c r="O102" i="3"/>
  <c r="O63" i="3"/>
  <c r="O59" i="3"/>
  <c r="O11" i="3"/>
  <c r="O320" i="3"/>
  <c r="O285" i="3"/>
  <c r="O277" i="3"/>
  <c r="O168" i="3"/>
  <c r="I312" i="3"/>
  <c r="I304" i="3"/>
  <c r="I280" i="3"/>
  <c r="I212" i="3"/>
  <c r="I17" i="3"/>
  <c r="O276" i="3"/>
  <c r="O269" i="3"/>
  <c r="O265" i="3"/>
  <c r="O243" i="3"/>
  <c r="O239" i="3"/>
  <c r="O233" i="3"/>
  <c r="O229" i="3"/>
  <c r="O225" i="3"/>
  <c r="O198" i="3"/>
  <c r="O163" i="3"/>
  <c r="O152" i="3"/>
  <c r="O136" i="3"/>
  <c r="O66" i="3"/>
  <c r="I241" i="3"/>
  <c r="I237" i="3"/>
  <c r="P220" i="3"/>
  <c r="P158" i="3"/>
  <c r="I126" i="3"/>
  <c r="I66" i="3"/>
  <c r="I32" i="3"/>
  <c r="I5" i="3"/>
  <c r="O317" i="3"/>
  <c r="O313" i="3"/>
  <c r="O303" i="3"/>
  <c r="O299" i="3"/>
  <c r="O288" i="3"/>
  <c r="O278" i="3"/>
  <c r="O255" i="3"/>
  <c r="O247" i="3"/>
  <c r="O236" i="3"/>
  <c r="O207" i="3"/>
  <c r="O178" i="3"/>
  <c r="O130" i="3"/>
  <c r="O101" i="3"/>
  <c r="O90" i="3"/>
  <c r="O80" i="3"/>
  <c r="O76" i="3"/>
  <c r="O55" i="3"/>
  <c r="O51" i="3"/>
  <c r="O21" i="3"/>
  <c r="O13" i="3"/>
  <c r="O9" i="3"/>
  <c r="P327" i="3"/>
  <c r="P323" i="3"/>
  <c r="P241" i="3"/>
  <c r="P237" i="3"/>
  <c r="I235" i="3"/>
  <c r="I231" i="3"/>
  <c r="P212" i="3"/>
  <c r="I189" i="3"/>
  <c r="P173" i="3"/>
  <c r="P169" i="3"/>
  <c r="I157" i="3"/>
  <c r="I153" i="3"/>
  <c r="P142" i="3"/>
  <c r="P70" i="3"/>
  <c r="P66" i="3"/>
  <c r="P58" i="3"/>
  <c r="P48" i="3"/>
  <c r="I24" i="3"/>
  <c r="O291" i="3"/>
  <c r="O281" i="3"/>
  <c r="O170" i="3"/>
  <c r="O43" i="3"/>
  <c r="O39" i="3"/>
  <c r="O28" i="3"/>
  <c r="O8" i="3"/>
  <c r="I307" i="3"/>
  <c r="I215" i="3"/>
  <c r="P197" i="3"/>
  <c r="P145" i="3"/>
  <c r="I141" i="3"/>
  <c r="I137" i="3"/>
  <c r="I43" i="3"/>
  <c r="I12" i="3"/>
  <c r="O284" i="3"/>
  <c r="O273" i="3"/>
  <c r="O71" i="3"/>
  <c r="I295" i="3"/>
  <c r="I94" i="3"/>
  <c r="P307" i="3"/>
  <c r="I125" i="3"/>
  <c r="I310" i="3"/>
  <c r="I291" i="3"/>
  <c r="P208" i="3"/>
  <c r="P200" i="3"/>
  <c r="I174" i="3"/>
  <c r="I121" i="3"/>
  <c r="P102" i="3"/>
  <c r="I71" i="3"/>
  <c r="P31" i="3"/>
  <c r="P4" i="3"/>
  <c r="O326" i="3"/>
  <c r="O319" i="3"/>
  <c r="O315" i="3"/>
  <c r="O301" i="3"/>
  <c r="O297" i="3"/>
  <c r="O268" i="3"/>
  <c r="O253" i="3"/>
  <c r="O249" i="3"/>
  <c r="O245" i="3"/>
  <c r="O226" i="3"/>
  <c r="O190" i="3"/>
  <c r="O176" i="3"/>
  <c r="O110" i="3"/>
  <c r="O88" i="3"/>
  <c r="O82" i="3"/>
  <c r="O78" i="3"/>
  <c r="O74" i="3"/>
  <c r="O53" i="3"/>
  <c r="O34" i="3"/>
  <c r="O19" i="3"/>
  <c r="O15" i="3"/>
  <c r="O7" i="3"/>
  <c r="O3" i="3"/>
  <c r="I279" i="3"/>
  <c r="I275" i="3"/>
  <c r="P264" i="3"/>
  <c r="P109" i="3"/>
  <c r="P105" i="3"/>
  <c r="I93" i="3"/>
  <c r="I89" i="3"/>
  <c r="I82" i="3"/>
  <c r="O325" i="3"/>
  <c r="O318" i="3"/>
  <c r="O304" i="3"/>
  <c r="O275" i="3"/>
  <c r="O252" i="3"/>
  <c r="O237" i="3"/>
  <c r="O214" i="3"/>
  <c r="O208" i="3"/>
  <c r="O204" i="3"/>
  <c r="O189" i="3"/>
  <c r="O179" i="3"/>
  <c r="O160" i="3"/>
  <c r="O149" i="3"/>
  <c r="O131" i="3"/>
  <c r="O120" i="3"/>
  <c r="O117" i="3"/>
  <c r="O113" i="3"/>
  <c r="O91" i="3"/>
  <c r="O87" i="3"/>
  <c r="O81" i="3"/>
  <c r="O73" i="3"/>
  <c r="O62" i="3"/>
  <c r="O58" i="3"/>
  <c r="O22" i="3"/>
  <c r="O18" i="3"/>
  <c r="O10" i="3"/>
  <c r="O6" i="3"/>
  <c r="O2" i="3"/>
  <c r="P272" i="3"/>
  <c r="I272" i="3"/>
  <c r="I221" i="3"/>
  <c r="P221" i="3"/>
  <c r="I214" i="3"/>
  <c r="P214" i="3"/>
  <c r="I182" i="3"/>
  <c r="P182" i="3"/>
  <c r="P117" i="3"/>
  <c r="I117" i="3"/>
  <c r="P78" i="3"/>
  <c r="I78" i="3"/>
  <c r="P63" i="3"/>
  <c r="I63" i="3"/>
  <c r="I53" i="3"/>
  <c r="P53" i="3"/>
  <c r="I49" i="3"/>
  <c r="P49" i="3"/>
  <c r="O79" i="3"/>
  <c r="I325" i="3"/>
  <c r="P325" i="3"/>
  <c r="I321" i="3"/>
  <c r="P321" i="3"/>
  <c r="P304" i="3"/>
  <c r="I267" i="3"/>
  <c r="I259" i="3"/>
  <c r="P259" i="3"/>
  <c r="I256" i="3"/>
  <c r="P256" i="3"/>
  <c r="I252" i="3"/>
  <c r="P252" i="3"/>
  <c r="I220" i="3"/>
  <c r="P204" i="3"/>
  <c r="I204" i="3"/>
  <c r="I193" i="3"/>
  <c r="P193" i="3"/>
  <c r="P165" i="3"/>
  <c r="I165" i="3"/>
  <c r="I154" i="3"/>
  <c r="P154" i="3"/>
  <c r="P150" i="3"/>
  <c r="I150" i="3"/>
  <c r="I83" i="3"/>
  <c r="P83" i="3"/>
  <c r="I81" i="3"/>
  <c r="P81" i="3"/>
  <c r="I58" i="3"/>
  <c r="P16" i="3"/>
  <c r="I16" i="3"/>
  <c r="O312" i="3"/>
  <c r="O264" i="3"/>
  <c r="O248" i="3"/>
  <c r="I276" i="3"/>
  <c r="P276" i="3"/>
  <c r="I225" i="3"/>
  <c r="P225" i="3"/>
  <c r="I218" i="3"/>
  <c r="P218" i="3"/>
  <c r="I186" i="3"/>
  <c r="P186" i="3"/>
  <c r="I106" i="3"/>
  <c r="P106" i="3"/>
  <c r="I67" i="3"/>
  <c r="P67" i="3"/>
  <c r="I320" i="3"/>
  <c r="I317" i="3"/>
  <c r="P317" i="3"/>
  <c r="I313" i="3"/>
  <c r="P313" i="3"/>
  <c r="P271" i="3"/>
  <c r="I271" i="3"/>
  <c r="I232" i="3"/>
  <c r="P232" i="3"/>
  <c r="P228" i="3"/>
  <c r="I228" i="3"/>
  <c r="I179" i="3"/>
  <c r="P179" i="3"/>
  <c r="I175" i="3"/>
  <c r="P175" i="3"/>
  <c r="I172" i="3"/>
  <c r="P172" i="3"/>
  <c r="I168" i="3"/>
  <c r="P168" i="3"/>
  <c r="I145" i="3"/>
  <c r="I134" i="3"/>
  <c r="I131" i="3"/>
  <c r="P131" i="3"/>
  <c r="I127" i="3"/>
  <c r="P127" i="3"/>
  <c r="I124" i="3"/>
  <c r="P124" i="3"/>
  <c r="I120" i="3"/>
  <c r="P120" i="3"/>
  <c r="P62" i="3"/>
  <c r="I62" i="3"/>
  <c r="I324" i="3"/>
  <c r="P324" i="3"/>
  <c r="P303" i="3"/>
  <c r="I303" i="3"/>
  <c r="I292" i="3"/>
  <c r="P292" i="3"/>
  <c r="P288" i="3"/>
  <c r="I288" i="3"/>
  <c r="I247" i="3"/>
  <c r="P247" i="3"/>
  <c r="I243" i="3"/>
  <c r="P243" i="3"/>
  <c r="I240" i="3"/>
  <c r="P240" i="3"/>
  <c r="I236" i="3"/>
  <c r="P236" i="3"/>
  <c r="I223" i="3"/>
  <c r="I209" i="3"/>
  <c r="P209" i="3"/>
  <c r="I207" i="3"/>
  <c r="P207" i="3"/>
  <c r="P149" i="3"/>
  <c r="I149" i="3"/>
  <c r="I138" i="3"/>
  <c r="P138" i="3"/>
  <c r="P101" i="3"/>
  <c r="I101" i="3"/>
  <c r="I90" i="3"/>
  <c r="P90" i="3"/>
  <c r="P86" i="3"/>
  <c r="I86" i="3"/>
  <c r="P40" i="3"/>
  <c r="I40" i="3"/>
  <c r="I23" i="3"/>
  <c r="P23" i="3"/>
  <c r="I19" i="3"/>
  <c r="P19" i="3"/>
  <c r="I285" i="3"/>
  <c r="P285" i="3"/>
  <c r="I278" i="3"/>
  <c r="P278" i="3"/>
  <c r="P227" i="3"/>
  <c r="I227" i="3"/>
  <c r="P188" i="3"/>
  <c r="I188" i="3"/>
  <c r="I115" i="3"/>
  <c r="P115" i="3"/>
  <c r="I108" i="3"/>
  <c r="P108" i="3"/>
  <c r="I79" i="3"/>
  <c r="I76" i="3"/>
  <c r="P76" i="3"/>
  <c r="I69" i="3"/>
  <c r="P69" i="3"/>
  <c r="I65" i="3"/>
  <c r="P65" i="3"/>
  <c r="I47" i="3"/>
  <c r="I26" i="3"/>
  <c r="P26" i="3"/>
  <c r="I318" i="3"/>
  <c r="P318" i="3"/>
  <c r="P287" i="3"/>
  <c r="I287" i="3"/>
  <c r="I306" i="3"/>
  <c r="P306" i="3"/>
  <c r="I281" i="3"/>
  <c r="P281" i="3"/>
  <c r="I274" i="3"/>
  <c r="P274" i="3"/>
  <c r="I242" i="3"/>
  <c r="I216" i="3"/>
  <c r="P216" i="3"/>
  <c r="I111" i="3"/>
  <c r="P111" i="3"/>
  <c r="I104" i="3"/>
  <c r="P104" i="3"/>
  <c r="I72" i="3"/>
  <c r="P72" i="3"/>
  <c r="P261" i="3"/>
  <c r="I254" i="3"/>
  <c r="P254" i="3"/>
  <c r="P250" i="3"/>
  <c r="I250" i="3"/>
  <c r="I202" i="3"/>
  <c r="P202" i="3"/>
  <c r="I198" i="3"/>
  <c r="P198" i="3"/>
  <c r="I195" i="3"/>
  <c r="P195" i="3"/>
  <c r="I191" i="3"/>
  <c r="P191" i="3"/>
  <c r="I177" i="3"/>
  <c r="I166" i="3"/>
  <c r="I163" i="3"/>
  <c r="P163" i="3"/>
  <c r="I159" i="3"/>
  <c r="P159" i="3"/>
  <c r="I156" i="3"/>
  <c r="P156" i="3"/>
  <c r="I152" i="3"/>
  <c r="P152" i="3"/>
  <c r="I110" i="3"/>
  <c r="P85" i="3"/>
  <c r="I85" i="3"/>
  <c r="P39" i="3"/>
  <c r="I39" i="3"/>
  <c r="I14" i="3"/>
  <c r="P14" i="3"/>
  <c r="I6" i="3"/>
  <c r="P6" i="3"/>
  <c r="O280" i="3"/>
  <c r="O212" i="3"/>
  <c r="O134" i="3"/>
  <c r="O48" i="3"/>
  <c r="P319" i="3"/>
  <c r="I319" i="3"/>
  <c r="I311" i="3"/>
  <c r="I308" i="3"/>
  <c r="P308" i="3"/>
  <c r="I269" i="3"/>
  <c r="P269" i="3"/>
  <c r="I265" i="3"/>
  <c r="P265" i="3"/>
  <c r="I262" i="3"/>
  <c r="P262" i="3"/>
  <c r="I234" i="3"/>
  <c r="P234" i="3"/>
  <c r="I230" i="3"/>
  <c r="P230" i="3"/>
  <c r="I197" i="3"/>
  <c r="P181" i="3"/>
  <c r="I181" i="3"/>
  <c r="I170" i="3"/>
  <c r="P170" i="3"/>
  <c r="P133" i="3"/>
  <c r="I133" i="3"/>
  <c r="I122" i="3"/>
  <c r="P122" i="3"/>
  <c r="P118" i="3"/>
  <c r="I118" i="3"/>
  <c r="I60" i="3"/>
  <c r="P60" i="3"/>
  <c r="I56" i="3"/>
  <c r="P56" i="3"/>
  <c r="I2" i="3"/>
  <c r="P2" i="3"/>
  <c r="I314" i="3"/>
  <c r="P314" i="3"/>
  <c r="I326" i="3"/>
  <c r="P326" i="3"/>
  <c r="I322" i="3"/>
  <c r="P322" i="3"/>
  <c r="I301" i="3"/>
  <c r="P301" i="3"/>
  <c r="I297" i="3"/>
  <c r="P297" i="3"/>
  <c r="I294" i="3"/>
  <c r="P294" i="3"/>
  <c r="I290" i="3"/>
  <c r="P290" i="3"/>
  <c r="P249" i="3"/>
  <c r="I249" i="3"/>
  <c r="I238" i="3"/>
  <c r="P238" i="3"/>
  <c r="P211" i="3"/>
  <c r="I211" i="3"/>
  <c r="P205" i="3"/>
  <c r="I205" i="3"/>
  <c r="I147" i="3"/>
  <c r="P147" i="3"/>
  <c r="I143" i="3"/>
  <c r="P143" i="3"/>
  <c r="I140" i="3"/>
  <c r="P140" i="3"/>
  <c r="I136" i="3"/>
  <c r="P136" i="3"/>
  <c r="I113" i="3"/>
  <c r="I99" i="3"/>
  <c r="P99" i="3"/>
  <c r="I95" i="3"/>
  <c r="P95" i="3"/>
  <c r="I92" i="3"/>
  <c r="P92" i="3"/>
  <c r="I88" i="3"/>
  <c r="P88" i="3"/>
  <c r="I46" i="3"/>
  <c r="P46" i="3"/>
  <c r="I42" i="3"/>
  <c r="P42" i="3"/>
  <c r="I21" i="3"/>
  <c r="P21" i="3"/>
  <c r="P13" i="3"/>
  <c r="I13" i="3"/>
  <c r="P9" i="3"/>
  <c r="I9" i="3"/>
  <c r="O296" i="3"/>
  <c r="O242" i="3"/>
  <c r="O219" i="3"/>
  <c r="O215" i="3"/>
  <c r="O187" i="3"/>
  <c r="O158" i="3"/>
  <c r="O144" i="3"/>
  <c r="O141" i="3"/>
  <c r="O137" i="3"/>
  <c r="P310" i="3"/>
  <c r="I316" i="3"/>
  <c r="P316" i="3"/>
  <c r="I309" i="3"/>
  <c r="P309" i="3"/>
  <c r="I300" i="3"/>
  <c r="P300" i="3"/>
  <c r="I293" i="3"/>
  <c r="P293" i="3"/>
  <c r="I289" i="3"/>
  <c r="P289" i="3"/>
  <c r="I284" i="3"/>
  <c r="P284" i="3"/>
  <c r="I277" i="3"/>
  <c r="P277" i="3"/>
  <c r="I273" i="3"/>
  <c r="P273" i="3"/>
  <c r="I270" i="3"/>
  <c r="P270" i="3"/>
  <c r="I266" i="3"/>
  <c r="P266" i="3"/>
  <c r="I255" i="3"/>
  <c r="P255" i="3"/>
  <c r="I251" i="3"/>
  <c r="P251" i="3"/>
  <c r="I248" i="3"/>
  <c r="P248" i="3"/>
  <c r="I244" i="3"/>
  <c r="P244" i="3"/>
  <c r="I233" i="3"/>
  <c r="P233" i="3"/>
  <c r="I229" i="3"/>
  <c r="P229" i="3"/>
  <c r="I226" i="3"/>
  <c r="P226" i="3"/>
  <c r="I222" i="3"/>
  <c r="P222" i="3"/>
  <c r="P219" i="3"/>
  <c r="P215" i="3"/>
  <c r="I206" i="3"/>
  <c r="P206" i="3"/>
  <c r="I203" i="3"/>
  <c r="P203" i="3"/>
  <c r="I199" i="3"/>
  <c r="P199" i="3"/>
  <c r="I185" i="3"/>
  <c r="P185" i="3"/>
  <c r="I180" i="3"/>
  <c r="P180" i="3"/>
  <c r="I176" i="3"/>
  <c r="P176" i="3"/>
  <c r="I162" i="3"/>
  <c r="P162" i="3"/>
  <c r="I155" i="3"/>
  <c r="P155" i="3"/>
  <c r="I151" i="3"/>
  <c r="P151" i="3"/>
  <c r="I148" i="3"/>
  <c r="P148" i="3"/>
  <c r="I144" i="3"/>
  <c r="P144" i="3"/>
  <c r="P141" i="3"/>
  <c r="P137" i="3"/>
  <c r="I130" i="3"/>
  <c r="P130" i="3"/>
  <c r="I123" i="3"/>
  <c r="P123" i="3"/>
  <c r="I119" i="3"/>
  <c r="P119" i="3"/>
  <c r="I116" i="3"/>
  <c r="P116" i="3"/>
  <c r="I112" i="3"/>
  <c r="P112" i="3"/>
  <c r="I98" i="3"/>
  <c r="P98" i="3"/>
  <c r="I91" i="3"/>
  <c r="P91" i="3"/>
  <c r="I87" i="3"/>
  <c r="P87" i="3"/>
  <c r="I84" i="3"/>
  <c r="P84" i="3"/>
  <c r="I75" i="3"/>
  <c r="P75" i="3"/>
  <c r="I68" i="3"/>
  <c r="P68" i="3"/>
  <c r="I64" i="3"/>
  <c r="P64" i="3"/>
  <c r="I61" i="3"/>
  <c r="P61" i="3"/>
  <c r="I57" i="3"/>
  <c r="P57" i="3"/>
  <c r="I55" i="3"/>
  <c r="I52" i="3"/>
  <c r="P52" i="3"/>
  <c r="I45" i="3"/>
  <c r="P45" i="3"/>
  <c r="I41" i="3"/>
  <c r="P41" i="3"/>
  <c r="I38" i="3"/>
  <c r="P38" i="3"/>
  <c r="I34" i="3"/>
  <c r="P34" i="3"/>
  <c r="I25" i="3"/>
  <c r="I8" i="3"/>
  <c r="O324" i="3"/>
  <c r="O308" i="3"/>
  <c r="O292" i="3"/>
  <c r="O254" i="3"/>
  <c r="O238" i="3"/>
  <c r="O200" i="3"/>
  <c r="O183" i="3"/>
  <c r="O161" i="3"/>
  <c r="O123" i="3"/>
  <c r="O57" i="3"/>
  <c r="O40" i="3"/>
  <c r="I315" i="3"/>
  <c r="P312" i="3"/>
  <c r="I299" i="3"/>
  <c r="P296" i="3"/>
  <c r="I283" i="3"/>
  <c r="P280" i="3"/>
  <c r="I261" i="3"/>
  <c r="P258" i="3"/>
  <c r="I184" i="3"/>
  <c r="I161" i="3"/>
  <c r="I129" i="3"/>
  <c r="I97" i="3"/>
  <c r="I74" i="3"/>
  <c r="I51" i="3"/>
  <c r="I22" i="3"/>
  <c r="P22" i="3"/>
  <c r="I18" i="3"/>
  <c r="P18" i="3"/>
  <c r="I15" i="3"/>
  <c r="P15" i="3"/>
  <c r="O311" i="3"/>
  <c r="O295" i="3"/>
  <c r="O279" i="3"/>
  <c r="O263" i="3"/>
  <c r="O257" i="3"/>
  <c r="O241" i="3"/>
  <c r="O235" i="3"/>
  <c r="O231" i="3"/>
  <c r="O203" i="3"/>
  <c r="O193" i="3"/>
  <c r="O171" i="3"/>
  <c r="O112" i="3"/>
  <c r="O109" i="3"/>
  <c r="O105" i="3"/>
  <c r="O27" i="3"/>
  <c r="I44" i="3"/>
  <c r="P44" i="3"/>
  <c r="I37" i="3"/>
  <c r="P37" i="3"/>
  <c r="I33" i="3"/>
  <c r="P33" i="3"/>
  <c r="I30" i="3"/>
  <c r="P30" i="3"/>
  <c r="I28" i="3"/>
  <c r="I11" i="3"/>
  <c r="P11" i="3"/>
  <c r="I4" i="3"/>
  <c r="O32" i="3"/>
  <c r="O262" i="3"/>
  <c r="O256" i="3"/>
  <c r="O240" i="3"/>
  <c r="O217" i="3"/>
  <c r="O210" i="3"/>
  <c r="O196" i="3"/>
  <c r="O192" i="3"/>
  <c r="O177" i="3"/>
  <c r="O139" i="3"/>
  <c r="O50" i="3"/>
  <c r="O14" i="3"/>
  <c r="I305" i="3"/>
  <c r="P305" i="3"/>
  <c r="I302" i="3"/>
  <c r="P302" i="3"/>
  <c r="I298" i="3"/>
  <c r="P298" i="3"/>
  <c r="I286" i="3"/>
  <c r="P286" i="3"/>
  <c r="I282" i="3"/>
  <c r="P282" i="3"/>
  <c r="I268" i="3"/>
  <c r="P268" i="3"/>
  <c r="I260" i="3"/>
  <c r="P260" i="3"/>
  <c r="I246" i="3"/>
  <c r="P246" i="3"/>
  <c r="I239" i="3"/>
  <c r="P239" i="3"/>
  <c r="I224" i="3"/>
  <c r="P224" i="3"/>
  <c r="I217" i="3"/>
  <c r="P217" i="3"/>
  <c r="I213" i="3"/>
  <c r="P213" i="3"/>
  <c r="I210" i="3"/>
  <c r="P210" i="3"/>
  <c r="I201" i="3"/>
  <c r="P201" i="3"/>
  <c r="I194" i="3"/>
  <c r="P194" i="3"/>
  <c r="I190" i="3"/>
  <c r="P190" i="3"/>
  <c r="I187" i="3"/>
  <c r="P187" i="3"/>
  <c r="I183" i="3"/>
  <c r="P183" i="3"/>
  <c r="I178" i="3"/>
  <c r="P178" i="3"/>
  <c r="I171" i="3"/>
  <c r="P171" i="3"/>
  <c r="I167" i="3"/>
  <c r="P167" i="3"/>
  <c r="I164" i="3"/>
  <c r="P164" i="3"/>
  <c r="I160" i="3"/>
  <c r="P160" i="3"/>
  <c r="I146" i="3"/>
  <c r="P146" i="3"/>
  <c r="I139" i="3"/>
  <c r="P139" i="3"/>
  <c r="I135" i="3"/>
  <c r="P135" i="3"/>
  <c r="I132" i="3"/>
  <c r="P132" i="3"/>
  <c r="I128" i="3"/>
  <c r="P128" i="3"/>
  <c r="I114" i="3"/>
  <c r="P114" i="3"/>
  <c r="I107" i="3"/>
  <c r="P107" i="3"/>
  <c r="I103" i="3"/>
  <c r="P103" i="3"/>
  <c r="I100" i="3"/>
  <c r="P100" i="3"/>
  <c r="I96" i="3"/>
  <c r="P96" i="3"/>
  <c r="P89" i="3"/>
  <c r="I80" i="3"/>
  <c r="P80" i="3"/>
  <c r="I77" i="3"/>
  <c r="P77" i="3"/>
  <c r="I73" i="3"/>
  <c r="P73" i="3"/>
  <c r="I59" i="3"/>
  <c r="P59" i="3"/>
  <c r="I54" i="3"/>
  <c r="P54" i="3"/>
  <c r="I50" i="3"/>
  <c r="P50" i="3"/>
  <c r="I36" i="3"/>
  <c r="P36" i="3"/>
  <c r="I29" i="3"/>
  <c r="P29" i="3"/>
  <c r="I20" i="3"/>
  <c r="I10" i="3"/>
  <c r="P10" i="3"/>
  <c r="I7" i="3"/>
  <c r="P7" i="3"/>
  <c r="O316" i="3"/>
  <c r="O300" i="3"/>
  <c r="O246" i="3"/>
  <c r="O223" i="3"/>
  <c r="O128" i="3"/>
  <c r="O125" i="3"/>
  <c r="O121" i="3"/>
  <c r="O97" i="3"/>
  <c r="O86" i="3"/>
  <c r="I35" i="3"/>
  <c r="I27" i="3"/>
  <c r="P27" i="3"/>
  <c r="I3" i="3"/>
  <c r="P3" i="3"/>
  <c r="O234" i="3"/>
  <c r="O218" i="3"/>
  <c r="O195" i="3"/>
  <c r="O172" i="3"/>
  <c r="O156" i="3"/>
  <c r="O140" i="3"/>
  <c r="O124" i="3"/>
  <c r="O108" i="3"/>
  <c r="O92" i="3"/>
  <c r="O69" i="3"/>
  <c r="O46" i="3"/>
  <c r="O30" i="3"/>
  <c r="O23" i="3"/>
  <c r="O20" i="3"/>
  <c r="O224" i="3"/>
  <c r="O114" i="3"/>
  <c r="O98" i="3"/>
  <c r="O75" i="3"/>
  <c r="O180" i="3"/>
  <c r="O164" i="3"/>
  <c r="O148" i="3"/>
  <c r="O132" i="3"/>
  <c r="O116" i="3"/>
  <c r="O100" i="3"/>
  <c r="O84" i="3"/>
  <c r="O77" i="3"/>
  <c r="O61" i="3"/>
  <c r="O54" i="3"/>
  <c r="O44" i="3"/>
  <c r="O38" i="3"/>
  <c r="O93" i="3"/>
  <c r="O70" i="3"/>
  <c r="O47" i="3"/>
  <c r="O31" i="3"/>
  <c r="O24" i="3"/>
</calcChain>
</file>

<file path=xl/comments1.xml><?xml version="1.0" encoding="utf-8"?>
<comments xmlns="http://schemas.openxmlformats.org/spreadsheetml/2006/main">
  <authors>
    <author>Windows User</author>
  </authors>
  <commentList>
    <comment ref="H5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Blank means no data so no estimate
</t>
        </r>
      </text>
    </comment>
    <comment ref="H5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0's are true estimated zeros
</t>
        </r>
      </text>
    </comment>
  </commentList>
</comments>
</file>

<file path=xl/sharedStrings.xml><?xml version="1.0" encoding="utf-8"?>
<sst xmlns="http://schemas.openxmlformats.org/spreadsheetml/2006/main" count="2120" uniqueCount="248">
  <si>
    <t>Area</t>
  </si>
  <si>
    <t>Yr</t>
  </si>
  <si>
    <t>Era</t>
  </si>
  <si>
    <t>Seas</t>
  </si>
  <si>
    <t>Bio_all</t>
  </si>
  <si>
    <t>Bio_smry</t>
  </si>
  <si>
    <t>SpawnBio</t>
  </si>
  <si>
    <t>Recruit_0</t>
  </si>
  <si>
    <t>Spbio_GP:1</t>
  </si>
  <si>
    <t>SmryBio_SX:1_GP:1</t>
  </si>
  <si>
    <t>SmryNum_SX:1_GP:1</t>
  </si>
  <si>
    <t>sel(B):_1</t>
  </si>
  <si>
    <t>dead(B):_1</t>
  </si>
  <si>
    <t>retain(B):_1</t>
  </si>
  <si>
    <t>sel(N):_1</t>
  </si>
  <si>
    <t>dead(N):_1</t>
  </si>
  <si>
    <t>retain(N):_1</t>
  </si>
  <si>
    <t>obs_cat:_1</t>
  </si>
  <si>
    <t>F:_1</t>
  </si>
  <si>
    <t>sel(B):_2</t>
  </si>
  <si>
    <t>dead(B):_2</t>
  </si>
  <si>
    <t>retain(B):_2</t>
  </si>
  <si>
    <t>sel(N):_2</t>
  </si>
  <si>
    <t>dead(N):_2</t>
  </si>
  <si>
    <t>retain(N):_2</t>
  </si>
  <si>
    <t>obs_cat:_2</t>
  </si>
  <si>
    <t>F:_2</t>
  </si>
  <si>
    <t>sel(B):_3</t>
  </si>
  <si>
    <t>dead(B):_3</t>
  </si>
  <si>
    <t>retain(B):_3</t>
  </si>
  <si>
    <t>sel(N):_3</t>
  </si>
  <si>
    <t>dead(N):_3</t>
  </si>
  <si>
    <t>retain(N):_3</t>
  </si>
  <si>
    <t>obs_cat:_3</t>
  </si>
  <si>
    <t>F:_3</t>
  </si>
  <si>
    <t>sel(B):_4</t>
  </si>
  <si>
    <t>dead(B):_4</t>
  </si>
  <si>
    <t>retain(B):_4</t>
  </si>
  <si>
    <t>sel(N):_4</t>
  </si>
  <si>
    <t>dead(N):_4</t>
  </si>
  <si>
    <t>retain(N):_4</t>
  </si>
  <si>
    <t>obs_cat:_4</t>
  </si>
  <si>
    <t>F:_4</t>
  </si>
  <si>
    <t>sel(B):_5</t>
  </si>
  <si>
    <t>dead(B):_5</t>
  </si>
  <si>
    <t>retain(B):_5</t>
  </si>
  <si>
    <t>sel(N):_5</t>
  </si>
  <si>
    <t>dead(N):_5</t>
  </si>
  <si>
    <t>retain(N):_5</t>
  </si>
  <si>
    <t>obs_cat:_5</t>
  </si>
  <si>
    <t>F:_5</t>
  </si>
  <si>
    <t>sel(B):_6</t>
  </si>
  <si>
    <t>dead(B):_6</t>
  </si>
  <si>
    <t>retain(B):_6</t>
  </si>
  <si>
    <t>sel(N):_6</t>
  </si>
  <si>
    <t>dead(N):_6</t>
  </si>
  <si>
    <t>retain(N):_6</t>
  </si>
  <si>
    <t>obs_cat:_6</t>
  </si>
  <si>
    <t>F:_6</t>
  </si>
  <si>
    <t>sel(B):_7</t>
  </si>
  <si>
    <t>dead(B):_7</t>
  </si>
  <si>
    <t>retain(B):_7</t>
  </si>
  <si>
    <t>sel(N):_7</t>
  </si>
  <si>
    <t>dead(N):_7</t>
  </si>
  <si>
    <t>retain(N):_7</t>
  </si>
  <si>
    <t>obs_cat:_7</t>
  </si>
  <si>
    <t>F:_7</t>
  </si>
  <si>
    <t>sel(B):_8</t>
  </si>
  <si>
    <t>dead(B):_8</t>
  </si>
  <si>
    <t>retain(B):_8</t>
  </si>
  <si>
    <t>sel(N):_8</t>
  </si>
  <si>
    <t>dead(N):_8</t>
  </si>
  <si>
    <t>retain(N):_8</t>
  </si>
  <si>
    <t>obs_cat:_8</t>
  </si>
  <si>
    <t>F:_8</t>
  </si>
  <si>
    <t>sel(B):_9</t>
  </si>
  <si>
    <t>dead(B):_9</t>
  </si>
  <si>
    <t>retain(B):_9</t>
  </si>
  <si>
    <t>sel(N):_9</t>
  </si>
  <si>
    <t>dead(N):_9</t>
  </si>
  <si>
    <t>retain(N):_9</t>
  </si>
  <si>
    <t>obs_cat:_9</t>
  </si>
  <si>
    <t>F:_9</t>
  </si>
  <si>
    <t>sel(B):_10</t>
  </si>
  <si>
    <t>dead(B):_10</t>
  </si>
  <si>
    <t>retain(B):_10</t>
  </si>
  <si>
    <t>sel(N):_10</t>
  </si>
  <si>
    <t>dead(N):_10</t>
  </si>
  <si>
    <t>retain(N):_10</t>
  </si>
  <si>
    <t>obs_cat:_10</t>
  </si>
  <si>
    <t>F:_10</t>
  </si>
  <si>
    <t>sel(B):_11</t>
  </si>
  <si>
    <t>dead(B):_11</t>
  </si>
  <si>
    <t>retain(B):_11</t>
  </si>
  <si>
    <t>sel(N):_11</t>
  </si>
  <si>
    <t>dead(N):_11</t>
  </si>
  <si>
    <t>retain(N):_11</t>
  </si>
  <si>
    <t>obs_cat:_11</t>
  </si>
  <si>
    <t>F:_11</t>
  </si>
  <si>
    <t>sel(B):_12</t>
  </si>
  <si>
    <t>dead(B):_12</t>
  </si>
  <si>
    <t>retain(B):_12</t>
  </si>
  <si>
    <t>sel(N):_12</t>
  </si>
  <si>
    <t>dead(N):_12</t>
  </si>
  <si>
    <t>retain(N):_12</t>
  </si>
  <si>
    <t>obs_cat:_12</t>
  </si>
  <si>
    <t>F:_12</t>
  </si>
  <si>
    <t>sel(B):_13</t>
  </si>
  <si>
    <t>dead(B):_13</t>
  </si>
  <si>
    <t>retain(B):_13</t>
  </si>
  <si>
    <t>sel(N):_13</t>
  </si>
  <si>
    <t>dead(N):_13</t>
  </si>
  <si>
    <t>retain(N):_13</t>
  </si>
  <si>
    <t>obs_cat:_13</t>
  </si>
  <si>
    <t>F:_13</t>
  </si>
  <si>
    <t>sel(B):_14</t>
  </si>
  <si>
    <t>dead(B):_14</t>
  </si>
  <si>
    <t>retain(B):_14</t>
  </si>
  <si>
    <t>sel(N):_14</t>
  </si>
  <si>
    <t>dead(N):_14</t>
  </si>
  <si>
    <t>retain(N):_14</t>
  </si>
  <si>
    <t>obs_cat:_14</t>
  </si>
  <si>
    <t>F:_14</t>
  </si>
  <si>
    <t>SPB_vir_LH</t>
  </si>
  <si>
    <t>VIRG</t>
  </si>
  <si>
    <t>INIT</t>
  </si>
  <si>
    <t>TIME</t>
  </si>
  <si>
    <t>Fleet</t>
  </si>
  <si>
    <t>Name</t>
  </si>
  <si>
    <t>Yr.S</t>
  </si>
  <si>
    <t>Obs</t>
  </si>
  <si>
    <t>Exp</t>
  </si>
  <si>
    <t>Std_in</t>
  </si>
  <si>
    <t>Std_use</t>
  </si>
  <si>
    <t>Dev</t>
  </si>
  <si>
    <t>Like</t>
  </si>
  <si>
    <t>Like+log(s)</t>
  </si>
  <si>
    <t>SuprPer</t>
  </si>
  <si>
    <t>Use</t>
  </si>
  <si>
    <t>Obs_cat</t>
  </si>
  <si>
    <t>Exp_cat</t>
  </si>
  <si>
    <t>F_rate</t>
  </si>
  <si>
    <t>HL_E</t>
  </si>
  <si>
    <t>_</t>
  </si>
  <si>
    <t>HL_W</t>
  </si>
  <si>
    <t>LL_E</t>
  </si>
  <si>
    <t>LL_W</t>
  </si>
  <si>
    <t>MRIP_E</t>
  </si>
  <si>
    <t>MRIP_W</t>
  </si>
  <si>
    <t>HBT_E</t>
  </si>
  <si>
    <t>HBT_W</t>
  </si>
  <si>
    <t>C_Clsd_E</t>
  </si>
  <si>
    <t>C_Clsd_W</t>
  </si>
  <si>
    <t>R_Clsd_E</t>
  </si>
  <si>
    <t>R_Clsd_W</t>
  </si>
  <si>
    <t>Shr_E</t>
  </si>
  <si>
    <t>beg_suprper</t>
  </si>
  <si>
    <t>in_suprper</t>
  </si>
  <si>
    <t>end_suprper</t>
  </si>
  <si>
    <t>Shr_W</t>
  </si>
  <si>
    <t>Total_discard_biomass_lbs</t>
  </si>
  <si>
    <t>Dead_Discard_biomass_lbs</t>
  </si>
  <si>
    <t>Live_Discard_biomass_lbs</t>
  </si>
  <si>
    <t>Total_discard_numbers</t>
  </si>
  <si>
    <t>Dead_Discard_numbers</t>
  </si>
  <si>
    <t>Live_Discard_numbers</t>
  </si>
  <si>
    <t>Selected Bio</t>
  </si>
  <si>
    <t>Dead Bio</t>
  </si>
  <si>
    <t>Retained Bio</t>
  </si>
  <si>
    <t>Selected num</t>
  </si>
  <si>
    <t>Dead num</t>
  </si>
  <si>
    <t>Retained num</t>
  </si>
  <si>
    <t>Year</t>
  </si>
  <si>
    <t>Avg. wgt discard (MRIP_E)</t>
  </si>
  <si>
    <t>Avg. wgt discard (MRIP_W)</t>
  </si>
  <si>
    <t>% Dead Discards (MRIP_E)</t>
  </si>
  <si>
    <t>Dead_Discard_wgt_E (lbs)</t>
  </si>
  <si>
    <t>Dead_Discard_wgt_W (lbs)</t>
  </si>
  <si>
    <t>Open Season East Gulf</t>
  </si>
  <si>
    <t>Open Season West Gulf</t>
  </si>
  <si>
    <t>% Dead Discards (MRIP_W)</t>
  </si>
  <si>
    <t>Avg. wgt Discard (lbs)</t>
  </si>
  <si>
    <t>% dead discards</t>
  </si>
  <si>
    <t>Avg. wgt discard (R_Clsd_E)</t>
  </si>
  <si>
    <t>Avg. wgt discard (R_Clsd_W)</t>
  </si>
  <si>
    <t>% Dead Discards (R_Clsd_E)</t>
  </si>
  <si>
    <t>% Dead Discards (R_Clsd_W))</t>
  </si>
  <si>
    <t>Closed Season East Gulf</t>
  </si>
  <si>
    <t>Closed Season West Gulf</t>
  </si>
  <si>
    <t>Total_Discard_wgt_CBT_E_clsd(lbs)</t>
  </si>
  <si>
    <t>Total_Discard_wgt_CBT_W_clsd(lbs)</t>
  </si>
  <si>
    <t>Total_Discard_wgt_CBT_E (lbs)</t>
  </si>
  <si>
    <t>Total_Discard_wgt_CBT_W(lbs)</t>
  </si>
  <si>
    <t>Total Discards</t>
  </si>
  <si>
    <t>Charter Boat</t>
  </si>
  <si>
    <t>Private Boat</t>
  </si>
  <si>
    <t>Total_Discard_wgt_priv_E (lbs)</t>
  </si>
  <si>
    <t>Total_Discard_wgt_Priv_W(lbs)</t>
  </si>
  <si>
    <t>Total_Discard_wgt_Priv_E_clsd(lbs)</t>
  </si>
  <si>
    <t>Total_Discard_wgt_Priv_W_clsd(lbs)</t>
  </si>
  <si>
    <t>HeadBoat</t>
  </si>
  <si>
    <t>Avg. wgt discard (HBT_E)</t>
  </si>
  <si>
    <t>Total_Discard_wgt_HBT_E (lbs)</t>
  </si>
  <si>
    <t>% Dead Discards (HBT_E)</t>
  </si>
  <si>
    <t>Avg. wgt discard (HBT_W)</t>
  </si>
  <si>
    <t>Total_Discard_wgt_HBT_W(lbs)</t>
  </si>
  <si>
    <t>% Dead Discards (HBT_W)</t>
  </si>
  <si>
    <t>Total_Discard_wgt_HBT_W_clsd(lbs)</t>
  </si>
  <si>
    <t>Total_Discard_wgt_HBT_E_clsd(lbs)</t>
  </si>
  <si>
    <t>Commercial Handline</t>
  </si>
  <si>
    <t>Open/IFQ East Gulf</t>
  </si>
  <si>
    <t>Open/IFQ West Gulf</t>
  </si>
  <si>
    <t>Closed/No IFQ East Gulf</t>
  </si>
  <si>
    <t>Closed/No IFQ West Gulf</t>
  </si>
  <si>
    <t>Avg. wgt discard (HL_E)</t>
  </si>
  <si>
    <t>Total_Discard_wgt_HL_E (lbs)</t>
  </si>
  <si>
    <t>% Dead Discards (HL_E)</t>
  </si>
  <si>
    <t>Avg. wgt discard (HL_W)</t>
  </si>
  <si>
    <t>Total_Discard_wgt_HL_W(lbs)</t>
  </si>
  <si>
    <t>% Dead Discards (HL_W)</t>
  </si>
  <si>
    <t>Avg. wgt discard (C_Clsd_E)</t>
  </si>
  <si>
    <t>Total_Discard_wgt_HL_E_clsd(lbs)</t>
  </si>
  <si>
    <t>Avg. wgt discard (C_Clsd_W)</t>
  </si>
  <si>
    <t>Total_Discard_wgt_HL_W_clsd(lbs)</t>
  </si>
  <si>
    <t>Commercial Longline</t>
  </si>
  <si>
    <t>Avg. wgt discard (LL_E)</t>
  </si>
  <si>
    <t>Total_Discard_wgt_LL_E (lbs)</t>
  </si>
  <si>
    <t>% Dead Discards (LL_E)</t>
  </si>
  <si>
    <t>Avg. wgt discard (LL_W)</t>
  </si>
  <si>
    <t>Total_Discard_wgt_LL_W(lbs)</t>
  </si>
  <si>
    <t>% Dead Discards (LL_W)</t>
  </si>
  <si>
    <t>Total_Discard_wgt_LL_E_clsd(lbs)</t>
  </si>
  <si>
    <t>Total_Discard_wgt_LL_W_clsd(lbs)</t>
  </si>
  <si>
    <t>Fleet Name</t>
  </si>
  <si>
    <t>Discards (numbers)</t>
  </si>
  <si>
    <t>Discards (lbs.)</t>
  </si>
  <si>
    <t>Dead Discards (lbs.)</t>
  </si>
  <si>
    <t>Private recreational (East)</t>
  </si>
  <si>
    <t>Total Discards (Open + Closed season)</t>
  </si>
  <si>
    <t>Private recreational (West)</t>
  </si>
  <si>
    <t>For-Hire (East)</t>
  </si>
  <si>
    <t>For_Hire (West)</t>
  </si>
  <si>
    <t>Commercial Handline (East)</t>
  </si>
  <si>
    <t>Commercial Handline (West)</t>
  </si>
  <si>
    <t>Commercial Longline (East)</t>
  </si>
  <si>
    <t>Commercial Longline (West)</t>
  </si>
  <si>
    <t>% Dead Discards (HL_W))</t>
  </si>
  <si>
    <t>% Dead Discards (LL_W))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</si>
</sst>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"/>
  </numFmts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11" fontId="0" fillId="0" borderId="0" xfId="0" applyNumberFormat="1"/>
    <xf numFmtId="166" fontId="0" fillId="0" borderId="0" xfId="0" applyNumberForma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/>
    </xf>
    <xf numFmtId="0" fontId="2" fillId="0" borderId="0" xfId="0" applyFont="1"/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0"/>
  <sheetViews>
    <sheetView tabSelected="1" workbookViewId="0">
      <selection activeCell="D33" sqref="D33"/>
    </sheetView>
  </sheetViews>
  <sheetFormatPr defaultRowHeight="15" x14ac:dyDescent="0.25"/>
  <cols>
    <col min="2" max="2" width="18.28515625" bestFit="1" customWidth="1"/>
    <col min="3" max="3" width="13.42578125" bestFit="1" customWidth="1"/>
    <col min="4" max="4" width="18.5703125" bestFit="1" customWidth="1"/>
    <col min="7" max="7" width="18.28515625" bestFit="1" customWidth="1"/>
    <col min="8" max="8" width="13.42578125" bestFit="1" customWidth="1"/>
    <col min="9" max="9" width="18.5703125" bestFit="1" customWidth="1"/>
    <col min="12" max="12" width="18.28515625" bestFit="1" customWidth="1"/>
    <col min="13" max="13" width="13.42578125" bestFit="1" customWidth="1"/>
    <col min="14" max="14" width="18.5703125" bestFit="1" customWidth="1"/>
    <col min="17" max="17" width="18.28515625" bestFit="1" customWidth="1"/>
    <col min="18" max="18" width="13.42578125" bestFit="1" customWidth="1"/>
    <col min="19" max="19" width="18.5703125" bestFit="1" customWidth="1"/>
    <col min="22" max="22" width="18.28515625" bestFit="1" customWidth="1"/>
    <col min="23" max="23" width="13.42578125" bestFit="1" customWidth="1"/>
    <col min="24" max="24" width="18.5703125" bestFit="1" customWidth="1"/>
    <col min="27" max="27" width="18.28515625" bestFit="1" customWidth="1"/>
    <col min="28" max="28" width="13.42578125" bestFit="1" customWidth="1"/>
    <col min="29" max="29" width="18.5703125" bestFit="1" customWidth="1"/>
    <col min="32" max="32" width="18.28515625" bestFit="1" customWidth="1"/>
    <col min="33" max="33" width="13.42578125" bestFit="1" customWidth="1"/>
    <col min="34" max="34" width="18.5703125" bestFit="1" customWidth="1"/>
    <col min="37" max="37" width="18.28515625" bestFit="1" customWidth="1"/>
    <col min="38" max="38" width="13.42578125" bestFit="1" customWidth="1"/>
    <col min="39" max="39" width="18.5703125" bestFit="1" customWidth="1"/>
  </cols>
  <sheetData>
    <row r="1" spans="1:39" ht="21" x14ac:dyDescent="0.35">
      <c r="A1" s="24" t="s">
        <v>238</v>
      </c>
    </row>
    <row r="2" spans="1:39" ht="21" x14ac:dyDescent="0.35">
      <c r="A2" s="24"/>
    </row>
    <row r="3" spans="1:39" x14ac:dyDescent="0.25">
      <c r="A3" s="23" t="s">
        <v>237</v>
      </c>
      <c r="B3" s="23"/>
      <c r="C3" s="23"/>
      <c r="D3" s="23"/>
      <c r="F3" s="23" t="s">
        <v>239</v>
      </c>
      <c r="G3" s="23"/>
      <c r="H3" s="23"/>
      <c r="I3" s="23"/>
      <c r="K3" s="23" t="s">
        <v>240</v>
      </c>
      <c r="L3" s="23"/>
      <c r="M3" s="23"/>
      <c r="N3" s="23"/>
      <c r="P3" s="23" t="s">
        <v>241</v>
      </c>
      <c r="Q3" s="23"/>
      <c r="R3" s="23"/>
      <c r="S3" s="23"/>
      <c r="U3" s="23" t="s">
        <v>242</v>
      </c>
      <c r="V3" s="23"/>
      <c r="W3" s="23"/>
      <c r="X3" s="23"/>
      <c r="Z3" s="23" t="s">
        <v>243</v>
      </c>
      <c r="AA3" s="23"/>
      <c r="AB3" s="23"/>
      <c r="AC3" s="23"/>
      <c r="AE3" s="23" t="s">
        <v>244</v>
      </c>
      <c r="AF3" s="23"/>
      <c r="AG3" s="23"/>
      <c r="AH3" s="23"/>
      <c r="AJ3" s="23" t="s">
        <v>245</v>
      </c>
      <c r="AK3" s="23"/>
      <c r="AL3" s="23"/>
      <c r="AM3" s="23"/>
    </row>
    <row r="4" spans="1:39" x14ac:dyDescent="0.25">
      <c r="A4" s="6" t="s">
        <v>172</v>
      </c>
      <c r="B4" s="6" t="s">
        <v>234</v>
      </c>
      <c r="C4" s="6" t="s">
        <v>235</v>
      </c>
      <c r="D4" s="6" t="s">
        <v>236</v>
      </c>
      <c r="F4" s="6" t="s">
        <v>172</v>
      </c>
      <c r="G4" s="6" t="s">
        <v>234</v>
      </c>
      <c r="H4" s="6" t="s">
        <v>235</v>
      </c>
      <c r="I4" s="6" t="s">
        <v>236</v>
      </c>
      <c r="K4" s="6" t="s">
        <v>172</v>
      </c>
      <c r="L4" s="6" t="s">
        <v>234</v>
      </c>
      <c r="M4" s="6" t="s">
        <v>235</v>
      </c>
      <c r="N4" s="6" t="s">
        <v>236</v>
      </c>
      <c r="P4" s="6" t="s">
        <v>172</v>
      </c>
      <c r="Q4" s="6" t="s">
        <v>234</v>
      </c>
      <c r="R4" s="6" t="s">
        <v>235</v>
      </c>
      <c r="S4" s="6" t="s">
        <v>236</v>
      </c>
      <c r="U4" s="6" t="s">
        <v>172</v>
      </c>
      <c r="V4" s="6" t="s">
        <v>234</v>
      </c>
      <c r="W4" s="6" t="s">
        <v>235</v>
      </c>
      <c r="X4" s="6" t="s">
        <v>236</v>
      </c>
      <c r="Z4" s="6" t="s">
        <v>172</v>
      </c>
      <c r="AA4" s="6" t="s">
        <v>234</v>
      </c>
      <c r="AB4" s="6" t="s">
        <v>235</v>
      </c>
      <c r="AC4" s="6" t="s">
        <v>236</v>
      </c>
      <c r="AE4" s="6" t="s">
        <v>172</v>
      </c>
      <c r="AF4" s="6" t="s">
        <v>234</v>
      </c>
      <c r="AG4" s="6" t="s">
        <v>235</v>
      </c>
      <c r="AH4" s="6" t="s">
        <v>236</v>
      </c>
      <c r="AJ4" s="6" t="s">
        <v>172</v>
      </c>
      <c r="AK4" s="6" t="s">
        <v>234</v>
      </c>
      <c r="AL4" s="6" t="s">
        <v>235</v>
      </c>
      <c r="AM4" s="6" t="s">
        <v>236</v>
      </c>
    </row>
    <row r="5" spans="1:39" x14ac:dyDescent="0.25">
      <c r="A5" s="6">
        <f>Priv_discards!A4</f>
        <v>1981</v>
      </c>
      <c r="B5" s="8">
        <f>Priv_discards!B4</f>
        <v>79298.11576862006</v>
      </c>
      <c r="C5" s="8">
        <f>Priv_discards!D4</f>
        <v>2749.61767382056</v>
      </c>
      <c r="D5" s="8">
        <f>Priv_discards!F4</f>
        <v>574.03838948216389</v>
      </c>
      <c r="F5" s="6">
        <f>Priv_discards!A4</f>
        <v>1981</v>
      </c>
      <c r="G5" s="8">
        <f>Priv_discards!H4</f>
        <v>16246.027984298737</v>
      </c>
      <c r="H5" s="8">
        <f>Priv_discards!J4</f>
        <v>1801.530804499082</v>
      </c>
      <c r="I5" s="8">
        <f>Priv_discards!L4</f>
        <v>395.73674293920487</v>
      </c>
      <c r="K5" s="6">
        <f>CBT_discards!A4</f>
        <v>1981</v>
      </c>
      <c r="L5" s="8">
        <f>CBT_discards!B4</f>
        <v>333.735426965231</v>
      </c>
      <c r="M5" s="8">
        <f>CBT_discards!D4</f>
        <v>11.572088686712293</v>
      </c>
      <c r="N5" s="8">
        <f>CBT_discards!F4</f>
        <v>2.4159079336419063</v>
      </c>
      <c r="P5" s="6">
        <f>CBT_discards!A4</f>
        <v>1981</v>
      </c>
      <c r="Q5" s="8">
        <f>CBT_discards!H4</f>
        <v>0</v>
      </c>
      <c r="R5" s="8">
        <f>CBT_discards!J4</f>
        <v>0</v>
      </c>
      <c r="S5" s="8">
        <f>CBT_discards!L4</f>
        <v>0</v>
      </c>
      <c r="U5" s="6">
        <f>Comm_HL!A4</f>
        <v>1990</v>
      </c>
      <c r="V5" s="8">
        <f>Comm_HL!B4</f>
        <v>160529</v>
      </c>
      <c r="W5" s="8">
        <f>Comm_HL!D4</f>
        <v>110678.7317654435</v>
      </c>
      <c r="X5" s="8">
        <f>Comm_HL!F4</f>
        <v>83007.967258865756</v>
      </c>
      <c r="Z5" s="6">
        <f>Comm_HL!A4</f>
        <v>1990</v>
      </c>
      <c r="AA5" s="8">
        <f>Comm_HL!H4</f>
        <v>514832</v>
      </c>
      <c r="AB5" s="8">
        <f>Comm_HL!J4</f>
        <v>246257.58207620902</v>
      </c>
      <c r="AC5" s="8">
        <f>Comm_HL!L4</f>
        <v>192079.04364412304</v>
      </c>
      <c r="AE5" s="6">
        <f>Comm_LL!A4</f>
        <v>1990</v>
      </c>
      <c r="AF5" s="8">
        <f>Comm_LL!B4</f>
        <v>9785</v>
      </c>
      <c r="AG5" s="8">
        <f>Comm_LL!D4</f>
        <v>1551.1317444605634</v>
      </c>
      <c r="AH5" s="8">
        <f>Comm_LL!F4</f>
        <v>1256.4193073126828</v>
      </c>
      <c r="AJ5" s="6">
        <f>Comm_LL!A4</f>
        <v>1990</v>
      </c>
      <c r="AK5" s="8">
        <f>Comm_LL!H4</f>
        <v>830</v>
      </c>
      <c r="AL5" s="8">
        <f>Comm_LL!J4</f>
        <v>153.3391298777552</v>
      </c>
      <c r="AM5" s="8">
        <f>Comm_LL!L4</f>
        <v>139.53814506846086</v>
      </c>
    </row>
    <row r="6" spans="1:39" x14ac:dyDescent="0.25">
      <c r="A6" s="6">
        <f>Priv_discards!A5</f>
        <v>1982</v>
      </c>
      <c r="B6" s="8">
        <f>Priv_discards!B5</f>
        <v>14288.826430918498</v>
      </c>
      <c r="C6" s="8">
        <f>Priv_discards!D5</f>
        <v>533.04372920827961</v>
      </c>
      <c r="D6" s="8">
        <f>Priv_discards!F5</f>
        <v>112.00140613709964</v>
      </c>
      <c r="F6" s="6">
        <f>Priv_discards!A5</f>
        <v>1982</v>
      </c>
      <c r="G6" s="8">
        <f>Priv_discards!H5</f>
        <v>5372.098721120462</v>
      </c>
      <c r="H6" s="8">
        <f>Priv_discards!J5</f>
        <v>628.0823522021999</v>
      </c>
      <c r="I6" s="8">
        <f>Priv_discards!L5</f>
        <v>138.00912671700567</v>
      </c>
      <c r="K6" s="6">
        <f>CBT_discards!A5</f>
        <v>1982</v>
      </c>
      <c r="L6" s="8">
        <f>CBT_discards!B5</f>
        <v>5105.1159602605148</v>
      </c>
      <c r="M6" s="8">
        <f>CBT_discards!D5</f>
        <v>190.44601476925129</v>
      </c>
      <c r="N6" s="8">
        <f>CBT_discards!F5</f>
        <v>40.015894153833095</v>
      </c>
      <c r="P6" s="6">
        <f>CBT_discards!A5</f>
        <v>1982</v>
      </c>
      <c r="Q6" s="8">
        <f>CBT_discards!H5</f>
        <v>11618.024802813508</v>
      </c>
      <c r="R6" s="8">
        <f>CBT_discards!J5</f>
        <v>1358.3287882268576</v>
      </c>
      <c r="S6" s="8">
        <f>CBT_discards!L5</f>
        <v>298.46686378063873</v>
      </c>
      <c r="U6" s="6">
        <f>Comm_HL!A5</f>
        <v>1991</v>
      </c>
      <c r="V6" s="8">
        <f>Comm_HL!B5+Comm_HL!B35</f>
        <v>393151</v>
      </c>
      <c r="W6" s="8">
        <f>Comm_HL!D5+Comm_HL!D35</f>
        <v>403510.42310829088</v>
      </c>
      <c r="X6" s="8">
        <f>Comm_HL!F5+Comm_HL!F35</f>
        <v>302636.98049434717</v>
      </c>
      <c r="Z6" s="6">
        <f>Comm_HL!A5</f>
        <v>1991</v>
      </c>
      <c r="AA6" s="8">
        <f>Comm_HL!H5+Comm_HL!H35</f>
        <v>883567</v>
      </c>
      <c r="AB6" s="8">
        <f>Comm_HL!J5+Comm_HL!J35</f>
        <v>811005.4613939398</v>
      </c>
      <c r="AC6" s="8">
        <f>Comm_HL!L5+Comm_HL!L35</f>
        <v>632583.99661227735</v>
      </c>
      <c r="AE6" s="6">
        <f>Comm_LL!A5</f>
        <v>1991</v>
      </c>
      <c r="AF6" s="8">
        <f>Comm_LL!B5+Comm_LL!B35</f>
        <v>20755</v>
      </c>
      <c r="AG6" s="8">
        <f>Comm_LL!D5+Comm_LL!D35</f>
        <v>18050.271880801833</v>
      </c>
      <c r="AH6" s="8">
        <f>Comm_LL!F5+Comm_LL!F35</f>
        <v>14621.316462652767</v>
      </c>
      <c r="AJ6" s="6">
        <f>Comm_LL!A5</f>
        <v>1991</v>
      </c>
      <c r="AK6" s="8">
        <f>Comm_LL!H5+Comm_LL!H35</f>
        <v>2654</v>
      </c>
      <c r="AL6" s="8">
        <f>Comm_LL!J5+Comm_LL!J35</f>
        <v>987.76381678370194</v>
      </c>
      <c r="AM6" s="8">
        <f>Comm_LL!L5+Comm_LL!L35</f>
        <v>899.11834604670389</v>
      </c>
    </row>
    <row r="7" spans="1:39" x14ac:dyDescent="0.25">
      <c r="A7" s="6">
        <f>Priv_discards!A6</f>
        <v>1983</v>
      </c>
      <c r="B7" s="8">
        <f>Priv_discards!B6</f>
        <v>743.35763080782806</v>
      </c>
      <c r="C7" s="8">
        <f>Priv_discards!D6</f>
        <v>44.584193729366646</v>
      </c>
      <c r="D7" s="8">
        <f>Priv_discards!F6</f>
        <v>9.3861460482820984</v>
      </c>
      <c r="F7" s="6">
        <f>Priv_discards!A6</f>
        <v>1983</v>
      </c>
      <c r="G7" s="8">
        <f>Priv_discards!H6</f>
        <v>0</v>
      </c>
      <c r="H7" s="8">
        <f>Priv_discards!J6</f>
        <v>0</v>
      </c>
      <c r="I7" s="8">
        <f>Priv_discards!L6</f>
        <v>0</v>
      </c>
      <c r="K7" s="6">
        <f>CBT_discards!A6</f>
        <v>1983</v>
      </c>
      <c r="L7" s="8">
        <f>CBT_discards!B6</f>
        <v>0</v>
      </c>
      <c r="M7" s="8">
        <f>CBT_discards!D6</f>
        <v>0</v>
      </c>
      <c r="N7" s="8">
        <f>CBT_discards!F6</f>
        <v>0</v>
      </c>
      <c r="P7" s="6">
        <f>CBT_discards!A6</f>
        <v>1983</v>
      </c>
      <c r="Q7" s="8">
        <f>CBT_discards!H6</f>
        <v>3731.0647870555699</v>
      </c>
      <c r="R7" s="8">
        <f>CBT_discards!J6</f>
        <v>452.89652065641127</v>
      </c>
      <c r="S7" s="8">
        <f>CBT_discards!L6</f>
        <v>97.923572033976612</v>
      </c>
      <c r="U7" s="6">
        <f>Comm_HL!A6</f>
        <v>1992</v>
      </c>
      <c r="V7" s="8">
        <f>Comm_HL!B6+Comm_HL!B36</f>
        <v>376479</v>
      </c>
      <c r="W7" s="8">
        <f>Comm_HL!D6+Comm_HL!D36</f>
        <v>675965.29358285107</v>
      </c>
      <c r="X7" s="8">
        <f>Comm_HL!F6+Comm_HL!F36</f>
        <v>506991.94352603192</v>
      </c>
      <c r="Z7" s="6">
        <f>Comm_HL!A6</f>
        <v>1992</v>
      </c>
      <c r="AA7" s="8">
        <f>Comm_HL!H6+Comm_HL!H36</f>
        <v>431919</v>
      </c>
      <c r="AB7" s="8">
        <f>Comm_HL!J6+Comm_HL!J36</f>
        <v>681243.87456926377</v>
      </c>
      <c r="AC7" s="8">
        <f>Comm_HL!L6+Comm_HL!L36</f>
        <v>531359.09072816663</v>
      </c>
      <c r="AE7" s="6">
        <f>Comm_LL!A6</f>
        <v>1992</v>
      </c>
      <c r="AF7" s="8">
        <f>Comm_LL!B6+Comm_LL!B36</f>
        <v>19061</v>
      </c>
      <c r="AG7" s="8">
        <f>Comm_LL!D6+Comm_LL!D36</f>
        <v>33673.01648515214</v>
      </c>
      <c r="AH7" s="8">
        <f>Comm_LL!F6+Comm_LL!F36</f>
        <v>27273.732796579774</v>
      </c>
      <c r="AJ7" s="6">
        <f>Comm_LL!A6</f>
        <v>1992</v>
      </c>
      <c r="AK7" s="8">
        <f>Comm_LL!H6+Comm_LL!H36</f>
        <v>635</v>
      </c>
      <c r="AL7" s="8">
        <f>Comm_LL!J6+Comm_LL!J36</f>
        <v>843.72633620229885</v>
      </c>
      <c r="AM7" s="8">
        <f>Comm_LL!L6+Comm_LL!L36</f>
        <v>767.71962859052837</v>
      </c>
    </row>
    <row r="8" spans="1:39" x14ac:dyDescent="0.25">
      <c r="A8" s="6">
        <f>Priv_discards!A7</f>
        <v>1984</v>
      </c>
      <c r="B8" s="8">
        <f>Priv_discards!B7</f>
        <v>37322.332205306535</v>
      </c>
      <c r="C8" s="8">
        <f>Priv_discards!D7</f>
        <v>1743.6527611567385</v>
      </c>
      <c r="D8" s="8">
        <f>Priv_discards!F7</f>
        <v>377.00600241266591</v>
      </c>
      <c r="F8" s="6">
        <f>Priv_discards!A7</f>
        <v>1984</v>
      </c>
      <c r="G8" s="8">
        <f>Priv_discards!H7</f>
        <v>0</v>
      </c>
      <c r="H8" s="8">
        <f>Priv_discards!J7</f>
        <v>0</v>
      </c>
      <c r="I8" s="8">
        <f>Priv_discards!L7</f>
        <v>0</v>
      </c>
      <c r="K8" s="6">
        <f>CBT_discards!A7</f>
        <v>1984</v>
      </c>
      <c r="L8" s="8">
        <f>CBT_discards!B7</f>
        <v>770.96921328858321</v>
      </c>
      <c r="M8" s="8">
        <f>CBT_discards!D7</f>
        <v>36.018719037240174</v>
      </c>
      <c r="N8" s="8">
        <f>CBT_discards!F7</f>
        <v>7.7878311431952891</v>
      </c>
      <c r="P8" s="6">
        <f>CBT_discards!A7</f>
        <v>1984</v>
      </c>
      <c r="Q8" s="8">
        <f>CBT_discards!H7</f>
        <v>0</v>
      </c>
      <c r="R8" s="8">
        <f>CBT_discards!J7</f>
        <v>0</v>
      </c>
      <c r="S8" s="8">
        <f>CBT_discards!L7</f>
        <v>0</v>
      </c>
      <c r="U8" s="6">
        <f>Comm_HL!A7</f>
        <v>1993</v>
      </c>
      <c r="V8" s="8">
        <f>Comm_HL!B7+Comm_HL!B37</f>
        <v>274158</v>
      </c>
      <c r="W8" s="8">
        <f>Comm_HL!D7+Comm_HL!D37</f>
        <v>522130.80592492427</v>
      </c>
      <c r="X8" s="8">
        <f>Comm_HL!F7+Comm_HL!F37</f>
        <v>391594.03229577641</v>
      </c>
      <c r="Z8" s="6">
        <f>Comm_HL!A7</f>
        <v>1993</v>
      </c>
      <c r="AA8" s="8">
        <f>Comm_HL!H7+Comm_HL!H37</f>
        <v>394114</v>
      </c>
      <c r="AB8" s="8">
        <f>Comm_HL!J7+Comm_HL!J37</f>
        <v>466732.61602448043</v>
      </c>
      <c r="AC8" s="8">
        <f>Comm_HL!L7+Comm_HL!L37</f>
        <v>364065.87800912844</v>
      </c>
      <c r="AE8" s="6">
        <f>Comm_LL!A7</f>
        <v>1993</v>
      </c>
      <c r="AF8" s="8">
        <f>Comm_LL!B7+Comm_LL!B37</f>
        <v>46508</v>
      </c>
      <c r="AG8" s="8">
        <f>Comm_LL!D7+Comm_LL!D37</f>
        <v>97128.736360339899</v>
      </c>
      <c r="AH8" s="8">
        <f>Comm_LL!F7+Comm_LL!F37</f>
        <v>78672.958558573155</v>
      </c>
      <c r="AJ8" s="6">
        <f>Comm_LL!A7</f>
        <v>1993</v>
      </c>
      <c r="AK8" s="8">
        <f>Comm_LL!H7+Comm_LL!H37</f>
        <v>1303</v>
      </c>
      <c r="AL8" s="8">
        <f>Comm_LL!J7+Comm_LL!J37</f>
        <v>1764.1961810349198</v>
      </c>
      <c r="AM8" s="8">
        <f>Comm_LL!L7+Comm_LL!L37</f>
        <v>1605.5403497550978</v>
      </c>
    </row>
    <row r="9" spans="1:39" x14ac:dyDescent="0.25">
      <c r="A9" s="6">
        <f>Priv_discards!A8</f>
        <v>1985</v>
      </c>
      <c r="B9" s="8">
        <f>Priv_discards!B8</f>
        <v>21520.014755648779</v>
      </c>
      <c r="C9" s="8">
        <f>Priv_discards!D8</f>
        <v>17090.021317435225</v>
      </c>
      <c r="D9" s="8">
        <f>Priv_discards!F8</f>
        <v>3589.1195780059847</v>
      </c>
      <c r="F9" s="6">
        <f>Priv_discards!A8</f>
        <v>1985</v>
      </c>
      <c r="G9" s="8">
        <f>Priv_discards!H8</f>
        <v>131689.85871176369</v>
      </c>
      <c r="H9" s="8">
        <f>Priv_discards!J8</f>
        <v>100429.19743202261</v>
      </c>
      <c r="I9" s="8">
        <f>Priv_discards!L8</f>
        <v>22094.727991543758</v>
      </c>
      <c r="K9" s="6">
        <f>CBT_discards!A8</f>
        <v>1985</v>
      </c>
      <c r="L9" s="8">
        <f>CBT_discards!B8</f>
        <v>1021.1249057135577</v>
      </c>
      <c r="M9" s="8">
        <f>CBT_discards!D8</f>
        <v>810.92167475526549</v>
      </c>
      <c r="N9" s="8">
        <f>CBT_discards!F8</f>
        <v>170.30375825946106</v>
      </c>
      <c r="P9" s="6">
        <f>CBT_discards!A8</f>
        <v>1985</v>
      </c>
      <c r="Q9" s="8">
        <f>CBT_discards!H8</f>
        <v>0</v>
      </c>
      <c r="R9" s="8">
        <f>CBT_discards!J8</f>
        <v>0</v>
      </c>
      <c r="S9" s="8">
        <f>CBT_discards!L8</f>
        <v>0</v>
      </c>
      <c r="U9" s="6">
        <f>Comm_HL!A8</f>
        <v>1994</v>
      </c>
      <c r="V9" s="8">
        <f>Comm_HL!B8+Comm_HL!B38</f>
        <v>392290</v>
      </c>
      <c r="W9" s="8">
        <f>Comm_HL!D8+Comm_HL!D38</f>
        <v>842160.44305153703</v>
      </c>
      <c r="X9" s="8">
        <f>Comm_HL!F8+Comm_HL!F38</f>
        <v>631625.13420701958</v>
      </c>
      <c r="Z9" s="6">
        <f>Comm_HL!A8</f>
        <v>1994</v>
      </c>
      <c r="AA9" s="8">
        <f>Comm_HL!H8+Comm_HL!H38</f>
        <v>366083</v>
      </c>
      <c r="AB9" s="8">
        <f>Comm_HL!J8+Comm_HL!J38</f>
        <v>419201.45820780279</v>
      </c>
      <c r="AC9" s="8">
        <f>Comm_HL!L8+Comm_HL!L38</f>
        <v>326994.40117739141</v>
      </c>
      <c r="AE9" s="6">
        <f>Comm_LL!A8</f>
        <v>1994</v>
      </c>
      <c r="AF9" s="8">
        <f>Comm_LL!B8+Comm_LL!B38</f>
        <v>56541</v>
      </c>
      <c r="AG9" s="8">
        <f>Comm_LL!D8+Comm_LL!D38</f>
        <v>127228.7020459248</v>
      </c>
      <c r="AH9" s="8">
        <f>Comm_LL!F8+Comm_LL!F38</f>
        <v>103054.01825727167</v>
      </c>
      <c r="AJ9" s="6">
        <f>Comm_LL!A8</f>
        <v>1994</v>
      </c>
      <c r="AK9" s="8">
        <f>Comm_LL!H8+Comm_LL!H38</f>
        <v>1859</v>
      </c>
      <c r="AL9" s="8">
        <f>Comm_LL!J8+Comm_LL!J38</f>
        <v>2610.4440217449246</v>
      </c>
      <c r="AM9" s="8">
        <f>Comm_LL!L8+Comm_LL!L38</f>
        <v>2375.6141362967028</v>
      </c>
    </row>
    <row r="10" spans="1:39" x14ac:dyDescent="0.25">
      <c r="A10" s="6">
        <f>Priv_discards!A9</f>
        <v>1986</v>
      </c>
      <c r="B10" s="8">
        <f>Priv_discards!B9</f>
        <v>26792.068299670867</v>
      </c>
      <c r="C10" s="8">
        <f>Priv_discards!D9</f>
        <v>19577.908167510708</v>
      </c>
      <c r="D10" s="8">
        <f>Priv_discards!F9</f>
        <v>4111.7704461126741</v>
      </c>
      <c r="F10" s="6">
        <f>Priv_discards!A9</f>
        <v>1986</v>
      </c>
      <c r="G10" s="8">
        <f>Priv_discards!H9</f>
        <v>0</v>
      </c>
      <c r="H10" s="8">
        <f>Priv_discards!J9</f>
        <v>0</v>
      </c>
      <c r="I10" s="8">
        <f>Priv_discards!L9</f>
        <v>0</v>
      </c>
      <c r="K10" s="6">
        <f>CBT_discards!A9</f>
        <v>1986</v>
      </c>
      <c r="L10" s="8">
        <f>CBT_discards!B9</f>
        <v>24732.835634292092</v>
      </c>
      <c r="M10" s="8">
        <f>CBT_discards!D9</f>
        <v>18073.154313967447</v>
      </c>
      <c r="N10" s="8">
        <f>CBT_discards!F9</f>
        <v>3795.7406450361254</v>
      </c>
      <c r="P10" s="6">
        <f>CBT_discards!A9</f>
        <v>1986</v>
      </c>
      <c r="Q10" s="8">
        <f>CBT_discards!H9</f>
        <v>5787.5645434801509</v>
      </c>
      <c r="R10" s="8">
        <f>CBT_discards!J9</f>
        <v>4243.7794950554016</v>
      </c>
      <c r="S10" s="8">
        <f>CBT_discards!L9</f>
        <v>933.67863208330141</v>
      </c>
      <c r="U10" s="6">
        <f>Comm_HL!A9</f>
        <v>1995</v>
      </c>
      <c r="V10" s="8">
        <f>Comm_HL!B9+Comm_HL!B39</f>
        <v>376595</v>
      </c>
      <c r="W10" s="8">
        <f>Comm_HL!D9+Comm_HL!D39</f>
        <v>822539.65554014244</v>
      </c>
      <c r="X10" s="8">
        <f>Comm_HL!F9+Comm_HL!F39</f>
        <v>616910.14978620363</v>
      </c>
      <c r="Z10" s="6">
        <f>Comm_HL!A9</f>
        <v>1995</v>
      </c>
      <c r="AA10" s="8">
        <f>Comm_HL!H9+Comm_HL!H39</f>
        <v>364392</v>
      </c>
      <c r="AB10" s="8">
        <f>Comm_HL!J9+Comm_HL!J39</f>
        <v>463151.22546563391</v>
      </c>
      <c r="AC10" s="8">
        <f>Comm_HL!L9+Comm_HL!L39</f>
        <v>361268.55903662404</v>
      </c>
      <c r="AE10" s="6">
        <f>Comm_LL!A9</f>
        <v>1995</v>
      </c>
      <c r="AF10" s="8">
        <f>Comm_LL!B9+Comm_LL!B39</f>
        <v>37049</v>
      </c>
      <c r="AG10" s="8">
        <f>Comm_LL!D9+Comm_LL!D39</f>
        <v>82786.487989088593</v>
      </c>
      <c r="AH10" s="8">
        <f>Comm_LL!F9+Comm_LL!F39</f>
        <v>67058.213124140631</v>
      </c>
      <c r="AJ10" s="6">
        <f>Comm_LL!A9</f>
        <v>1995</v>
      </c>
      <c r="AK10" s="8">
        <f>Comm_LL!H9+Comm_LL!H39</f>
        <v>2774</v>
      </c>
      <c r="AL10" s="8">
        <f>Comm_LL!J9+Comm_LL!J39</f>
        <v>5028.9716213405864</v>
      </c>
      <c r="AM10" s="8">
        <f>Comm_LL!L9+Comm_LL!L39</f>
        <v>4576.4325824838816</v>
      </c>
    </row>
    <row r="11" spans="1:39" x14ac:dyDescent="0.25">
      <c r="A11" s="6">
        <f>Priv_discards!A10</f>
        <v>1987</v>
      </c>
      <c r="B11" s="8">
        <f>Priv_discards!B10</f>
        <v>54860.140116083945</v>
      </c>
      <c r="C11" s="8">
        <f>Priv_discards!D10</f>
        <v>40216.277802747398</v>
      </c>
      <c r="D11" s="8">
        <f>Priv_discards!F10</f>
        <v>8441.7147118501362</v>
      </c>
      <c r="F11" s="6">
        <f>Priv_discards!A10</f>
        <v>1987</v>
      </c>
      <c r="G11" s="8">
        <f>Priv_discards!H10</f>
        <v>20767.336184446496</v>
      </c>
      <c r="H11" s="8">
        <f>Priv_discards!J10</f>
        <v>15369.728575776049</v>
      </c>
      <c r="I11" s="8">
        <f>Priv_discards!L10</f>
        <v>3381.326496595294</v>
      </c>
      <c r="K11" s="6">
        <f>CBT_discards!A10</f>
        <v>1987</v>
      </c>
      <c r="L11" s="8">
        <f>CBT_discards!B10</f>
        <v>30259.08830212734</v>
      </c>
      <c r="M11" s="8">
        <f>CBT_discards!D10</f>
        <v>22182.004979229772</v>
      </c>
      <c r="N11" s="8">
        <f>CBT_discards!F10</f>
        <v>4656.1782442905387</v>
      </c>
      <c r="P11" s="6">
        <f>CBT_discards!A10</f>
        <v>1987</v>
      </c>
      <c r="Q11" s="8">
        <f>CBT_discards!H10</f>
        <v>832.09389976806233</v>
      </c>
      <c r="R11" s="8">
        <f>CBT_discards!J10</f>
        <v>615.82560591340382</v>
      </c>
      <c r="S11" s="8">
        <f>CBT_discards!L10</f>
        <v>135.48108076799295</v>
      </c>
      <c r="U11" s="6">
        <f>Comm_HL!A10</f>
        <v>1996</v>
      </c>
      <c r="V11" s="8">
        <f>Comm_HL!B10+Comm_HL!B40</f>
        <v>544246</v>
      </c>
      <c r="W11" s="8">
        <f>Comm_HL!D10+Comm_HL!D40</f>
        <v>1109055.3495650196</v>
      </c>
      <c r="X11" s="8">
        <f>Comm_HL!F10+Comm_HL!F40</f>
        <v>831799.1669551729</v>
      </c>
      <c r="Z11" s="6">
        <f>Comm_HL!A10</f>
        <v>1996</v>
      </c>
      <c r="AA11" s="8">
        <f>Comm_HL!H10+Comm_HL!H40</f>
        <v>834747</v>
      </c>
      <c r="AB11" s="8">
        <f>Comm_HL!J10+Comm_HL!J40</f>
        <v>861479.7595686675</v>
      </c>
      <c r="AC11" s="8">
        <f>Comm_HL!L10+Comm_HL!L40</f>
        <v>671959.61189796764</v>
      </c>
      <c r="AE11" s="6">
        <f>Comm_LL!A10</f>
        <v>1996</v>
      </c>
      <c r="AF11" s="8">
        <f>Comm_LL!B10+Comm_LL!B40</f>
        <v>36827</v>
      </c>
      <c r="AG11" s="8">
        <f>Comm_LL!D10+Comm_LL!D40</f>
        <v>77140.650389787916</v>
      </c>
      <c r="AH11" s="8">
        <f>Comm_LL!F10+Comm_LL!F40</f>
        <v>62482.754184031757</v>
      </c>
      <c r="AJ11" s="6">
        <f>Comm_LL!A10</f>
        <v>1996</v>
      </c>
      <c r="AK11" s="8">
        <f>Comm_LL!H10+Comm_LL!H40</f>
        <v>2230</v>
      </c>
      <c r="AL11" s="8">
        <f>Comm_LL!J10+Comm_LL!J40</f>
        <v>3850.9770921105746</v>
      </c>
      <c r="AM11" s="8">
        <f>Comm_LL!L10+Comm_LL!L40</f>
        <v>3504.1671954867579</v>
      </c>
    </row>
    <row r="12" spans="1:39" x14ac:dyDescent="0.25">
      <c r="A12" s="6">
        <f>Priv_discards!A11</f>
        <v>1988</v>
      </c>
      <c r="B12" s="8">
        <f>Priv_discards!B11</f>
        <v>68566.582361615176</v>
      </c>
      <c r="C12" s="8">
        <f>Priv_discards!D11</f>
        <v>49682.803609811846</v>
      </c>
      <c r="D12" s="8">
        <f>Priv_discards!F11</f>
        <v>10433.624991079174</v>
      </c>
      <c r="F12" s="6">
        <f>Priv_discards!A11</f>
        <v>1988</v>
      </c>
      <c r="G12" s="8">
        <f>Priv_discards!H11</f>
        <v>272270.60662823025</v>
      </c>
      <c r="H12" s="8">
        <f>Priv_discards!J11</f>
        <v>205375.82769599164</v>
      </c>
      <c r="I12" s="8">
        <f>Priv_discards!L11</f>
        <v>45181.585516064188</v>
      </c>
      <c r="K12" s="6">
        <f>CBT_discards!A11</f>
        <v>1988</v>
      </c>
      <c r="L12" s="8">
        <f>CBT_discards!B11</f>
        <v>22012.071826715237</v>
      </c>
      <c r="M12" s="8">
        <f>CBT_discards!D11</f>
        <v>15949.773256075174</v>
      </c>
      <c r="N12" s="8">
        <f>CBT_discards!F11</f>
        <v>3349.5282221506345</v>
      </c>
      <c r="P12" s="6">
        <f>CBT_discards!A11</f>
        <v>1988</v>
      </c>
      <c r="Q12" s="8">
        <f>CBT_discards!H11</f>
        <v>211.49433333916238</v>
      </c>
      <c r="R12" s="8">
        <f>CBT_discards!J11</f>
        <v>159.53181395688276</v>
      </c>
      <c r="S12" s="8">
        <f>CBT_discards!L11</f>
        <v>35.096147271504918</v>
      </c>
      <c r="U12" s="6">
        <f>Comm_HL!A11</f>
        <v>1997</v>
      </c>
      <c r="V12" s="8">
        <f>Comm_HL!B11+Comm_HL!B41</f>
        <v>427869</v>
      </c>
      <c r="W12" s="8">
        <f>Comm_HL!D11+Comm_HL!D41</f>
        <v>802151.05962272419</v>
      </c>
      <c r="X12" s="8">
        <f>Comm_HL!F11+Comm_HL!F41</f>
        <v>601605.42091890005</v>
      </c>
      <c r="Z12" s="6">
        <f>Comm_HL!A11</f>
        <v>1997</v>
      </c>
      <c r="AA12" s="8">
        <f>Comm_HL!H11+Comm_HL!H41</f>
        <v>745528</v>
      </c>
      <c r="AB12" s="8">
        <f>Comm_HL!J11+Comm_HL!J41</f>
        <v>902550.66519364284</v>
      </c>
      <c r="AC12" s="8">
        <f>Comm_HL!L11+Comm_HL!L41</f>
        <v>704007.57437822653</v>
      </c>
      <c r="AE12" s="6">
        <f>Comm_LL!A11</f>
        <v>1997</v>
      </c>
      <c r="AF12" s="8">
        <f>Comm_LL!B11+Comm_LL!B41</f>
        <v>51023</v>
      </c>
      <c r="AG12" s="8">
        <f>Comm_LL!D11+Comm_LL!D41</f>
        <v>101083.85812410768</v>
      </c>
      <c r="AH12" s="8">
        <f>Comm_LL!F11+Comm_LL!F41</f>
        <v>81877.775791119217</v>
      </c>
      <c r="AJ12" s="6">
        <f>Comm_LL!A11</f>
        <v>1997</v>
      </c>
      <c r="AK12" s="8">
        <f>Comm_LL!H11+Comm_LL!H41</f>
        <v>1333</v>
      </c>
      <c r="AL12" s="8">
        <f>Comm_LL!J11+Comm_LL!J41</f>
        <v>2331.0679671873877</v>
      </c>
      <c r="AM12" s="8">
        <f>Comm_LL!L11+Comm_LL!L41</f>
        <v>2120.8639916805728</v>
      </c>
    </row>
    <row r="13" spans="1:39" x14ac:dyDescent="0.25">
      <c r="A13" s="6">
        <f>Priv_discards!A12</f>
        <v>1989</v>
      </c>
      <c r="B13" s="8">
        <f>Priv_discards!B12</f>
        <v>193147.3553734576</v>
      </c>
      <c r="C13" s="8">
        <f>Priv_discards!D12</f>
        <v>126365.70216935937</v>
      </c>
      <c r="D13" s="8">
        <f>Priv_discards!F12</f>
        <v>26536.098943678593</v>
      </c>
      <c r="F13" s="6">
        <f>Priv_discards!A12</f>
        <v>1989</v>
      </c>
      <c r="G13" s="8">
        <f>Priv_discards!H12</f>
        <v>186803.48083354396</v>
      </c>
      <c r="H13" s="8">
        <f>Priv_discards!J12</f>
        <v>137326.52192257534</v>
      </c>
      <c r="I13" s="8">
        <f>Priv_discards!L12</f>
        <v>30213.209061604819</v>
      </c>
      <c r="K13" s="6">
        <f>CBT_discards!A12</f>
        <v>1989</v>
      </c>
      <c r="L13" s="8">
        <f>CBT_discards!B12</f>
        <v>48767.445319125014</v>
      </c>
      <c r="M13" s="8">
        <f>CBT_discards!D12</f>
        <v>31905.859952581719</v>
      </c>
      <c r="N13" s="8">
        <f>CBT_discards!F12</f>
        <v>6700.0542239708675</v>
      </c>
      <c r="P13" s="6">
        <f>CBT_discards!A12</f>
        <v>1989</v>
      </c>
      <c r="Q13" s="8">
        <f>CBT_discards!H12</f>
        <v>7758.6433160924043</v>
      </c>
      <c r="R13" s="8">
        <f>CBT_discards!J12</f>
        <v>5703.6811984580654</v>
      </c>
      <c r="S13" s="8">
        <f>CBT_discards!L12</f>
        <v>1254.8669409024712</v>
      </c>
      <c r="U13" s="6">
        <f>Comm_HL!A12</f>
        <v>1998</v>
      </c>
      <c r="V13" s="8">
        <f>Comm_HL!B12+Comm_HL!B42</f>
        <v>464584</v>
      </c>
      <c r="W13" s="8">
        <f>Comm_HL!D12+Comm_HL!D42</f>
        <v>934435.5194670913</v>
      </c>
      <c r="X13" s="8">
        <f>Comm_HL!F12+Comm_HL!F42</f>
        <v>700818.29433972226</v>
      </c>
      <c r="Z13" s="6">
        <f>Comm_HL!A12</f>
        <v>1998</v>
      </c>
      <c r="AA13" s="8">
        <f>Comm_HL!H12+Comm_HL!H42</f>
        <v>861635</v>
      </c>
      <c r="AB13" s="8">
        <f>Comm_HL!J12+Comm_HL!J42</f>
        <v>1010747.2671421897</v>
      </c>
      <c r="AC13" s="8">
        <f>Comm_HL!L12+Comm_HL!L42</f>
        <v>788382.25034695887</v>
      </c>
      <c r="AE13" s="6">
        <f>Comm_LL!A12</f>
        <v>1998</v>
      </c>
      <c r="AF13" s="8">
        <f>Comm_LL!B12+Comm_LL!B42</f>
        <v>50787</v>
      </c>
      <c r="AG13" s="8">
        <f>Comm_LL!D12+Comm_LL!D42</f>
        <v>111898.09011568238</v>
      </c>
      <c r="AH13" s="8">
        <f>Comm_LL!F12+Comm_LL!F42</f>
        <v>90635.976458032004</v>
      </c>
      <c r="AJ13" s="6">
        <f>Comm_LL!A12</f>
        <v>1998</v>
      </c>
      <c r="AK13" s="8">
        <f>Comm_LL!H12+Comm_LL!H42</f>
        <v>1459</v>
      </c>
      <c r="AL13" s="8">
        <f>Comm_LL!J12+Comm_LL!J42</f>
        <v>2785.6463329637518</v>
      </c>
      <c r="AM13" s="8">
        <f>Comm_LL!L12+Comm_LL!L42</f>
        <v>2535.4967494456669</v>
      </c>
    </row>
    <row r="14" spans="1:39" x14ac:dyDescent="0.25">
      <c r="A14" s="6">
        <f>Priv_discards!A13</f>
        <v>1990</v>
      </c>
      <c r="B14" s="8">
        <f>Priv_discards!B13</f>
        <v>573741.04666391353</v>
      </c>
      <c r="C14" s="8">
        <f>Priv_discards!D13</f>
        <v>390455.56129153463</v>
      </c>
      <c r="D14" s="8">
        <f>Priv_discards!F13</f>
        <v>81995.591207587</v>
      </c>
      <c r="F14" s="6">
        <f>Priv_discards!A13</f>
        <v>1990</v>
      </c>
      <c r="G14" s="8">
        <f>Priv_discards!H13</f>
        <v>106187.48225190576</v>
      </c>
      <c r="H14" s="8">
        <f>Priv_discards!J13</f>
        <v>74995.043557843805</v>
      </c>
      <c r="I14" s="8">
        <f>Priv_discards!L13</f>
        <v>16498.656508121607</v>
      </c>
      <c r="K14" s="6">
        <f>CBT_discards!A13</f>
        <v>1990</v>
      </c>
      <c r="L14" s="8">
        <f>CBT_discards!B13+HBT_discards!B4</f>
        <v>64450.635742504965</v>
      </c>
      <c r="M14" s="8">
        <f>CBT_discards!D13+HBT_discards!D4</f>
        <v>43771.820773302061</v>
      </c>
      <c r="N14" s="8">
        <f>CBT_discards!F13+HBT_discards!F4</f>
        <v>9192.0737680558541</v>
      </c>
      <c r="P14" s="6">
        <f>CBT_discards!A13</f>
        <v>1990</v>
      </c>
      <c r="Q14" s="8">
        <f>CBT_discards!H13+HBT_discards!H4</f>
        <v>277242.85734393122</v>
      </c>
      <c r="R14" s="8">
        <f>CBT_discards!J13+HBT_discards!J4</f>
        <v>203957.47291580401</v>
      </c>
      <c r="S14" s="8">
        <f>CBT_discards!L13+HBT_discards!L4</f>
        <v>44869.955776569652</v>
      </c>
      <c r="U14" s="6">
        <f>Comm_HL!A13</f>
        <v>1999</v>
      </c>
      <c r="V14" s="8">
        <f>Comm_HL!B13+Comm_HL!B43</f>
        <v>555538</v>
      </c>
      <c r="W14" s="8">
        <f>Comm_HL!D13+Comm_HL!D43</f>
        <v>1291782.4792018218</v>
      </c>
      <c r="X14" s="8">
        <f>Comm_HL!F13+Comm_HL!F43</f>
        <v>968842.12141592929</v>
      </c>
      <c r="Z14" s="6">
        <f>Comm_HL!A13</f>
        <v>1999</v>
      </c>
      <c r="AA14" s="8">
        <f>Comm_HL!H13+Comm_HL!H43</f>
        <v>800884</v>
      </c>
      <c r="AB14" s="8">
        <f>Comm_HL!J13+Comm_HL!J43</f>
        <v>932730.39194260817</v>
      </c>
      <c r="AC14" s="8">
        <f>Comm_HL!L13+Comm_HL!L43</f>
        <v>727541.41036320897</v>
      </c>
      <c r="AE14" s="6">
        <f>Comm_LL!A13</f>
        <v>1999</v>
      </c>
      <c r="AF14" s="8">
        <f>Comm_LL!B13+Comm_LL!B43</f>
        <v>50831</v>
      </c>
      <c r="AG14" s="8">
        <f>Comm_LL!D13+Comm_LL!D43</f>
        <v>128210.77829696226</v>
      </c>
      <c r="AH14" s="8">
        <f>Comm_LL!F13+Comm_LL!F43</f>
        <v>103846.42843559607</v>
      </c>
      <c r="AJ14" s="6">
        <f>Comm_LL!A13</f>
        <v>1999</v>
      </c>
      <c r="AK14" s="8">
        <f>Comm_LL!H13+Comm_LL!H43</f>
        <v>4149</v>
      </c>
      <c r="AL14" s="8">
        <f>Comm_LL!J13+Comm_LL!J43</f>
        <v>5908.7566881437597</v>
      </c>
      <c r="AM14" s="8">
        <f>Comm_LL!L13+Comm_LL!L43</f>
        <v>5376.8979073031069</v>
      </c>
    </row>
    <row r="15" spans="1:39" x14ac:dyDescent="0.25">
      <c r="A15" s="6">
        <f>Priv_discards!A14</f>
        <v>1991</v>
      </c>
      <c r="B15" s="8">
        <f>Priv_discards!B14</f>
        <v>925092.75251802919</v>
      </c>
      <c r="C15" s="8">
        <f>Priv_discards!D14</f>
        <v>663940.05950609117</v>
      </c>
      <c r="D15" s="8">
        <f>Priv_discards!F14</f>
        <v>139426.9504159925</v>
      </c>
      <c r="F15" s="6">
        <f>Priv_discards!A14</f>
        <v>1991</v>
      </c>
      <c r="G15" s="8">
        <f>Priv_discards!H14</f>
        <v>133261.43575138418</v>
      </c>
      <c r="H15" s="8">
        <f>Priv_discards!J14</f>
        <v>99034.595148113876</v>
      </c>
      <c r="I15" s="8">
        <f>Priv_discards!L14</f>
        <v>21787.419487398249</v>
      </c>
      <c r="K15" s="6">
        <f>CBT_discards!A14</f>
        <v>1991</v>
      </c>
      <c r="L15" s="8">
        <f>CBT_discards!B14+HBT_discards!B5</f>
        <v>198379.80491497595</v>
      </c>
      <c r="M15" s="8">
        <f>CBT_discards!D14+HBT_discards!D5</f>
        <v>142398.93517874082</v>
      </c>
      <c r="N15" s="8">
        <f>CBT_discards!F14+HBT_discards!F5</f>
        <v>29903.677282594024</v>
      </c>
      <c r="P15" s="6">
        <f>CBT_discards!A14</f>
        <v>1991</v>
      </c>
      <c r="Q15" s="8">
        <f>CBT_discards!H14+HBT_discards!H5</f>
        <v>378800.28723710548</v>
      </c>
      <c r="R15" s="8">
        <f>CBT_discards!J14+HBT_discards!J5</f>
        <v>284612.28242463421</v>
      </c>
      <c r="S15" s="8">
        <f>CBT_discards!L14+HBT_discards!L5</f>
        <v>62614.151945361569</v>
      </c>
      <c r="U15" s="6">
        <f>Comm_HL!A14</f>
        <v>2000</v>
      </c>
      <c r="V15" s="8">
        <f>Comm_HL!B14+Comm_HL!B44</f>
        <v>387975</v>
      </c>
      <c r="W15" s="8">
        <f>Comm_HL!D14+Comm_HL!D44</f>
        <v>871336.44670137879</v>
      </c>
      <c r="X15" s="8">
        <f>Comm_HL!F14+Comm_HL!F44</f>
        <v>653506.69965188601</v>
      </c>
      <c r="Z15" s="6">
        <f>Comm_HL!A14</f>
        <v>2000</v>
      </c>
      <c r="AA15" s="8">
        <f>Comm_HL!H14+Comm_HL!H44</f>
        <v>732267</v>
      </c>
      <c r="AB15" s="8">
        <f>Comm_HL!J14+Comm_HL!J44</f>
        <v>884481.70483112778</v>
      </c>
      <c r="AC15" s="8">
        <f>Comm_HL!L14+Comm_HL!L44</f>
        <v>689880.56041403813</v>
      </c>
      <c r="AE15" s="6">
        <f>Comm_LL!A14</f>
        <v>2000</v>
      </c>
      <c r="AF15" s="8">
        <f>Comm_LL!B14+Comm_LL!B44</f>
        <v>31265</v>
      </c>
      <c r="AG15" s="8">
        <f>Comm_LL!D14+Comm_LL!D44</f>
        <v>86533.659800918482</v>
      </c>
      <c r="AH15" s="8">
        <f>Comm_LL!F14+Comm_LL!F44</f>
        <v>70094.16317190275</v>
      </c>
      <c r="AJ15" s="6">
        <f>Comm_LL!A14</f>
        <v>2000</v>
      </c>
      <c r="AK15" s="8">
        <f>Comm_LL!H14+Comm_LL!H44</f>
        <v>3006</v>
      </c>
      <c r="AL15" s="8">
        <f>Comm_LL!J14+Comm_LL!J44</f>
        <v>4472.4496456947245</v>
      </c>
      <c r="AM15" s="8">
        <f>Comm_LL!L14+Comm_LL!L44</f>
        <v>4070.3114382356971</v>
      </c>
    </row>
    <row r="16" spans="1:39" x14ac:dyDescent="0.25">
      <c r="A16" s="6">
        <f>Priv_discards!A15</f>
        <v>1992</v>
      </c>
      <c r="B16" s="8">
        <f>Priv_discards!B15</f>
        <v>1034725.975986472</v>
      </c>
      <c r="C16" s="8">
        <f>Priv_discards!D15</f>
        <v>768539.62890578911</v>
      </c>
      <c r="D16" s="8">
        <f>Priv_discards!F15</f>
        <v>161378.23079431304</v>
      </c>
      <c r="F16" s="6">
        <f>Priv_discards!A15</f>
        <v>1992</v>
      </c>
      <c r="G16" s="8">
        <f>Priv_discards!H15</f>
        <v>181738.42521916603</v>
      </c>
      <c r="H16" s="8">
        <f>Priv_discards!J15</f>
        <v>135403.58321812033</v>
      </c>
      <c r="I16" s="8">
        <f>Priv_discards!L15</f>
        <v>29788.820659008055</v>
      </c>
      <c r="K16" s="6">
        <f>CBT_discards!A15</f>
        <v>1992</v>
      </c>
      <c r="L16" s="8">
        <f>CBT_discards!B15+HBT_discards!B6</f>
        <v>213318.22109660468</v>
      </c>
      <c r="M16" s="8">
        <f>CBT_discards!D15+HBT_discards!D6</f>
        <v>158306.41891525628</v>
      </c>
      <c r="N16" s="8">
        <f>CBT_discards!F15+HBT_discards!F6</f>
        <v>33241.239419625446</v>
      </c>
      <c r="P16" s="6">
        <f>CBT_discards!A15</f>
        <v>1992</v>
      </c>
      <c r="Q16" s="8">
        <f>CBT_discards!H15+HBT_discards!H6</f>
        <v>247955.32028919942</v>
      </c>
      <c r="R16" s="8">
        <f>CBT_discards!J15+HBT_discards!J6</f>
        <v>191474.14824162942</v>
      </c>
      <c r="S16" s="8">
        <f>CBT_discards!L15+HBT_discards!L6</f>
        <v>42124.358360724043</v>
      </c>
      <c r="U16" s="6">
        <f>Comm_HL!A15</f>
        <v>2001</v>
      </c>
      <c r="V16" s="8">
        <f>Comm_HL!B15+Comm_HL!B45</f>
        <v>366180</v>
      </c>
      <c r="W16" s="8">
        <f>Comm_HL!D15+Comm_HL!D45</f>
        <v>804110.5176984662</v>
      </c>
      <c r="X16" s="8">
        <f>Comm_HL!F15+Comm_HL!F45</f>
        <v>603080.32018241484</v>
      </c>
      <c r="Z16" s="6">
        <f>Comm_HL!A15</f>
        <v>2001</v>
      </c>
      <c r="AA16" s="8">
        <f>Comm_HL!H15+Comm_HL!H45</f>
        <v>813788</v>
      </c>
      <c r="AB16" s="8">
        <f>Comm_HL!J15+Comm_HL!J45</f>
        <v>910670.64032657852</v>
      </c>
      <c r="AC16" s="8">
        <f>Comm_HL!L15+Comm_HL!L45</f>
        <v>710325.07752512256</v>
      </c>
      <c r="AE16" s="6">
        <f>Comm_LL!A15</f>
        <v>2001</v>
      </c>
      <c r="AF16" s="8">
        <f>Comm_LL!B15+Comm_LL!B45</f>
        <v>29282</v>
      </c>
      <c r="AG16" s="8">
        <f>Comm_LL!D15+Comm_LL!D45</f>
        <v>79862.590220060054</v>
      </c>
      <c r="AH16" s="8">
        <f>Comm_LL!F15+Comm_LL!F45</f>
        <v>64688.43619689218</v>
      </c>
      <c r="AJ16" s="6">
        <f>Comm_LL!A15</f>
        <v>2001</v>
      </c>
      <c r="AK16" s="8">
        <f>Comm_LL!H15+Comm_LL!H45</f>
        <v>1857</v>
      </c>
      <c r="AL16" s="8">
        <f>Comm_LL!J15+Comm_LL!J45</f>
        <v>3108.8788896089145</v>
      </c>
      <c r="AM16" s="8">
        <f>Comm_LL!L15+Comm_LL!L45</f>
        <v>2828.8424705448838</v>
      </c>
    </row>
    <row r="17" spans="1:39" x14ac:dyDescent="0.25">
      <c r="A17" s="6">
        <f>Priv_discards!A16</f>
        <v>1993</v>
      </c>
      <c r="B17" s="8">
        <f>Priv_discards!B16</f>
        <v>955626.75944023964</v>
      </c>
      <c r="C17" s="8">
        <f>Priv_discards!D16</f>
        <v>706494.99110785045</v>
      </c>
      <c r="D17" s="8">
        <f>Priv_discards!F16</f>
        <v>148349.22364394934</v>
      </c>
      <c r="F17" s="6">
        <f>Priv_discards!A16</f>
        <v>1993</v>
      </c>
      <c r="G17" s="8">
        <f>Priv_discards!H16</f>
        <v>246148.60086585436</v>
      </c>
      <c r="H17" s="8">
        <f>Priv_discards!J16</f>
        <v>184054.76869087105</v>
      </c>
      <c r="I17" s="8">
        <f>Priv_discards!L16</f>
        <v>40492.272570470923</v>
      </c>
      <c r="K17" s="6">
        <f>CBT_discards!A16</f>
        <v>1993</v>
      </c>
      <c r="L17" s="8">
        <f>CBT_discards!B16+HBT_discards!B7</f>
        <v>323147.90463432891</v>
      </c>
      <c r="M17" s="8">
        <f>CBT_discards!D16+HBT_discards!D7</f>
        <v>239011.56059659098</v>
      </c>
      <c r="N17" s="8">
        <f>CBT_discards!F16+HBT_discards!F7</f>
        <v>50187.446341031857</v>
      </c>
      <c r="P17" s="6">
        <f>CBT_discards!A16</f>
        <v>1993</v>
      </c>
      <c r="Q17" s="8">
        <f>CBT_discards!H16+HBT_discards!H7</f>
        <v>268685.05047199177</v>
      </c>
      <c r="R17" s="8">
        <f>CBT_discards!J16+HBT_discards!J7</f>
        <v>206453.16657739814</v>
      </c>
      <c r="S17" s="8">
        <f>CBT_discards!L16+HBT_discards!L7</f>
        <v>45419.947299107815</v>
      </c>
      <c r="U17" s="6">
        <f>Comm_HL!A16</f>
        <v>2002</v>
      </c>
      <c r="V17" s="8">
        <f>Comm_HL!B16+Comm_HL!B46</f>
        <v>322472</v>
      </c>
      <c r="W17" s="8">
        <f>Comm_HL!D16+Comm_HL!D46</f>
        <v>559821.07665452675</v>
      </c>
      <c r="X17" s="8">
        <f>Comm_HL!F16+Comm_HL!F46</f>
        <v>419864.7102758179</v>
      </c>
      <c r="Z17" s="6">
        <f>Comm_HL!A16</f>
        <v>2002</v>
      </c>
      <c r="AA17" s="8">
        <f>Comm_HL!H16+Comm_HL!H46</f>
        <v>893829</v>
      </c>
      <c r="AB17" s="8">
        <f>Comm_HL!J16+Comm_HL!J46</f>
        <v>1333270.8122371063</v>
      </c>
      <c r="AC17" s="8">
        <f>Comm_HL!L16+Comm_HL!L46</f>
        <v>1039925.5405112063</v>
      </c>
      <c r="AE17" s="6">
        <f>Comm_LL!A16</f>
        <v>2002</v>
      </c>
      <c r="AF17" s="8">
        <f>Comm_LL!B16+Comm_LL!B46</f>
        <v>11240</v>
      </c>
      <c r="AG17" s="8">
        <f>Comm_LL!D16+Comm_LL!D46</f>
        <v>24665.359153023594</v>
      </c>
      <c r="AH17" s="8">
        <f>Comm_LL!F16+Comm_LL!F46</f>
        <v>19978.995860171301</v>
      </c>
      <c r="AJ17" s="6">
        <f>Comm_LL!A16</f>
        <v>2002</v>
      </c>
      <c r="AK17" s="8">
        <f>Comm_LL!H16+Comm_LL!H46</f>
        <v>2684</v>
      </c>
      <c r="AL17" s="8">
        <f>Comm_LL!J16+Comm_LL!J46</f>
        <v>4005.2222226210561</v>
      </c>
      <c r="AM17" s="8">
        <f>Comm_LL!L16+Comm_LL!L46</f>
        <v>3644.4545016504671</v>
      </c>
    </row>
    <row r="18" spans="1:39" x14ac:dyDescent="0.25">
      <c r="A18" s="6">
        <f>Priv_discards!A17</f>
        <v>1994</v>
      </c>
      <c r="B18" s="8">
        <f>Priv_discards!B17</f>
        <v>656846.43651405594</v>
      </c>
      <c r="C18" s="8">
        <f>Priv_discards!D17</f>
        <v>566243.40321914281</v>
      </c>
      <c r="D18" s="8">
        <f>Priv_discards!F17</f>
        <v>118905.70987102587</v>
      </c>
      <c r="F18" s="6">
        <f>Priv_discards!A17</f>
        <v>1994</v>
      </c>
      <c r="G18" s="8">
        <f>Priv_discards!H17</f>
        <v>326452.75332079502</v>
      </c>
      <c r="H18" s="8">
        <f>Priv_discards!J17</f>
        <v>282423.63290706393</v>
      </c>
      <c r="I18" s="8">
        <f>Priv_discards!L17</f>
        <v>62133.19923955408</v>
      </c>
      <c r="K18" s="6">
        <f>CBT_discards!A17</f>
        <v>1994</v>
      </c>
      <c r="L18" s="8">
        <f>CBT_discards!B17+HBT_discards!B8</f>
        <v>328144.29955515929</v>
      </c>
      <c r="M18" s="8">
        <f>CBT_discards!D17+HBT_discards!D8</f>
        <v>283333.23082530365</v>
      </c>
      <c r="N18" s="8">
        <f>CBT_discards!F17+HBT_discards!F8</f>
        <v>59497.274051765962</v>
      </c>
      <c r="P18" s="6">
        <f>CBT_discards!A17</f>
        <v>1994</v>
      </c>
      <c r="Q18" s="8">
        <f>CBT_discards!H17+HBT_discards!H8</f>
        <v>464370.33481624967</v>
      </c>
      <c r="R18" s="8">
        <f>CBT_discards!J17+HBT_discards!J8</f>
        <v>426652.69587138708</v>
      </c>
      <c r="S18" s="8">
        <f>CBT_discards!L17+HBT_discards!L8</f>
        <v>93863.593091705188</v>
      </c>
      <c r="U18" s="6">
        <f>Comm_HL!A17</f>
        <v>2003</v>
      </c>
      <c r="V18" s="8">
        <f>Comm_HL!B17+Comm_HL!B47</f>
        <v>630101</v>
      </c>
      <c r="W18" s="8">
        <f>Comm_HL!D17+Comm_HL!D47</f>
        <v>1426596.9769652393</v>
      </c>
      <c r="X18" s="8">
        <f>Comm_HL!F17+Comm_HL!F47</f>
        <v>1069947.732723929</v>
      </c>
      <c r="Z18" s="6">
        <f>Comm_HL!A17</f>
        <v>2003</v>
      </c>
      <c r="AA18" s="8">
        <f>Comm_HL!H17+Comm_HL!H47</f>
        <v>720669</v>
      </c>
      <c r="AB18" s="8">
        <f>Comm_HL!J17+Comm_HL!J47</f>
        <v>766008.12876807386</v>
      </c>
      <c r="AC18" s="8">
        <f>Comm_HL!L17+Comm_HL!L47</f>
        <v>597491.56228932028</v>
      </c>
      <c r="AE18" s="6">
        <f>Comm_LL!A17</f>
        <v>2003</v>
      </c>
      <c r="AF18" s="8">
        <f>Comm_LL!B17+Comm_LL!B47</f>
        <v>7692</v>
      </c>
      <c r="AG18" s="8">
        <f>Comm_LL!D17+Comm_LL!D47</f>
        <v>16144.323755945079</v>
      </c>
      <c r="AH18" s="8">
        <f>Comm_LL!F17+Comm_LL!F47</f>
        <v>13077.010484513003</v>
      </c>
      <c r="AJ18" s="6">
        <f>Comm_LL!A17</f>
        <v>2003</v>
      </c>
      <c r="AK18" s="8">
        <f>Comm_LL!H17+Comm_LL!H47</f>
        <v>5255</v>
      </c>
      <c r="AL18" s="8">
        <f>Comm_LL!J17+Comm_LL!J47</f>
        <v>5477.9255406166121</v>
      </c>
      <c r="AM18" s="8">
        <f>Comm_LL!L17+Comm_LL!L47</f>
        <v>4985.600207492128</v>
      </c>
    </row>
    <row r="19" spans="1:39" x14ac:dyDescent="0.25">
      <c r="A19" s="6">
        <f>Priv_discards!A18</f>
        <v>1995</v>
      </c>
      <c r="B19" s="8">
        <f>Priv_discards!B18</f>
        <v>170804.17915084056</v>
      </c>
      <c r="C19" s="8">
        <f>Priv_discards!D18</f>
        <v>159017.22593609616</v>
      </c>
      <c r="D19" s="8">
        <f>Priv_discards!F18</f>
        <v>33393.218006173433</v>
      </c>
      <c r="F19" s="6">
        <f>Priv_discards!A18</f>
        <v>1995</v>
      </c>
      <c r="G19" s="8">
        <f>Priv_discards!H18</f>
        <v>609197.07018315885</v>
      </c>
      <c r="H19" s="8">
        <f>Priv_discards!J18</f>
        <v>589638.54514931224</v>
      </c>
      <c r="I19" s="8">
        <f>Priv_discards!L18</f>
        <v>129719.35713998292</v>
      </c>
      <c r="K19" s="6">
        <f>CBT_discards!A18</f>
        <v>1995</v>
      </c>
      <c r="L19" s="8">
        <f>CBT_discards!B18+HBT_discards!B9</f>
        <v>322645.44972519082</v>
      </c>
      <c r="M19" s="8">
        <f>CBT_discards!D18+HBT_discards!D9</f>
        <v>301088.59496686124</v>
      </c>
      <c r="N19" s="8">
        <f>CBT_discards!F18+HBT_discards!F9</f>
        <v>63227.848629062071</v>
      </c>
      <c r="P19" s="6">
        <f>CBT_discards!A18</f>
        <v>1995</v>
      </c>
      <c r="Q19" s="8">
        <f>CBT_discards!H18+HBT_discards!H9</f>
        <v>302447.2442821099</v>
      </c>
      <c r="R19" s="8">
        <f>CBT_discards!J18+HBT_discards!J9</f>
        <v>310065.97359752038</v>
      </c>
      <c r="S19" s="8">
        <f>CBT_discards!L18+HBT_discards!L9</f>
        <v>68213.923762172111</v>
      </c>
      <c r="U19" s="6">
        <f>Comm_HL!A18</f>
        <v>2004</v>
      </c>
      <c r="V19" s="8">
        <f>Comm_HL!B18+Comm_HL!B48</f>
        <v>272179</v>
      </c>
      <c r="W19" s="8">
        <f>Comm_HL!D18+Comm_HL!D48</f>
        <v>627484.52722810069</v>
      </c>
      <c r="X19" s="8">
        <f>Comm_HL!F18+Comm_HL!F48</f>
        <v>470615.181680988</v>
      </c>
      <c r="Z19" s="6">
        <f>Comm_HL!A18</f>
        <v>2004</v>
      </c>
      <c r="AA19" s="8">
        <f>Comm_HL!H18+Comm_HL!H48</f>
        <v>659515</v>
      </c>
      <c r="AB19" s="8">
        <f>Comm_HL!J18+Comm_HL!J48</f>
        <v>685576.15492626117</v>
      </c>
      <c r="AC19" s="8">
        <f>Comm_HL!L18+Comm_HL!L48</f>
        <v>534753.15811041323</v>
      </c>
      <c r="AE19" s="6">
        <f>Comm_LL!A18</f>
        <v>2004</v>
      </c>
      <c r="AF19" s="8">
        <f>Comm_LL!B18+Comm_LL!B48</f>
        <v>31193</v>
      </c>
      <c r="AG19" s="8">
        <f>Comm_LL!D18+Comm_LL!D48</f>
        <v>81267.433746137467</v>
      </c>
      <c r="AH19" s="8">
        <f>Comm_LL!F18+Comm_LL!F48</f>
        <v>65826.838298241855</v>
      </c>
      <c r="AJ19" s="6">
        <f>Comm_LL!A18</f>
        <v>2004</v>
      </c>
      <c r="AK19" s="8">
        <f>Comm_LL!H18+Comm_LL!H48</f>
        <v>7413</v>
      </c>
      <c r="AL19" s="8">
        <f>Comm_LL!J18+Comm_LL!J48</f>
        <v>5532.8795944498324</v>
      </c>
      <c r="AM19" s="8">
        <f>Comm_LL!L18+Comm_LL!L48</f>
        <v>5033.8825170283089</v>
      </c>
    </row>
    <row r="20" spans="1:39" x14ac:dyDescent="0.25">
      <c r="A20" s="6">
        <f>Priv_discards!A19</f>
        <v>1996</v>
      </c>
      <c r="B20" s="8">
        <f>Priv_discards!B19</f>
        <v>551844.3291287187</v>
      </c>
      <c r="C20" s="8">
        <f>Priv_discards!D19</f>
        <v>527661.34034220141</v>
      </c>
      <c r="D20" s="8">
        <f>Priv_discards!F19</f>
        <v>110807.27673215591</v>
      </c>
      <c r="F20" s="6">
        <f>Priv_discards!A19</f>
        <v>1996</v>
      </c>
      <c r="G20" s="8">
        <f>Priv_discards!H19</f>
        <v>106980.26417833734</v>
      </c>
      <c r="H20" s="8">
        <f>Priv_discards!J19</f>
        <v>103277.31012031695</v>
      </c>
      <c r="I20" s="8">
        <f>Priv_discards!L19</f>
        <v>22721.157999858606</v>
      </c>
      <c r="K20" s="6">
        <f>CBT_discards!A19</f>
        <v>1996</v>
      </c>
      <c r="L20" s="8">
        <f>CBT_discards!B19+HBT_discards!B10</f>
        <v>600542.90277569613</v>
      </c>
      <c r="M20" s="8">
        <f>CBT_discards!D19+HBT_discards!D10</f>
        <v>575026.58074161515</v>
      </c>
      <c r="N20" s="8">
        <f>CBT_discards!F19+HBT_discards!F10</f>
        <v>120753.83316742405</v>
      </c>
      <c r="P20" s="6">
        <f>CBT_discards!A19</f>
        <v>1996</v>
      </c>
      <c r="Q20" s="8">
        <f>CBT_discards!H19+HBT_discards!H10</f>
        <v>209040.72962434171</v>
      </c>
      <c r="R20" s="8">
        <f>CBT_discards!J19+HBT_discards!J10</f>
        <v>217978.1372033587</v>
      </c>
      <c r="S20" s="8">
        <f>CBT_discards!L19+HBT_discards!L10</f>
        <v>47955.506297971071</v>
      </c>
      <c r="U20" s="6">
        <f>Comm_HL!A19</f>
        <v>2005</v>
      </c>
      <c r="V20" s="8">
        <f>Comm_HL!B19+Comm_HL!B49</f>
        <v>262582</v>
      </c>
      <c r="W20" s="8">
        <f>Comm_HL!D19+Comm_HL!D49</f>
        <v>490078.87511870393</v>
      </c>
      <c r="X20" s="8">
        <f>Comm_HL!F19+Comm_HL!F49</f>
        <v>367562.28671330388</v>
      </c>
      <c r="Z20" s="6">
        <f>Comm_HL!A19</f>
        <v>2005</v>
      </c>
      <c r="AA20" s="8">
        <f>Comm_HL!H19+Comm_HL!H49</f>
        <v>880279</v>
      </c>
      <c r="AB20" s="8">
        <f>Comm_HL!J19+Comm_HL!J49</f>
        <v>800108.79350709997</v>
      </c>
      <c r="AC20" s="8">
        <f>Comm_HL!L19+Comm_HL!L49</f>
        <v>624057.53592608415</v>
      </c>
      <c r="AE20" s="6">
        <f>Comm_LL!A19</f>
        <v>2005</v>
      </c>
      <c r="AF20" s="8">
        <f>Comm_LL!B19+Comm_LL!B49</f>
        <v>20080</v>
      </c>
      <c r="AG20" s="8">
        <f>Comm_LL!D19+Comm_LL!D49</f>
        <v>50309.714909246686</v>
      </c>
      <c r="AH20" s="8">
        <f>Comm_LL!F19+Comm_LL!F49</f>
        <v>40750.858813599465</v>
      </c>
      <c r="AJ20" s="6">
        <f>Comm_LL!A19</f>
        <v>2005</v>
      </c>
      <c r="AK20" s="8">
        <f>Comm_LL!H19+Comm_LL!H49</f>
        <v>6554</v>
      </c>
      <c r="AL20" s="8">
        <f>Comm_LL!J19+Comm_LL!J49</f>
        <v>4789.2496685967981</v>
      </c>
      <c r="AM20" s="8">
        <f>Comm_LL!L19+Comm_LL!L49</f>
        <v>4354.2885170543595</v>
      </c>
    </row>
    <row r="21" spans="1:39" x14ac:dyDescent="0.25">
      <c r="A21" s="6">
        <f>Priv_discards!A20</f>
        <v>1997</v>
      </c>
      <c r="B21" s="8">
        <f>Priv_discards!B20+Priv_discards!B44</f>
        <v>1491393.1236879164</v>
      </c>
      <c r="C21" s="8">
        <f>Priv_discards!D20+Priv_discards!D44</f>
        <v>1464575.2593597448</v>
      </c>
      <c r="D21" s="8">
        <f>Priv_discards!F20+Priv_discards!F44</f>
        <v>307563.65790265205</v>
      </c>
      <c r="F21" s="6">
        <f>Priv_discards!A20</f>
        <v>1997</v>
      </c>
      <c r="G21" s="8">
        <f>Priv_discards!H20+Priv_discards!H44</f>
        <v>162769.84501920012</v>
      </c>
      <c r="H21" s="8">
        <f>Priv_discards!J20+Priv_discards!J44</f>
        <v>159818.35918056869</v>
      </c>
      <c r="I21" s="8">
        <f>Priv_discards!L20+Priv_discards!L44</f>
        <v>35159.995113509736</v>
      </c>
      <c r="J21" s="8"/>
      <c r="K21" s="6">
        <f>CBT_discards!A20</f>
        <v>1997</v>
      </c>
      <c r="L21" s="8">
        <f>CBT_discards!B20+CBT_discards!B44+HBT_discards!B11+HBT_discards!B35</f>
        <v>959917.63917326683</v>
      </c>
      <c r="M21" s="8">
        <f>CBT_discards!D20+CBT_discards!D44+HBT_discards!D11+HBT_discards!D35</f>
        <v>949642.46215406712</v>
      </c>
      <c r="N21" s="8">
        <f>CBT_discards!F20+HBT_discards!F44+HBT_discards!F11+HBT_discards!F35</f>
        <v>181203.00452963467</v>
      </c>
      <c r="P21" s="6">
        <f>CBT_discards!A20</f>
        <v>1997</v>
      </c>
      <c r="Q21" s="8">
        <f>CBT_discards!H20+CBT_discards!H44+HBT_discards!H11+HBT_discards!H35</f>
        <v>116274.64357737545</v>
      </c>
      <c r="R21" s="8">
        <f>CBT_discards!J20+CBT_discards!J44+HBT_discards!J11+HBT_discards!J35</f>
        <v>122072.39393068064</v>
      </c>
      <c r="S21" s="8">
        <f>CBT_discards!L20+CBT_discards!L44+HBT_discards!L11+HBT_discards!L35</f>
        <v>26855.893083820985</v>
      </c>
      <c r="U21" s="6">
        <f>Comm_HL!A20</f>
        <v>2006</v>
      </c>
      <c r="V21" s="8">
        <f>Comm_HL!B20+Comm_HL!B50</f>
        <v>200469</v>
      </c>
      <c r="W21" s="8">
        <f>Comm_HL!D20+Comm_HL!D50</f>
        <v>373154.29013399378</v>
      </c>
      <c r="X21" s="8">
        <f>Comm_HL!F20+Comm_HL!F50</f>
        <v>279868.24116401235</v>
      </c>
      <c r="Z21" s="6">
        <f>Comm_HL!A20</f>
        <v>2006</v>
      </c>
      <c r="AA21" s="8">
        <f>Comm_HL!H20+Comm_HL!H50</f>
        <v>451676</v>
      </c>
      <c r="AB21" s="8">
        <f>Comm_HL!J20+Comm_HL!J50</f>
        <v>427912.25353699643</v>
      </c>
      <c r="AC21" s="8">
        <f>Comm_HL!L20+Comm_HL!L50</f>
        <v>333770.16443736077</v>
      </c>
      <c r="AE21" s="6">
        <f>Comm_LL!A20</f>
        <v>2006</v>
      </c>
      <c r="AF21" s="8">
        <f>Comm_LL!B20+Comm_LL!B50</f>
        <v>9338</v>
      </c>
      <c r="AG21" s="8">
        <f>Comm_LL!D20+Comm_LL!D50</f>
        <v>19084.231768263999</v>
      </c>
      <c r="AH21" s="8">
        <f>Comm_LL!F20+Comm_LL!F50</f>
        <v>15458.339579781423</v>
      </c>
      <c r="AJ21" s="6">
        <f>Comm_LL!A20</f>
        <v>2006</v>
      </c>
      <c r="AK21" s="8">
        <f>Comm_LL!H20+Comm_LL!H50</f>
        <v>5666</v>
      </c>
      <c r="AL21" s="8">
        <f>Comm_LL!J20+Comm_LL!J50</f>
        <v>3771.4450581157744</v>
      </c>
      <c r="AM21" s="8">
        <f>Comm_LL!L20+Comm_LL!L50</f>
        <v>3432.5910546911955</v>
      </c>
    </row>
    <row r="22" spans="1:39" x14ac:dyDescent="0.25">
      <c r="A22" s="6">
        <f>Priv_discards!A21</f>
        <v>1998</v>
      </c>
      <c r="B22" s="8">
        <f>Priv_discards!B21+Priv_discards!B45</f>
        <v>584023.11147990986</v>
      </c>
      <c r="C22" s="8">
        <f>Priv_discards!D21+Priv_discards!D45</f>
        <v>714726.29268183815</v>
      </c>
      <c r="D22" s="8">
        <f>Priv_discards!F21+Priv_discards!F45</f>
        <v>150092.75852215901</v>
      </c>
      <c r="F22" s="6">
        <f>Priv_discards!A21</f>
        <v>1998</v>
      </c>
      <c r="G22" s="8">
        <f>Priv_discards!H21+Priv_discards!H45</f>
        <v>217949.80833604449</v>
      </c>
      <c r="H22" s="8">
        <f>Priv_discards!J21+Priv_discards!J45</f>
        <v>232279.58217015004</v>
      </c>
      <c r="I22" s="8">
        <f>Priv_discards!L21+Priv_discards!L45</f>
        <v>51101.08613959224</v>
      </c>
      <c r="K22" s="6">
        <f>CBT_discards!A21</f>
        <v>1998</v>
      </c>
      <c r="L22" s="8">
        <f>CBT_discards!B21+CBT_discards!B45+HBT_discards!B12+HBT_discards!B36</f>
        <v>655059.26421963004</v>
      </c>
      <c r="M22" s="8">
        <f>CBT_discards!D21+CBT_discards!D45+HBT_discards!D12+HBT_discards!D36</f>
        <v>734538.99861416954</v>
      </c>
      <c r="N22" s="8">
        <f>CBT_discards!F21+HBT_discards!F45+HBT_discards!F12+HBT_discards!F36</f>
        <v>123974.90199076806</v>
      </c>
      <c r="P22" s="6">
        <f>CBT_discards!A21</f>
        <v>1998</v>
      </c>
      <c r="Q22" s="8">
        <f>CBT_discards!H21+CBT_discards!H45+HBT_discards!H12+HBT_discards!H36</f>
        <v>60300.163098059835</v>
      </c>
      <c r="R22" s="8">
        <f>CBT_discards!J21+CBT_discards!J45+HBT_discards!J12+HBT_discards!J36</f>
        <v>66303.611649761835</v>
      </c>
      <c r="S22" s="8">
        <f>CBT_discards!L21+CBT_discards!L45+HBT_discards!L12+HBT_discards!L36</f>
        <v>14586.65803079342</v>
      </c>
      <c r="U22" s="6">
        <f>Comm_HL!A21</f>
        <v>2007</v>
      </c>
      <c r="V22" s="8">
        <f>Comm_HL!B21+Comm_HL!B51</f>
        <v>94082.893957640044</v>
      </c>
      <c r="W22" s="8">
        <f>Comm_HL!D21+Comm_HL!D51</f>
        <v>220530.8209164713</v>
      </c>
      <c r="X22" s="8">
        <f>Comm_HL!F21+Comm_HL!F51</f>
        <v>165399.03978693674</v>
      </c>
      <c r="Z22" s="6">
        <f>Comm_HL!A21</f>
        <v>2007</v>
      </c>
      <c r="AA22" s="8">
        <f>Comm_HL!H21+Comm_HL!H51</f>
        <v>83224.25752418366</v>
      </c>
      <c r="AB22" s="8">
        <f>Comm_HL!J21+Comm_HL!J51</f>
        <v>180625.08749416418</v>
      </c>
      <c r="AC22" s="8">
        <f>Comm_HL!L21+Comm_HL!L51</f>
        <v>140887.50650278039</v>
      </c>
      <c r="AE22" s="6">
        <f>Comm_LL!A21</f>
        <v>2007</v>
      </c>
      <c r="AF22" s="8">
        <f>Comm_LL!B21+Comm_LL!B51</f>
        <v>11904.770365541812</v>
      </c>
      <c r="AG22" s="8">
        <f>Comm_LL!D21+Comm_LL!D51</f>
        <v>40979.464410124645</v>
      </c>
      <c r="AH22" s="8">
        <f>Comm_LL!F21+Comm_LL!F51</f>
        <v>33193.635988626353</v>
      </c>
      <c r="AJ22" s="6">
        <f>Comm_LL!A21</f>
        <v>2007</v>
      </c>
      <c r="AK22" s="8">
        <f>Comm_LL!H21+Comm_LL!H51</f>
        <v>0</v>
      </c>
      <c r="AL22" s="8">
        <f>Comm_LL!J21+Comm_LL!J51</f>
        <v>0</v>
      </c>
      <c r="AM22" s="8">
        <f>Comm_LL!L21+Comm_LL!L51</f>
        <v>0</v>
      </c>
    </row>
    <row r="23" spans="1:39" x14ac:dyDescent="0.25">
      <c r="A23" s="6">
        <f>Priv_discards!A22</f>
        <v>1999</v>
      </c>
      <c r="B23" s="8">
        <f>Priv_discards!B22+Priv_discards!B46</f>
        <v>1080315.4768137569</v>
      </c>
      <c r="C23" s="8">
        <f>Priv_discards!D22+Priv_discards!D46</f>
        <v>1185118.9829201817</v>
      </c>
      <c r="D23" s="8">
        <f>Priv_discards!F22+Priv_discards!F46</f>
        <v>248867.19664567156</v>
      </c>
      <c r="F23" s="6">
        <f>Priv_discards!A22</f>
        <v>1999</v>
      </c>
      <c r="G23" s="8">
        <f>Priv_discards!H22+Priv_discards!H46</f>
        <v>513784.68470657046</v>
      </c>
      <c r="H23" s="8">
        <f>Priv_discards!J22+Priv_discards!J46</f>
        <v>544086.64408443647</v>
      </c>
      <c r="I23" s="8">
        <f>Priv_discards!L22+Priv_discards!L46</f>
        <v>119700.3908974348</v>
      </c>
      <c r="K23" s="6">
        <f>CBT_discards!A22</f>
        <v>1999</v>
      </c>
      <c r="L23" s="8">
        <f>CBT_discards!B22+CBT_discards!B46+HBT_discards!B13+HBT_discards!B37</f>
        <v>692938.1933741516</v>
      </c>
      <c r="M23" s="8">
        <f>CBT_discards!D22+CBT_discards!D46+HBT_discards!D13+HBT_discards!D37</f>
        <v>840108.25201641093</v>
      </c>
      <c r="N23" s="8">
        <f>CBT_discards!F22+HBT_discards!F46+HBT_discards!F13+HBT_discards!F37</f>
        <v>133933.54486031795</v>
      </c>
      <c r="P23" s="6">
        <f>CBT_discards!A22</f>
        <v>1999</v>
      </c>
      <c r="Q23" s="8">
        <f>CBT_discards!H22+CBT_discards!H46+HBT_discards!H13+HBT_discards!H37</f>
        <v>19738.969697004999</v>
      </c>
      <c r="R23" s="8">
        <f>CBT_discards!J22+CBT_discards!J46+HBT_discards!J13+HBT_discards!J37</f>
        <v>22183.763913022533</v>
      </c>
      <c r="S23" s="8">
        <f>CBT_discards!L22+CBT_discards!L46+HBT_discards!L13+HBT_discards!L37</f>
        <v>4880.4835871377636</v>
      </c>
      <c r="U23" s="6">
        <f>Comm_HL!A22</f>
        <v>2008</v>
      </c>
      <c r="V23" s="8">
        <f>Comm_HL!B22+Comm_HL!B52</f>
        <v>193980.44418936214</v>
      </c>
      <c r="W23" s="8">
        <f>Comm_HL!D22+Comm_HL!D52</f>
        <v>545472.48318340664</v>
      </c>
      <c r="X23" s="8">
        <f>Comm_HL!F22+Comm_HL!F52</f>
        <v>305458.0737093435</v>
      </c>
      <c r="Z23" s="6">
        <f>Comm_HL!A22</f>
        <v>2008</v>
      </c>
      <c r="AA23" s="8">
        <f>Comm_HL!H22+Comm_HL!H52</f>
        <v>56098.042813571483</v>
      </c>
      <c r="AB23" s="8">
        <f>Comm_HL!J22+Comm_HL!J52</f>
        <v>88130.156038352055</v>
      </c>
      <c r="AC23" s="8">
        <f>Comm_HL!L22+Comm_HL!L52</f>
        <v>52878.518367124321</v>
      </c>
      <c r="AE23" s="6">
        <f>Comm_LL!A22</f>
        <v>2008</v>
      </c>
      <c r="AF23" s="8">
        <f>Comm_LL!B22+Comm_LL!B52</f>
        <v>30235.417349019608</v>
      </c>
      <c r="AG23" s="8">
        <f>Comm_LL!D22+Comm_LL!D52</f>
        <v>90358.580318993874</v>
      </c>
      <c r="AH23" s="8">
        <f>Comm_LL!F22+Comm_LL!F52</f>
        <v>57829.731137729039</v>
      </c>
      <c r="AJ23" s="6">
        <f>Comm_LL!A22</f>
        <v>2008</v>
      </c>
      <c r="AK23" s="8">
        <f>Comm_LL!H22+Comm_LL!H52</f>
        <v>411.03979663212851</v>
      </c>
      <c r="AL23" s="8">
        <f>Comm_LL!J22+Comm_LL!J52</f>
        <v>2352.7115125742571</v>
      </c>
      <c r="AM23" s="8">
        <f>Comm_LL!L22+Comm_LL!L52</f>
        <v>1905.6592533807677</v>
      </c>
    </row>
    <row r="24" spans="1:39" x14ac:dyDescent="0.25">
      <c r="A24" s="6">
        <f>Priv_discards!A23</f>
        <v>2000</v>
      </c>
      <c r="B24" s="8">
        <f>Priv_discards!B23+Priv_discards!B47</f>
        <v>1390797.8257339078</v>
      </c>
      <c r="C24" s="8">
        <f>Priv_discards!D23+Priv_discards!D47</f>
        <v>2297424.037322558</v>
      </c>
      <c r="D24" s="8">
        <f>Priv_discards!F23+Priv_discards!F47</f>
        <v>482449.30806093675</v>
      </c>
      <c r="F24" s="6">
        <f>Priv_discards!A23</f>
        <v>2000</v>
      </c>
      <c r="G24" s="8">
        <f>Priv_discards!H23+Priv_discards!H47</f>
        <v>265908.13907749462</v>
      </c>
      <c r="H24" s="8">
        <f>Priv_discards!J23+Priv_discards!J47</f>
        <v>404105.10976200213</v>
      </c>
      <c r="I24" s="8">
        <f>Priv_discards!L23+Priv_discards!L47</f>
        <v>88903.344689436693</v>
      </c>
      <c r="K24" s="6">
        <f>CBT_discards!A23</f>
        <v>2000</v>
      </c>
      <c r="L24" s="8">
        <f>CBT_discards!B23+CBT_discards!B47+HBT_discards!B14+HBT_discards!B38</f>
        <v>633818.90314809687</v>
      </c>
      <c r="M24" s="8">
        <f>CBT_discards!D23+CBT_discards!D47+HBT_discards!D14+HBT_discards!D38</f>
        <v>954826.18536663731</v>
      </c>
      <c r="N24" s="8">
        <f>CBT_discards!F23+HBT_discards!F47+HBT_discards!F14+HBT_discards!F38</f>
        <v>132721.41772034107</v>
      </c>
      <c r="P24" s="6">
        <f>CBT_discards!A23</f>
        <v>2000</v>
      </c>
      <c r="Q24" s="8">
        <f>CBT_discards!H23+CBT_discards!H47+HBT_discards!H14+HBT_discards!H38</f>
        <v>26922.151456486492</v>
      </c>
      <c r="R24" s="8">
        <f>CBT_discards!J23+CBT_discards!J47+HBT_discards!J14+HBT_discards!J38</f>
        <v>36558.536141431396</v>
      </c>
      <c r="S24" s="8">
        <f>CBT_discards!L23+CBT_discards!L47+HBT_discards!L14+HBT_discards!L38</f>
        <v>8042.8973270050228</v>
      </c>
      <c r="U24" s="6">
        <f>Comm_HL!A23</f>
        <v>2009</v>
      </c>
      <c r="V24" s="8">
        <f>Comm_HL!B23+Comm_HL!B53</f>
        <v>390763.9742312131</v>
      </c>
      <c r="W24" s="8">
        <f>Comm_HL!D23+Comm_HL!D53</f>
        <v>995798.60849933967</v>
      </c>
      <c r="X24" s="8">
        <f>Comm_HL!F23+Comm_HL!F53</f>
        <v>557657.497319057</v>
      </c>
      <c r="Z24" s="6">
        <f>Comm_HL!A23</f>
        <v>2009</v>
      </c>
      <c r="AA24" s="8">
        <f>Comm_HL!H23+Comm_HL!H53</f>
        <v>27247.414105592907</v>
      </c>
      <c r="AB24" s="8">
        <f>Comm_HL!J23+Comm_HL!J53</f>
        <v>49757.572058650891</v>
      </c>
      <c r="AC24" s="8">
        <f>Comm_HL!L23+Comm_HL!L53</f>
        <v>29854.831659803283</v>
      </c>
      <c r="AE24" s="6">
        <f>Comm_LL!A23</f>
        <v>2009</v>
      </c>
      <c r="AF24" s="8">
        <f>Comm_LL!B23+Comm_LL!B53</f>
        <v>45006.23587265917</v>
      </c>
      <c r="AG24" s="8">
        <f>Comm_LL!D23+Comm_LL!D53</f>
        <v>148621.89494688675</v>
      </c>
      <c r="AH24" s="8">
        <f>Comm_LL!F23+Comm_LL!F53</f>
        <v>95118.012766007538</v>
      </c>
      <c r="AJ24" s="6">
        <f>Comm_LL!A23</f>
        <v>2009</v>
      </c>
      <c r="AK24" s="8">
        <f>Comm_LL!H23+Comm_LL!H53</f>
        <v>387.13064266988783</v>
      </c>
      <c r="AL24" s="8">
        <f>Comm_LL!J23+Comm_LL!J53</f>
        <v>1587.3201740493309</v>
      </c>
      <c r="AM24" s="8">
        <f>Comm_LL!L23+Comm_LL!L53</f>
        <v>1285.6980918453132</v>
      </c>
    </row>
    <row r="25" spans="1:39" x14ac:dyDescent="0.25">
      <c r="A25" s="6">
        <f>Priv_discards!A24</f>
        <v>2001</v>
      </c>
      <c r="B25" s="8">
        <f>Priv_discards!B24+Priv_discards!B48</f>
        <v>2120949.020359633</v>
      </c>
      <c r="C25" s="8">
        <f>Priv_discards!D24+Priv_discards!D48</f>
        <v>3592720.3678897237</v>
      </c>
      <c r="D25" s="8">
        <f>Priv_discards!F24+Priv_discards!F48</f>
        <v>754472.30610009353</v>
      </c>
      <c r="F25" s="6">
        <f>Priv_discards!A24</f>
        <v>2001</v>
      </c>
      <c r="G25" s="8">
        <f>Priv_discards!H24+Priv_discards!H48</f>
        <v>120783.69269121085</v>
      </c>
      <c r="H25" s="8">
        <f>Priv_discards!J24+Priv_discards!J48</f>
        <v>161745.94889337034</v>
      </c>
      <c r="I25" s="8">
        <f>Priv_discards!L24+Priv_discards!L48</f>
        <v>35583.577079563678</v>
      </c>
      <c r="K25" s="6">
        <f>CBT_discards!A24</f>
        <v>2001</v>
      </c>
      <c r="L25" s="8">
        <f>CBT_discards!B24+CBT_discards!B48+HBT_discards!B15+HBT_discards!B39</f>
        <v>668055.99116110627</v>
      </c>
      <c r="M25" s="8">
        <f>CBT_discards!D24+CBT_discards!D48+HBT_discards!D15+HBT_discards!D39</f>
        <v>867860.25960874918</v>
      </c>
      <c r="N25" s="8">
        <f>CBT_discards!F24+HBT_discards!F48+HBT_discards!F15+HBT_discards!F39</f>
        <v>136252.95040086319</v>
      </c>
      <c r="P25" s="6">
        <f>CBT_discards!A24</f>
        <v>2001</v>
      </c>
      <c r="Q25" s="8">
        <f>CBT_discards!H24+CBT_discards!H48+HBT_discards!H15+HBT_discards!H39</f>
        <v>41183.569377200445</v>
      </c>
      <c r="R25" s="8">
        <f>CBT_discards!J24+CBT_discards!J48+HBT_discards!J15+HBT_discards!J39</f>
        <v>48329.968766868646</v>
      </c>
      <c r="S25" s="8">
        <f>CBT_discards!L24+CBT_discards!L48+HBT_discards!L15+HBT_discards!L39</f>
        <v>10632.305811168952</v>
      </c>
      <c r="U25" s="6">
        <f>Comm_HL!A24</f>
        <v>2010</v>
      </c>
      <c r="V25" s="8">
        <f>Comm_HL!B24+Comm_HL!B54</f>
        <v>303020.11087146896</v>
      </c>
      <c r="W25" s="8">
        <f>Comm_HL!D24+Comm_HL!D54</f>
        <v>686941.00299857964</v>
      </c>
      <c r="X25" s="8">
        <f>Comm_HL!F24+Comm_HL!F54</f>
        <v>384682.76437681064</v>
      </c>
      <c r="Z25" s="6">
        <f>Comm_HL!A24</f>
        <v>2010</v>
      </c>
      <c r="AA25" s="8">
        <f>Comm_HL!H24+Comm_HL!H54</f>
        <v>21055.965351245555</v>
      </c>
      <c r="AB25" s="8">
        <f>Comm_HL!J24+Comm_HL!J54</f>
        <v>52719.057906112321</v>
      </c>
      <c r="AC25" s="8">
        <f>Comm_HL!L24+Comm_HL!L54</f>
        <v>31631.713732146145</v>
      </c>
      <c r="AE25" s="6">
        <f>Comm_LL!A24</f>
        <v>2010</v>
      </c>
      <c r="AF25" s="8">
        <f>Comm_LL!B24+Comm_LL!B54</f>
        <v>12325.992586975568</v>
      </c>
      <c r="AG25" s="8">
        <f>Comm_LL!D24+Comm_LL!D54</f>
        <v>59452.880758909894</v>
      </c>
      <c r="AH25" s="8">
        <f>Comm_LL!F24+Comm_LL!F54</f>
        <v>38049.958365087448</v>
      </c>
      <c r="AJ25" s="6">
        <f>Comm_LL!A24</f>
        <v>2010</v>
      </c>
      <c r="AK25" s="8">
        <f>Comm_LL!H24+Comm_LL!H54</f>
        <v>199.81641827793266</v>
      </c>
      <c r="AL25" s="8">
        <f>Comm_LL!J24+Comm_LL!J54</f>
        <v>1066.8423141059989</v>
      </c>
      <c r="AM25" s="8">
        <f>Comm_LL!L24+Comm_LL!L54</f>
        <v>864.13171046851926</v>
      </c>
    </row>
    <row r="26" spans="1:39" x14ac:dyDescent="0.25">
      <c r="A26" s="6">
        <f>Priv_discards!A25</f>
        <v>2002</v>
      </c>
      <c r="B26" s="8">
        <f>Priv_discards!B25+Priv_discards!B49</f>
        <v>2661414.3409555582</v>
      </c>
      <c r="C26" s="8">
        <f>Priv_discards!D25+Priv_discards!D49</f>
        <v>3951857.4132140856</v>
      </c>
      <c r="D26" s="8">
        <f>Priv_discards!F25+Priv_discards!F49</f>
        <v>829885.97036013403</v>
      </c>
      <c r="F26" s="6">
        <f>Priv_discards!A25</f>
        <v>2002</v>
      </c>
      <c r="G26" s="8">
        <f>Priv_discards!H25+Priv_discards!H49</f>
        <v>100049.57569083129</v>
      </c>
      <c r="H26" s="8">
        <f>Priv_discards!J25+Priv_discards!J49</f>
        <v>138255.61993753642</v>
      </c>
      <c r="I26" s="8">
        <f>Priv_discards!L25+Priv_discards!L49</f>
        <v>30416.155568697483</v>
      </c>
      <c r="K26" s="6">
        <f>CBT_discards!A25</f>
        <v>2002</v>
      </c>
      <c r="L26" s="8">
        <f>CBT_discards!B25+CBT_discards!B49+HBT_discards!B16+HBT_discards!B40</f>
        <v>665977.88384789391</v>
      </c>
      <c r="M26" s="8">
        <f>CBT_discards!D25+CBT_discards!D49+HBT_discards!D16+HBT_discards!D40</f>
        <v>836836.45628887881</v>
      </c>
      <c r="N26" s="8">
        <f>CBT_discards!F25+HBT_discards!F49+HBT_discards!F16+HBT_discards!F40</f>
        <v>158369.40424885132</v>
      </c>
      <c r="P26" s="6">
        <f>CBT_discards!A25</f>
        <v>2002</v>
      </c>
      <c r="Q26" s="8">
        <f>CBT_discards!H25+CBT_discards!H49+HBT_discards!H16+HBT_discards!H40</f>
        <v>64779.277119401602</v>
      </c>
      <c r="R26" s="8">
        <f>CBT_discards!J25+CBT_discards!J49+HBT_discards!J16+HBT_discards!J40</f>
        <v>77290.968901357919</v>
      </c>
      <c r="S26" s="8">
        <f>CBT_discards!L25+CBT_discards!L49+HBT_discards!L16+HBT_discards!L40</f>
        <v>17003.927525808173</v>
      </c>
      <c r="U26" s="6">
        <f>Comm_HL!A25</f>
        <v>2011</v>
      </c>
      <c r="V26" s="8">
        <f>Comm_HL!B25+Comm_HL!B55</f>
        <v>1504923.0524866723</v>
      </c>
      <c r="W26" s="8">
        <f>Comm_HL!D25+Comm_HL!D55</f>
        <v>6394560.3045640578</v>
      </c>
      <c r="X26" s="8">
        <f>Comm_HL!F25+Comm_HL!F55</f>
        <v>3580963.0578879281</v>
      </c>
      <c r="Z26" s="6">
        <f>Comm_HL!A25</f>
        <v>2011</v>
      </c>
      <c r="AA26" s="8">
        <f>Comm_HL!H25+Comm_HL!H55</f>
        <v>77199.497651965285</v>
      </c>
      <c r="AB26" s="8">
        <f>Comm_HL!J25+Comm_HL!J55</f>
        <v>168684.99499939856</v>
      </c>
      <c r="AC26" s="8">
        <f>Comm_HL!L25+Comm_HL!L55</f>
        <v>101211.84088875283</v>
      </c>
      <c r="AE26" s="6">
        <f>Comm_LL!A25</f>
        <v>2011</v>
      </c>
      <c r="AF26" s="8">
        <f>Comm_LL!B25+Comm_LL!B55</f>
        <v>25291.796633157785</v>
      </c>
      <c r="AG26" s="8">
        <f>Comm_LL!D25+Comm_LL!D55</f>
        <v>136701.2015279484</v>
      </c>
      <c r="AH26" s="8">
        <f>Comm_LL!F25+Comm_LL!F55</f>
        <v>87488.696551970439</v>
      </c>
      <c r="AJ26" s="6">
        <f>Comm_LL!A25</f>
        <v>2011</v>
      </c>
      <c r="AK26" s="8">
        <f>Comm_LL!H25+Comm_LL!H55</f>
        <v>1805.8412669822576</v>
      </c>
      <c r="AL26" s="8">
        <f>Comm_LL!J25+Comm_LL!J55</f>
        <v>10145.394088536024</v>
      </c>
      <c r="AM26" s="8">
        <f>Comm_LL!L25+Comm_LL!L55</f>
        <v>8217.7333972532488</v>
      </c>
    </row>
    <row r="27" spans="1:39" x14ac:dyDescent="0.25">
      <c r="A27" s="6">
        <f>Priv_discards!A26</f>
        <v>2003</v>
      </c>
      <c r="B27" s="8">
        <f>Priv_discards!B26+Priv_discards!B50</f>
        <v>2265758.9166283542</v>
      </c>
      <c r="C27" s="8">
        <f>Priv_discards!D26+Priv_discards!D50</f>
        <v>3356931.1320157154</v>
      </c>
      <c r="D27" s="8">
        <f>Priv_discards!F26+Priv_discards!F50</f>
        <v>704952.9032428615</v>
      </c>
      <c r="F27" s="6">
        <f>Priv_discards!A26</f>
        <v>2003</v>
      </c>
      <c r="G27" s="8">
        <f>Priv_discards!H26+Priv_discards!H50</f>
        <v>381285.4239876002</v>
      </c>
      <c r="H27" s="8">
        <f>Priv_discards!J26+Priv_discards!J50</f>
        <v>497343.05322416965</v>
      </c>
      <c r="I27" s="8">
        <f>Priv_discards!L26+Priv_discards!L50</f>
        <v>109416.8228553963</v>
      </c>
      <c r="K27" s="6">
        <f>CBT_discards!A26</f>
        <v>2003</v>
      </c>
      <c r="L27" s="8">
        <f>CBT_discards!B26+CBT_discards!B50+HBT_discards!B17+HBT_discards!B41</f>
        <v>609066.60311264463</v>
      </c>
      <c r="M27" s="8">
        <f>CBT_discards!D26+CBT_discards!D50+HBT_discards!D17+HBT_discards!D41</f>
        <v>795380.86393352528</v>
      </c>
      <c r="N27" s="8">
        <f>CBT_discards!F26+HBT_discards!F50+HBT_discards!F17+HBT_discards!F41</f>
        <v>153402.47065886491</v>
      </c>
      <c r="P27" s="6">
        <f>CBT_discards!A26</f>
        <v>2003</v>
      </c>
      <c r="Q27" s="8">
        <f>CBT_discards!H26+CBT_discards!H50+HBT_discards!H17+HBT_discards!H41</f>
        <v>114133.07705492897</v>
      </c>
      <c r="R27" s="8">
        <f>CBT_discards!J26+CBT_discards!J50+HBT_discards!J17+HBT_discards!J41</f>
        <v>142517.33041191532</v>
      </c>
      <c r="S27" s="8">
        <f>CBT_discards!L26+CBT_discards!L50+HBT_discards!L17+HBT_discards!L41</f>
        <v>31354.347578891666</v>
      </c>
      <c r="U27" s="6">
        <f>Comm_HL!A26</f>
        <v>2012</v>
      </c>
      <c r="V27" s="8">
        <f>Comm_HL!B26+Comm_HL!B56</f>
        <v>117666.67787607589</v>
      </c>
      <c r="W27" s="8">
        <f>Comm_HL!D26+Comm_HL!D56</f>
        <v>346129.15470968373</v>
      </c>
      <c r="X27" s="8">
        <f>Comm_HL!F26+Comm_HL!F56</f>
        <v>193832.17725709648</v>
      </c>
      <c r="Z27" s="6">
        <f>Comm_HL!A26</f>
        <v>2012</v>
      </c>
      <c r="AA27" s="8">
        <f>Comm_HL!H26+Comm_HL!H56</f>
        <v>341695.69532707008</v>
      </c>
      <c r="AB27" s="8">
        <f>Comm_HL!J26+Comm_HL!J56</f>
        <v>1358927.1343053847</v>
      </c>
      <c r="AC27" s="8">
        <f>Comm_HL!L26+Comm_HL!L56</f>
        <v>815228.62458308483</v>
      </c>
      <c r="AE27" s="6">
        <f>Comm_LL!A26</f>
        <v>2012</v>
      </c>
      <c r="AF27" s="8">
        <f>Comm_LL!B26+Comm_LL!B56</f>
        <v>42336.592944734424</v>
      </c>
      <c r="AG27" s="8">
        <f>Comm_LL!D26+Comm_LL!D56</f>
        <v>259203.3435996944</v>
      </c>
      <c r="AH27" s="8">
        <f>Comm_LL!F26+Comm_LL!F56</f>
        <v>165890.40413412993</v>
      </c>
      <c r="AJ27" s="6">
        <f>Comm_LL!A26</f>
        <v>2012</v>
      </c>
      <c r="AK27" s="8">
        <f>Comm_LL!H26+Comm_LL!H56</f>
        <v>52.599733695269251</v>
      </c>
      <c r="AL27" s="8">
        <f>Comm_LL!J26+Comm_LL!J56</f>
        <v>347.47823616199281</v>
      </c>
      <c r="AM27" s="8">
        <f>Comm_LL!L26+Comm_LL!L56</f>
        <v>281.4508051462978</v>
      </c>
    </row>
    <row r="28" spans="1:39" x14ac:dyDescent="0.25">
      <c r="A28" s="6">
        <f>Priv_discards!A27</f>
        <v>2004</v>
      </c>
      <c r="B28" s="8">
        <f>Priv_discards!B27+Priv_discards!B51</f>
        <v>2254798.2453244296</v>
      </c>
      <c r="C28" s="8">
        <f>Priv_discards!D27+Priv_discards!D51</f>
        <v>2876823.7520952472</v>
      </c>
      <c r="D28" s="8">
        <f>Priv_discards!F27+Priv_discards!F51</f>
        <v>604141.25068565132</v>
      </c>
      <c r="F28" s="6">
        <f>Priv_discards!A27</f>
        <v>2004</v>
      </c>
      <c r="G28" s="8">
        <f>Priv_discards!H27+Priv_discards!H51</f>
        <v>2138203.5550646028</v>
      </c>
      <c r="H28" s="8">
        <f>Priv_discards!J27+Priv_discards!J51</f>
        <v>2644173.7115396485</v>
      </c>
      <c r="I28" s="8">
        <f>Priv_discards!L27+Priv_discards!L51</f>
        <v>581716.85065334907</v>
      </c>
      <c r="K28" s="6">
        <f>CBT_discards!A27</f>
        <v>2004</v>
      </c>
      <c r="L28" s="8">
        <f>CBT_discards!B27+CBT_discards!B51+HBT_discards!B18+HBT_discards!B42</f>
        <v>701814.27394711727</v>
      </c>
      <c r="M28" s="8">
        <f>CBT_discards!D27+CBT_discards!D51+HBT_discards!D18+HBT_discards!D42</f>
        <v>893366.58516118163</v>
      </c>
      <c r="N28" s="8">
        <f>CBT_discards!F27+HBT_discards!F51+HBT_discards!F18+HBT_discards!F42</f>
        <v>169522.93927689476</v>
      </c>
      <c r="P28" s="6">
        <f>CBT_discards!A27</f>
        <v>2004</v>
      </c>
      <c r="Q28" s="8">
        <f>CBT_discards!H27+CBT_discards!H51+HBT_discards!H18+HBT_discards!H42</f>
        <v>342239.38109322544</v>
      </c>
      <c r="R28" s="8">
        <f>CBT_discards!J27+CBT_discards!J51+HBT_discards!J18+HBT_discards!J42</f>
        <v>440032.27552704985</v>
      </c>
      <c r="S28" s="8">
        <f>CBT_discards!L27+CBT_discards!L51+HBT_discards!L18+HBT_discards!L42</f>
        <v>96806.867829882671</v>
      </c>
      <c r="U28" s="6">
        <f>Comm_HL!A27</f>
        <v>2013</v>
      </c>
      <c r="V28" s="8">
        <f>Comm_HL!B27+Comm_HL!B57</f>
        <v>59783.547968881438</v>
      </c>
      <c r="W28" s="8">
        <f>Comm_HL!D27+Comm_HL!D57</f>
        <v>172022.42442933828</v>
      </c>
      <c r="X28" s="8">
        <f>Comm_HL!F27+Comm_HL!F57</f>
        <v>96331.31988640604</v>
      </c>
      <c r="Z28" s="6">
        <f>Comm_HL!A27</f>
        <v>2013</v>
      </c>
      <c r="AA28" s="8">
        <f>Comm_HL!H27+Comm_HL!H57</f>
        <v>38615.737950271789</v>
      </c>
      <c r="AB28" s="8">
        <f>Comm_HL!J27+Comm_HL!J57</f>
        <v>81896.942892312625</v>
      </c>
      <c r="AC28" s="8">
        <f>Comm_HL!L27+Comm_HL!L57</f>
        <v>49135.566657542629</v>
      </c>
      <c r="AE28" s="6">
        <f>Comm_LL!A27</f>
        <v>2013</v>
      </c>
      <c r="AF28" s="8">
        <f>Comm_LL!B27+Comm_LL!B57</f>
        <v>32527.452025592163</v>
      </c>
      <c r="AG28" s="8">
        <f>Comm_LL!D27+Comm_LL!D57</f>
        <v>216876.80454836678</v>
      </c>
      <c r="AH28" s="8">
        <f>Comm_LL!F27+Comm_LL!F57</f>
        <v>138801.13346645492</v>
      </c>
      <c r="AJ28" s="6">
        <f>Comm_LL!A27</f>
        <v>2013</v>
      </c>
      <c r="AK28" s="8">
        <f>Comm_LL!H27+Comm_LL!H57</f>
        <v>690.27269750785547</v>
      </c>
      <c r="AL28" s="8">
        <f>Comm_LL!J27+Comm_LL!J57</f>
        <v>4629.5439550154206</v>
      </c>
      <c r="AM28" s="8">
        <f>Comm_LL!L27+Comm_LL!L57</f>
        <v>3749.9599230302165</v>
      </c>
    </row>
    <row r="29" spans="1:39" x14ac:dyDescent="0.25">
      <c r="A29" s="6">
        <f>Priv_discards!A28</f>
        <v>2005</v>
      </c>
      <c r="B29" s="8">
        <f>Priv_discards!B28+Priv_discards!B52</f>
        <v>1525123.3514983561</v>
      </c>
      <c r="C29" s="8">
        <f>Priv_discards!D28+Priv_discards!D52</f>
        <v>2170636.3385948553</v>
      </c>
      <c r="D29" s="8">
        <f>Priv_discards!F28+Priv_discards!F52</f>
        <v>455840.60817455302</v>
      </c>
      <c r="F29" s="6">
        <f>Priv_discards!A28</f>
        <v>2005</v>
      </c>
      <c r="G29" s="8">
        <f>Priv_discards!H28+Priv_discards!H52</f>
        <v>1411518.153188901</v>
      </c>
      <c r="H29" s="8">
        <f>Priv_discards!J28+Priv_discards!J52</f>
        <v>1696025.8293951349</v>
      </c>
      <c r="I29" s="8">
        <f>Priv_discards!L28+Priv_discards!L52</f>
        <v>373128.71320864942</v>
      </c>
      <c r="K29" s="6">
        <f>CBT_discards!A28</f>
        <v>2005</v>
      </c>
      <c r="L29" s="8">
        <f>CBT_discards!B28+CBT_discards!B52+HBT_discards!B19+HBT_discards!B43</f>
        <v>649459.49807960796</v>
      </c>
      <c r="M29" s="8">
        <f>CBT_discards!D28+CBT_discards!D52+HBT_discards!D19+HBT_discards!D43</f>
        <v>917209.49283978704</v>
      </c>
      <c r="N29" s="8">
        <f>CBT_discards!F28+HBT_discards!F52+HBT_discards!F19+HBT_discards!F43</f>
        <v>138635.8855317008</v>
      </c>
      <c r="P29" s="6">
        <f>CBT_discards!A28</f>
        <v>2005</v>
      </c>
      <c r="Q29" s="8">
        <f>CBT_discards!H28+CBT_discards!H52+HBT_discards!H19+HBT_discards!H43</f>
        <v>338566.87121520418</v>
      </c>
      <c r="R29" s="8">
        <f>CBT_discards!J28+CBT_discards!J52+HBT_discards!J19+HBT_discards!J43</f>
        <v>421053.69166808849</v>
      </c>
      <c r="S29" s="8">
        <f>CBT_discards!L28+CBT_discards!L52+HBT_discards!L19+HBT_discards!L43</f>
        <v>92632.579281715734</v>
      </c>
      <c r="U29" s="6">
        <f>Comm_HL!A28</f>
        <v>2014</v>
      </c>
      <c r="V29" s="8">
        <f>Comm_HL!B28+Comm_HL!B58</f>
        <v>101754.67529272923</v>
      </c>
      <c r="W29" s="8">
        <f>Comm_HL!D28+Comm_HL!D58</f>
        <v>391495.33107875095</v>
      </c>
      <c r="X29" s="8">
        <f>Comm_HL!F28+Comm_HL!F58</f>
        <v>219228.01230450306</v>
      </c>
      <c r="Z29" s="6">
        <f>Comm_HL!A28</f>
        <v>2014</v>
      </c>
      <c r="AA29" s="8">
        <f>Comm_HL!H28+Comm_HL!H58</f>
        <v>639570.14409132546</v>
      </c>
      <c r="AB29" s="8">
        <f>Comm_HL!J28+Comm_HL!J58</f>
        <v>2807172.7869498157</v>
      </c>
      <c r="AC29" s="8">
        <f>Comm_HL!L28+Comm_HL!L58</f>
        <v>1684222.4461054502</v>
      </c>
      <c r="AE29" s="6">
        <f>Comm_LL!A28</f>
        <v>2014</v>
      </c>
      <c r="AF29" s="8">
        <f>Comm_LL!B28+Comm_LL!B58</f>
        <v>6563.328382354066</v>
      </c>
      <c r="AG29" s="8">
        <f>Comm_LL!D28+Comm_LL!D58</f>
        <v>41509.926867408496</v>
      </c>
      <c r="AH29" s="8">
        <f>Comm_LL!F28+Comm_LL!F58</f>
        <v>26566.389472467155</v>
      </c>
      <c r="AJ29" s="6">
        <f>Comm_LL!A28</f>
        <v>2014</v>
      </c>
      <c r="AK29" s="8">
        <f>Comm_LL!H28+Comm_LL!H58</f>
        <v>4533.96506601688</v>
      </c>
      <c r="AL29" s="8">
        <f>Comm_LL!J28+Comm_LL!J58</f>
        <v>34160.81216426607</v>
      </c>
      <c r="AM29" s="8">
        <f>Comm_LL!L28+Comm_LL!L58</f>
        <v>27668.074828571742</v>
      </c>
    </row>
    <row r="30" spans="1:39" x14ac:dyDescent="0.25">
      <c r="A30" s="6">
        <f>Priv_discards!A29</f>
        <v>2006</v>
      </c>
      <c r="B30" s="8">
        <f>Priv_discards!B29+Priv_discards!B53</f>
        <v>1688494.3001456945</v>
      </c>
      <c r="C30" s="8">
        <f>Priv_discards!D29+Priv_discards!D53</f>
        <v>2235463.4020357076</v>
      </c>
      <c r="D30" s="8">
        <f>Priv_discards!F29+Priv_discards!F53</f>
        <v>469453.50659495115</v>
      </c>
      <c r="F30" s="6">
        <f>Priv_discards!A29</f>
        <v>2006</v>
      </c>
      <c r="G30" s="8">
        <f>Priv_discards!H29+Priv_discards!H53</f>
        <v>1536866.6167376551</v>
      </c>
      <c r="H30" s="8">
        <f>Priv_discards!J29+Priv_discards!J53</f>
        <v>1801745.7285977718</v>
      </c>
      <c r="I30" s="8">
        <f>Priv_discards!L29+Priv_discards!L53</f>
        <v>396380.60007159016</v>
      </c>
      <c r="K30" s="6">
        <f>CBT_discards!A29</f>
        <v>2006</v>
      </c>
      <c r="L30" s="8">
        <f>CBT_discards!B29+CBT_discards!B53+HBT_discards!B20+HBT_discards!B44</f>
        <v>915970.27042111906</v>
      </c>
      <c r="M30" s="8">
        <f>CBT_discards!D29+CBT_discards!D53+HBT_discards!D20+HBT_discards!D44</f>
        <v>1207147.9227953921</v>
      </c>
      <c r="N30" s="8">
        <f>CBT_discards!F29+HBT_discards!F53+HBT_discards!F20+HBT_discards!F44</f>
        <v>195529.02387778318</v>
      </c>
      <c r="P30" s="6">
        <f>CBT_discards!A29</f>
        <v>2006</v>
      </c>
      <c r="Q30" s="8">
        <f>CBT_discards!H29+CBT_discards!H53+HBT_discards!H20+HBT_discards!H44</f>
        <v>244730.82843047494</v>
      </c>
      <c r="R30" s="8">
        <f>CBT_discards!J29+CBT_discards!J53+HBT_discards!J20+HBT_discards!J44</f>
        <v>284486.80854256393</v>
      </c>
      <c r="S30" s="8">
        <f>CBT_discards!L29+CBT_discards!L53+HBT_discards!L20+HBT_discards!L44</f>
        <v>62586.493853101805</v>
      </c>
      <c r="U30" s="6">
        <f>Comm_HL!A29</f>
        <v>2015</v>
      </c>
      <c r="V30" s="8">
        <f>Comm_HL!B29+Comm_HL!B59</f>
        <v>102824.12620138295</v>
      </c>
      <c r="W30" s="8">
        <f>Comm_HL!D29+Comm_HL!D59</f>
        <v>359225.96040425071</v>
      </c>
      <c r="X30" s="8">
        <f>Comm_HL!F29+Comm_HL!F59</f>
        <v>201175.19155669</v>
      </c>
      <c r="Z30" s="6">
        <f>Comm_HL!A29</f>
        <v>2015</v>
      </c>
      <c r="AA30" s="8">
        <f>Comm_HL!H29+Comm_HL!H59</f>
        <v>221470.46066347693</v>
      </c>
      <c r="AB30" s="8">
        <f>Comm_HL!J29+Comm_HL!J59</f>
        <v>498473.00843198999</v>
      </c>
      <c r="AC30" s="8">
        <f>Comm_HL!L29+Comm_HL!L59</f>
        <v>299060.54996199661</v>
      </c>
      <c r="AE30" s="6">
        <f>Comm_LL!A29</f>
        <v>2015</v>
      </c>
      <c r="AF30" s="8">
        <f>Comm_LL!B29+Comm_LL!B59</f>
        <v>30340.354382030462</v>
      </c>
      <c r="AG30" s="8">
        <f>Comm_LL!D29+Comm_LL!D59</f>
        <v>183357.51641984031</v>
      </c>
      <c r="AH30" s="8">
        <f>Comm_LL!F29+Comm_LL!F59</f>
        <v>117349.72855859846</v>
      </c>
      <c r="AJ30" s="6">
        <f>Comm_LL!A29</f>
        <v>2015</v>
      </c>
      <c r="AK30" s="8">
        <f>Comm_LL!H29+Comm_LL!H59</f>
        <v>1841.2675847889932</v>
      </c>
      <c r="AL30" s="8">
        <f>Comm_LL!J29+Comm_LL!J59</f>
        <v>8887.2249816282529</v>
      </c>
      <c r="AM30" s="8">
        <f>Comm_LL!L29+Comm_LL!L59</f>
        <v>7198.2878801486759</v>
      </c>
    </row>
    <row r="31" spans="1:39" x14ac:dyDescent="0.25">
      <c r="A31" s="6">
        <f>Priv_discards!A30</f>
        <v>2007</v>
      </c>
      <c r="B31" s="8">
        <f>Priv_discards!B30+Priv_discards!B54</f>
        <v>3049711.3948452924</v>
      </c>
      <c r="C31" s="8">
        <f>Priv_discards!D30+Priv_discards!D54</f>
        <v>3941595.7708263127</v>
      </c>
      <c r="D31" s="8">
        <f>Priv_discards!F30+Priv_discards!F54</f>
        <v>827762.41823828896</v>
      </c>
      <c r="F31" s="6">
        <f>Priv_discards!A30</f>
        <v>2007</v>
      </c>
      <c r="G31" s="8">
        <f>Priv_discards!H30+Priv_discards!H54</f>
        <v>1115869.8268110277</v>
      </c>
      <c r="H31" s="8">
        <f>Priv_discards!J30+Priv_discards!J54</f>
        <v>1391916.5921555895</v>
      </c>
      <c r="I31" s="8">
        <f>Priv_discards!L30+Priv_discards!L54</f>
        <v>306220.29184026574</v>
      </c>
      <c r="K31" s="6">
        <f>CBT_discards!A30</f>
        <v>2007</v>
      </c>
      <c r="L31" s="8">
        <f>CBT_discards!B30+CBT_discards!B54+HBT_discards!B21+HBT_discards!B45</f>
        <v>819735.59322022821</v>
      </c>
      <c r="M31" s="8">
        <f>CBT_discards!D30+CBT_discards!D54+HBT_discards!D21+HBT_discards!D45</f>
        <v>1056475.6725778149</v>
      </c>
      <c r="N31" s="8">
        <f>CBT_discards!F30+HBT_discards!F54+HBT_discards!F21+HBT_discards!F45</f>
        <v>188094.39148435695</v>
      </c>
      <c r="P31" s="6">
        <f>CBT_discards!A30</f>
        <v>2007</v>
      </c>
      <c r="Q31" s="8">
        <f>CBT_discards!H30+CBT_discards!H54+HBT_discards!H21+HBT_discards!H45</f>
        <v>191797.43869324651</v>
      </c>
      <c r="R31" s="8">
        <f>CBT_discards!J30+CBT_discards!J54+HBT_discards!J21+HBT_discards!J45</f>
        <v>237120.10317198202</v>
      </c>
      <c r="S31" s="8">
        <f>CBT_discards!L30+CBT_discards!L54+HBT_discards!L21+HBT_discards!L45</f>
        <v>52166.152199779557</v>
      </c>
      <c r="U31" s="6">
        <f>Comm_HL!A30</f>
        <v>2016</v>
      </c>
      <c r="V31" s="8">
        <f>Comm_HL!B30+Comm_HL!B60</f>
        <v>82081.84051813744</v>
      </c>
      <c r="W31" s="8">
        <f>Comm_HL!D30+Comm_HL!D60</f>
        <v>175263.46273768961</v>
      </c>
      <c r="X31" s="8">
        <f>Comm_HL!F30+Comm_HL!F60</f>
        <v>98155.978387791343</v>
      </c>
      <c r="Z31" s="6">
        <f>Comm_HL!A30</f>
        <v>2016</v>
      </c>
      <c r="AA31" s="8">
        <f>Comm_HL!H30+Comm_HL!H60</f>
        <v>33874.662712610872</v>
      </c>
      <c r="AB31" s="8">
        <f>Comm_HL!J30+Comm_HL!J60</f>
        <v>99472.432703420403</v>
      </c>
      <c r="AC31" s="8">
        <f>Comm_HL!L30+Comm_HL!L60</f>
        <v>59686.084917188309</v>
      </c>
      <c r="AE31" s="6">
        <f>Comm_LL!A30</f>
        <v>2016</v>
      </c>
      <c r="AF31" s="8">
        <f>Comm_LL!B30+Comm_LL!B60</f>
        <v>39778.746494982537</v>
      </c>
      <c r="AG31" s="8">
        <f>Comm_LL!D30+Comm_LL!D60</f>
        <v>263779.09477977705</v>
      </c>
      <c r="AH31" s="8">
        <f>Comm_LL!F30+Comm_LL!F60</f>
        <v>168818.5219602678</v>
      </c>
      <c r="AJ31" s="6">
        <f>Comm_LL!A30</f>
        <v>2016</v>
      </c>
      <c r="AK31" s="8">
        <f>Comm_LL!H30+Comm_LL!H60</f>
        <v>3539.5978945006063</v>
      </c>
      <c r="AL31" s="8">
        <f>Comm_LL!J30+Comm_LL!J60</f>
        <v>19642.890128353007</v>
      </c>
      <c r="AM31" s="8">
        <f>Comm_LL!L30+Comm_LL!L60</f>
        <v>15910.831150318105</v>
      </c>
    </row>
    <row r="32" spans="1:39" x14ac:dyDescent="0.25">
      <c r="A32" s="6">
        <f>Priv_discards!A31</f>
        <v>2008</v>
      </c>
      <c r="B32" s="8">
        <f>Priv_discards!B31+Priv_discards!B55</f>
        <v>1858319.6538446287</v>
      </c>
      <c r="C32" s="8">
        <f>Priv_discards!D31+Priv_discards!D55</f>
        <v>3343234.9705135869</v>
      </c>
      <c r="D32" s="8">
        <f>Priv_discards!F31+Priv_discards!F55</f>
        <v>394498.88358497369</v>
      </c>
      <c r="F32" s="6">
        <f>Priv_discards!A31</f>
        <v>2008</v>
      </c>
      <c r="G32" s="8">
        <f>Priv_discards!H31+Priv_discards!H55</f>
        <v>1182788.7288913019</v>
      </c>
      <c r="H32" s="8">
        <f>Priv_discards!J31+Priv_discards!J55</f>
        <v>1940095.1623474022</v>
      </c>
      <c r="I32" s="8">
        <f>Priv_discards!L31+Priv_discards!L55</f>
        <v>228931.92300715909</v>
      </c>
      <c r="K32" s="6">
        <f>CBT_discards!A31</f>
        <v>2008</v>
      </c>
      <c r="L32" s="8">
        <f>CBT_discards!B31+CBT_discards!B55+HBT_discards!B22+HBT_discards!B46</f>
        <v>655224.74361967808</v>
      </c>
      <c r="M32" s="8">
        <f>CBT_discards!D31+CBT_discards!D55+HBT_discards!D22+HBT_discards!D46</f>
        <v>1174581.4654880406</v>
      </c>
      <c r="N32" s="8">
        <f>CBT_discards!F31+HBT_discards!F55+HBT_discards!F22+HBT_discards!F46</f>
        <v>39057.418869479385</v>
      </c>
      <c r="P32" s="6">
        <f>CBT_discards!A31</f>
        <v>2008</v>
      </c>
      <c r="Q32" s="8">
        <f>CBT_discards!H31+CBT_discards!H55+HBT_discards!H22+HBT_discards!H46</f>
        <v>125469.24453612839</v>
      </c>
      <c r="R32" s="8">
        <f>CBT_discards!J31+CBT_discards!J55+HBT_discards!J22+HBT_discards!J46</f>
        <v>215078.5326787954</v>
      </c>
      <c r="S32" s="8">
        <f>CBT_discards!L31+CBT_discards!L55+HBT_discards!L22+HBT_discards!L46</f>
        <v>25379.352337305492</v>
      </c>
      <c r="U32" s="6"/>
      <c r="V32" s="8"/>
      <c r="W32" s="8"/>
      <c r="X32" s="8"/>
      <c r="Z32" s="6"/>
      <c r="AA32" s="8"/>
      <c r="AB32" s="8"/>
      <c r="AC32" s="8"/>
    </row>
    <row r="33" spans="1:29" x14ac:dyDescent="0.25">
      <c r="A33" s="6">
        <f>Priv_discards!A32</f>
        <v>2009</v>
      </c>
      <c r="B33" s="8">
        <f>Priv_discards!B32+Priv_discards!B56</f>
        <v>1690520.93227441</v>
      </c>
      <c r="C33" s="8">
        <f>Priv_discards!D32+Priv_discards!D56</f>
        <v>2973508.7799331597</v>
      </c>
      <c r="D33" s="8">
        <f>Priv_discards!F32+Priv_discards!F56</f>
        <v>350866.33305277716</v>
      </c>
      <c r="F33" s="6">
        <f>Priv_discards!A32</f>
        <v>2009</v>
      </c>
      <c r="G33" s="8">
        <f>Priv_discards!H32+Priv_discards!H56</f>
        <v>1295760.9071724026</v>
      </c>
      <c r="H33" s="8">
        <f>Priv_discards!J32+Priv_discards!J56</f>
        <v>2109062.4340831838</v>
      </c>
      <c r="I33" s="8">
        <f>Priv_discards!L32+Priv_discards!L56</f>
        <v>248867.64630493562</v>
      </c>
      <c r="K33" s="6">
        <f>CBT_discards!A32</f>
        <v>2009</v>
      </c>
      <c r="L33" s="8">
        <f>CBT_discards!B32+CBT_discards!B56+HBT_discards!B23+HBT_discards!B47</f>
        <v>635359.03667998337</v>
      </c>
      <c r="M33" s="8">
        <f>CBT_discards!D32+CBT_discards!D56+HBT_discards!D23+HBT_discards!D47</f>
        <v>1121662.120521199</v>
      </c>
      <c r="N33" s="8">
        <f>CBT_discards!F32+HBT_discards!F56+HBT_discards!F23+HBT_discards!F47</f>
        <v>55279.72484421511</v>
      </c>
      <c r="P33" s="6">
        <f>CBT_discards!A32</f>
        <v>2009</v>
      </c>
      <c r="Q33" s="8">
        <f>CBT_discards!H32+CBT_discards!H56+HBT_discards!H23+HBT_discards!H47</f>
        <v>77227.639804524151</v>
      </c>
      <c r="R33" s="8">
        <f>CBT_discards!J32+CBT_discards!J56+HBT_discards!J23+HBT_discards!J47</f>
        <v>133470.34008827261</v>
      </c>
      <c r="S33" s="8">
        <f>CBT_discards!L32+CBT_discards!L56+HBT_discards!L23+HBT_discards!L47</f>
        <v>15749.339646515202</v>
      </c>
      <c r="U33" s="6"/>
      <c r="V33" s="8"/>
      <c r="W33" s="8"/>
      <c r="X33" s="8"/>
      <c r="Z33" s="6"/>
      <c r="AA33" s="8"/>
      <c r="AB33" s="8"/>
      <c r="AC33" s="8"/>
    </row>
    <row r="34" spans="1:29" x14ac:dyDescent="0.25">
      <c r="A34" s="6">
        <f>Priv_discards!A33</f>
        <v>2010</v>
      </c>
      <c r="B34" s="8">
        <f>Priv_discards!B33+Priv_discards!B57</f>
        <v>1518660.9813971694</v>
      </c>
      <c r="C34" s="8">
        <f>Priv_discards!D33+Priv_discards!D57</f>
        <v>3622386.8580633937</v>
      </c>
      <c r="D34" s="8">
        <f>Priv_discards!F33+Priv_discards!F57</f>
        <v>427440.22462934925</v>
      </c>
      <c r="F34" s="6">
        <f>Priv_discards!A33</f>
        <v>2010</v>
      </c>
      <c r="G34" s="8">
        <f>Priv_discards!H33+Priv_discards!H57</f>
        <v>21519.658255457463</v>
      </c>
      <c r="H34" s="8">
        <f>Priv_discards!J33+Priv_discards!J57</f>
        <v>45547.480819216726</v>
      </c>
      <c r="I34" s="8">
        <f>Priv_discards!L33+Priv_discards!L57</f>
        <v>5374.6011892586284</v>
      </c>
      <c r="K34" s="6">
        <f>CBT_discards!A33</f>
        <v>2010</v>
      </c>
      <c r="L34" s="8">
        <f>CBT_discards!B33+CBT_discards!B57+HBT_discards!B24+HBT_discards!B48</f>
        <v>279621.03742883465</v>
      </c>
      <c r="M34" s="8">
        <f>CBT_discards!D33+CBT_discards!D57+HBT_discards!D24+HBT_discards!D48</f>
        <v>678108.37544350838</v>
      </c>
      <c r="N34" s="8">
        <f>CBT_discards!F33+HBT_discards!F57+HBT_discards!F24+HBT_discards!F48</f>
        <v>24821.163805261051</v>
      </c>
      <c r="P34" s="6">
        <f>CBT_discards!A33</f>
        <v>2010</v>
      </c>
      <c r="Q34" s="8">
        <f>CBT_discards!H33+CBT_discards!H57+HBT_discards!H24+HBT_discards!H48</f>
        <v>19728.880623851175</v>
      </c>
      <c r="R34" s="8">
        <f>CBT_discards!J33+CBT_discards!J57+HBT_discards!J24+HBT_discards!J48</f>
        <v>44690.602644653292</v>
      </c>
      <c r="S34" s="8">
        <f>CBT_discards!L33+CBT_discards!L57+HBT_discards!L24+HBT_discards!L48</f>
        <v>5273.4746433852251</v>
      </c>
      <c r="U34" s="6"/>
      <c r="V34" s="8"/>
      <c r="W34" s="8"/>
      <c r="X34" s="8"/>
      <c r="Z34" s="6"/>
      <c r="AA34" s="8"/>
      <c r="AB34" s="8"/>
      <c r="AC34" s="8"/>
    </row>
    <row r="35" spans="1:29" x14ac:dyDescent="0.25">
      <c r="A35" s="6">
        <f>Priv_discards!A34</f>
        <v>2011</v>
      </c>
      <c r="B35" s="8">
        <f>Priv_discards!B34+Priv_discards!B58</f>
        <v>1733393.038890183</v>
      </c>
      <c r="C35" s="8">
        <f>Priv_discards!D34+Priv_discards!D58</f>
        <v>6079812.1891357061</v>
      </c>
      <c r="D35" s="8">
        <f>Priv_discards!F34+Priv_discards!F58</f>
        <v>717419.56648942665</v>
      </c>
      <c r="F35" s="6">
        <f>Priv_discards!A34</f>
        <v>2011</v>
      </c>
      <c r="G35" s="8">
        <f>Priv_discards!H34+Priv_discards!H58</f>
        <v>721776.82708489802</v>
      </c>
      <c r="H35" s="8">
        <f>Priv_discards!J34+Priv_discards!J58</f>
        <v>2229838.5255123116</v>
      </c>
      <c r="I35" s="8">
        <f>Priv_discards!L34+Priv_discards!L58</f>
        <v>263124.52879603038</v>
      </c>
      <c r="K35" s="6">
        <f>CBT_discards!A34</f>
        <v>2011</v>
      </c>
      <c r="L35" s="8">
        <f>CBT_discards!B34+CBT_discards!B58+HBT_discards!B25+HBT_discards!B49</f>
        <v>535194.6824070377</v>
      </c>
      <c r="M35" s="8">
        <f>CBT_discards!D34+CBT_discards!D58+HBT_discards!D25+HBT_discards!D49</f>
        <v>1851928.425819468</v>
      </c>
      <c r="N35" s="8">
        <f>CBT_discards!F34+HBT_discards!F58+HBT_discards!F25+HBT_discards!F49</f>
        <v>49671.290895507387</v>
      </c>
      <c r="P35" s="6">
        <f>CBT_discards!A34</f>
        <v>2011</v>
      </c>
      <c r="Q35" s="8">
        <f>CBT_discards!H34+CBT_discards!H58+HBT_discards!H25+HBT_discards!H49</f>
        <v>23492.53700613094</v>
      </c>
      <c r="R35" s="8">
        <f>CBT_discards!J34+CBT_discards!J58+HBT_discards!J25+HBT_discards!J49</f>
        <v>64400.885138291153</v>
      </c>
      <c r="S35" s="8">
        <f>CBT_discards!L34+CBT_discards!L58+HBT_discards!L25+HBT_discards!L49</f>
        <v>7599.5768044328906</v>
      </c>
      <c r="U35" s="6"/>
      <c r="V35" s="8"/>
      <c r="W35" s="8"/>
      <c r="X35" s="8"/>
      <c r="Z35" s="6"/>
      <c r="AA35" s="8"/>
      <c r="AB35" s="8"/>
      <c r="AC35" s="8"/>
    </row>
    <row r="36" spans="1:29" x14ac:dyDescent="0.25">
      <c r="A36" s="6">
        <f>Priv_discards!A35</f>
        <v>2012</v>
      </c>
      <c r="B36" s="8">
        <f>Priv_discards!B35+Priv_discards!B59</f>
        <v>1267009.7527669703</v>
      </c>
      <c r="C36" s="8">
        <f>Priv_discards!D35+Priv_discards!D59</f>
        <v>5051059.9608393321</v>
      </c>
      <c r="D36" s="8">
        <f>Priv_discards!F35+Priv_discards!F59</f>
        <v>596033.01967956079</v>
      </c>
      <c r="F36" s="6">
        <f>Priv_discards!A35</f>
        <v>2012</v>
      </c>
      <c r="G36" s="8">
        <f>Priv_discards!H35+Priv_discards!H59</f>
        <v>1185034.5963766675</v>
      </c>
      <c r="H36" s="8">
        <f>Priv_discards!J35+Priv_discards!J59</f>
        <v>3580933.2502743732</v>
      </c>
      <c r="I36" s="8">
        <f>Priv_discards!L35+Priv_discards!L59</f>
        <v>422552.20281459333</v>
      </c>
      <c r="K36" s="6">
        <f>CBT_discards!A35</f>
        <v>2012</v>
      </c>
      <c r="L36" s="8">
        <f>CBT_discards!B35+CBT_discards!B59+HBT_discards!B26+HBT_discards!B50</f>
        <v>371147.17991921015</v>
      </c>
      <c r="M36" s="8">
        <f>CBT_discards!D35+CBT_discards!D59+HBT_discards!D26+HBT_discards!D50</f>
        <v>1448791.7184888134</v>
      </c>
      <c r="N36" s="8">
        <f>CBT_discards!F35+HBT_discards!F59+HBT_discards!F26+HBT_discards!F50</f>
        <v>39850.593941688028</v>
      </c>
      <c r="P36" s="6">
        <f>CBT_discards!A35</f>
        <v>2012</v>
      </c>
      <c r="Q36" s="8">
        <f>CBT_discards!H35+CBT_discards!H59+HBT_discards!H26+HBT_discards!H50</f>
        <v>33222.529421117637</v>
      </c>
      <c r="R36" s="8">
        <f>CBT_discards!J35+CBT_discards!J59+HBT_discards!J26+HBT_discards!J50</f>
        <v>97175.593537983659</v>
      </c>
      <c r="S36" s="8">
        <f>CBT_discards!L35+CBT_discards!L59+HBT_discards!L26+HBT_discards!L50</f>
        <v>11466.79758646661</v>
      </c>
      <c r="U36" s="6"/>
      <c r="V36" s="8"/>
      <c r="W36" s="8"/>
      <c r="X36" s="8"/>
      <c r="Z36" s="6"/>
      <c r="AA36" s="8"/>
      <c r="AB36" s="8"/>
      <c r="AC36" s="8"/>
    </row>
    <row r="37" spans="1:29" x14ac:dyDescent="0.25">
      <c r="A37" s="6">
        <f>Priv_discards!A36</f>
        <v>2013</v>
      </c>
      <c r="B37" s="8">
        <f>Priv_discards!B36+Priv_discards!B60</f>
        <v>2185770.4435082451</v>
      </c>
      <c r="C37" s="8">
        <f>Priv_discards!D36+Priv_discards!D60</f>
        <v>8323057.0024411697</v>
      </c>
      <c r="D37" s="8">
        <f>Priv_discards!F36+Priv_discards!F60</f>
        <v>982111.83185187762</v>
      </c>
      <c r="F37" s="6">
        <f>Priv_discards!A36</f>
        <v>2013</v>
      </c>
      <c r="G37" s="8">
        <f>Priv_discards!H36+Priv_discards!H60</f>
        <v>338244.80222327251</v>
      </c>
      <c r="H37" s="8">
        <f>Priv_discards!J36+Priv_discards!J60</f>
        <v>1093896.3988465315</v>
      </c>
      <c r="I37" s="8">
        <f>Priv_discards!L36+Priv_discards!L60</f>
        <v>129081.0708779823</v>
      </c>
      <c r="K37" s="6">
        <f>CBT_discards!A36</f>
        <v>2013</v>
      </c>
      <c r="L37" s="8">
        <f>CBT_discards!B36+CBT_discards!B60+HBT_discards!B27+HBT_discards!B51</f>
        <v>495228.01827847655</v>
      </c>
      <c r="M37" s="8">
        <f>CBT_discards!D36+CBT_discards!D60+HBT_discards!D27+HBT_discards!D51</f>
        <v>2036446.7078039048</v>
      </c>
      <c r="N37" s="8">
        <f>CBT_discards!F36+HBT_discards!F60+HBT_discards!F27+HBT_discards!F51</f>
        <v>46993.946922221308</v>
      </c>
      <c r="P37" s="6">
        <f>CBT_discards!A36</f>
        <v>2013</v>
      </c>
      <c r="Q37" s="8">
        <f>CBT_discards!H36+CBT_discards!H60+HBT_discards!H27+HBT_discards!H51</f>
        <v>37555.47658638742</v>
      </c>
      <c r="R37" s="8">
        <f>CBT_discards!J36+CBT_discards!J60+HBT_discards!J27+HBT_discards!J51</f>
        <v>121851.56751402581</v>
      </c>
      <c r="S37" s="8">
        <f>CBT_discards!L36+CBT_discards!L60+HBT_discards!L27+HBT_discards!L51</f>
        <v>14378.673242346216</v>
      </c>
      <c r="U37" s="6"/>
      <c r="V37" s="8"/>
      <c r="W37" s="8"/>
      <c r="X37" s="8"/>
      <c r="Z37" s="6"/>
      <c r="AA37" s="8"/>
      <c r="AB37" s="8"/>
      <c r="AC37" s="8"/>
    </row>
    <row r="38" spans="1:29" x14ac:dyDescent="0.25">
      <c r="A38" s="6">
        <f>Priv_discards!A37</f>
        <v>2014</v>
      </c>
      <c r="B38" s="8">
        <f>Priv_discards!B37+Priv_discards!B61</f>
        <v>1508180.6074803001</v>
      </c>
      <c r="C38" s="8">
        <f>Priv_discards!D37+Priv_discards!D61</f>
        <v>7202570.9208834292</v>
      </c>
      <c r="D38" s="8">
        <f>Priv_discards!F37+Priv_discards!F61</f>
        <v>849905.43989921291</v>
      </c>
      <c r="F38" s="6">
        <f>Priv_discards!A37</f>
        <v>2014</v>
      </c>
      <c r="G38" s="8">
        <f>Priv_discards!H37+Priv_discards!H61</f>
        <v>342005.48979595589</v>
      </c>
      <c r="H38" s="8">
        <f>Priv_discards!J37+Priv_discards!J61</f>
        <v>1397916.0875807866</v>
      </c>
      <c r="I38" s="8">
        <f>Priv_discards!L37+Priv_discards!L61</f>
        <v>164954.34261437104</v>
      </c>
      <c r="K38" s="6">
        <f>CBT_discards!A37</f>
        <v>2014</v>
      </c>
      <c r="L38" s="8">
        <f>CBT_discards!B37+CBT_discards!B61+HBT_discards!B28+HBT_discards!B52</f>
        <v>339829.3222514583</v>
      </c>
      <c r="M38" s="8">
        <f>CBT_discards!D37+CBT_discards!D61+HBT_discards!D28+HBT_discards!D52</f>
        <v>1575228.6426885794</v>
      </c>
      <c r="N38" s="8">
        <f>CBT_discards!F37+HBT_discards!F61+HBT_discards!F28+HBT_discards!F52</f>
        <v>31563.694002905457</v>
      </c>
      <c r="P38" s="6">
        <f>CBT_discards!A37</f>
        <v>2014</v>
      </c>
      <c r="Q38" s="8">
        <f>CBT_discards!H37+CBT_discards!H61+HBT_discards!H28+HBT_discards!H52</f>
        <v>20170.787970586702</v>
      </c>
      <c r="R38" s="8">
        <f>CBT_discards!J37+CBT_discards!J61+HBT_discards!J28+HBT_discards!J52</f>
        <v>75307.251023029661</v>
      </c>
      <c r="S38" s="8">
        <f>CBT_discards!L37+CBT_discards!L61+HBT_discards!L28+HBT_discards!L52</f>
        <v>8886.2909964513128</v>
      </c>
      <c r="U38" s="6"/>
      <c r="V38" s="8"/>
      <c r="W38" s="8"/>
      <c r="X38" s="8"/>
      <c r="Z38" s="6"/>
      <c r="AA38" s="8"/>
      <c r="AB38" s="8"/>
      <c r="AC38" s="8"/>
    </row>
    <row r="39" spans="1:29" x14ac:dyDescent="0.25">
      <c r="A39" s="6">
        <f>Priv_discards!A38</f>
        <v>2015</v>
      </c>
      <c r="B39" s="8">
        <f>Priv_discards!B38+Priv_discards!B62</f>
        <v>1296476.3656003519</v>
      </c>
      <c r="C39" s="8">
        <f>Priv_discards!D38+Priv_discards!D62</f>
        <v>5870467.4502698611</v>
      </c>
      <c r="D39" s="8">
        <f>Priv_discards!F38+Priv_discards!F62</f>
        <v>692715.99661125429</v>
      </c>
      <c r="F39" s="6">
        <f>Priv_discards!A38</f>
        <v>2015</v>
      </c>
      <c r="G39" s="8">
        <f>Priv_discards!H38+Priv_discards!H62</f>
        <v>310029.10023701115</v>
      </c>
      <c r="H39" s="8">
        <f>Priv_discards!J38+Priv_discards!J62</f>
        <v>1360807.3772802176</v>
      </c>
      <c r="I39" s="8">
        <f>Priv_discards!L38+Priv_discards!L62</f>
        <v>160575.38144441039</v>
      </c>
      <c r="K39" s="6">
        <f>CBT_discards!A38</f>
        <v>2015</v>
      </c>
      <c r="L39" s="8">
        <f>CBT_discards!B38+CBT_discards!B62+HBT_discards!B29+HBT_discards!B53</f>
        <v>301354.86478604411</v>
      </c>
      <c r="M39" s="8">
        <f>CBT_discards!D38+CBT_discards!D62+HBT_discards!D29+HBT_discards!D53</f>
        <v>1173738.3196225152</v>
      </c>
      <c r="N39" s="8">
        <f>CBT_discards!F38+HBT_discards!F62+HBT_discards!F29+HBT_discards!F53</f>
        <v>34320.982824597901</v>
      </c>
      <c r="P39" s="6">
        <f>CBT_discards!A38</f>
        <v>2015</v>
      </c>
      <c r="Q39" s="8">
        <f>CBT_discards!H38+CBT_discards!H62+HBT_discards!H29+HBT_discards!H53</f>
        <v>9713.8818429550156</v>
      </c>
      <c r="R39" s="8">
        <f>CBT_discards!J38+CBT_discards!J62+HBT_discards!J29+HBT_discards!J53</f>
        <v>35998.209369422715</v>
      </c>
      <c r="S39" s="8">
        <f>CBT_discards!L38+CBT_discards!L62+HBT_discards!L29+HBT_discards!L53</f>
        <v>4247.8655862909018</v>
      </c>
      <c r="U39" s="6"/>
      <c r="V39" s="8"/>
      <c r="W39" s="8"/>
      <c r="X39" s="8"/>
      <c r="Z39" s="6"/>
      <c r="AA39" s="8"/>
      <c r="AB39" s="8"/>
      <c r="AC39" s="8"/>
    </row>
    <row r="40" spans="1:29" x14ac:dyDescent="0.25">
      <c r="A40" s="6">
        <f>Priv_discards!A39</f>
        <v>2016</v>
      </c>
      <c r="B40" s="8">
        <f>Priv_discards!B39+Priv_discards!B63</f>
        <v>2776896.4671556829</v>
      </c>
      <c r="C40" s="8">
        <f>Priv_discards!D39+Priv_discards!D63</f>
        <v>10906273.603783498</v>
      </c>
      <c r="D40" s="8">
        <f>Priv_discards!F39+Priv_discards!F63</f>
        <v>1286940.2004341297</v>
      </c>
      <c r="F40" s="6">
        <f>Priv_discards!A39</f>
        <v>2016</v>
      </c>
      <c r="G40" s="8">
        <f>Priv_discards!H39+Priv_discards!H63</f>
        <v>503560.69879885169</v>
      </c>
      <c r="H40" s="8">
        <f>Priv_discards!J39+Priv_discards!J63</f>
        <v>2132296.3682120326</v>
      </c>
      <c r="I40" s="8">
        <f>Priv_discards!L39+Priv_discards!L63</f>
        <v>251610.79390108251</v>
      </c>
      <c r="K40" s="6">
        <f>CBT_discards!A39</f>
        <v>2016</v>
      </c>
      <c r="L40" s="8">
        <f>CBT_discards!B39+CBT_discards!B63+HBT_discards!B30+HBT_discards!B54</f>
        <v>490988.29730797955</v>
      </c>
      <c r="M40" s="8">
        <f>CBT_discards!D39+CBT_discards!D63+HBT_discards!D30+HBT_discards!D54</f>
        <v>1591069.3109000342</v>
      </c>
      <c r="N40" s="8">
        <f>CBT_discards!F39+HBT_discards!F63+HBT_discards!F30+HBT_discards!F54</f>
        <v>42752.06466004291</v>
      </c>
      <c r="P40" s="6">
        <f>CBT_discards!A39</f>
        <v>2016</v>
      </c>
      <c r="Q40" s="8">
        <f>CBT_discards!H39+CBT_discards!H63+HBT_discards!H30+HBT_discards!H54</f>
        <v>42110.249225501728</v>
      </c>
      <c r="R40" s="8">
        <f>CBT_discards!J39+CBT_discards!J63+HBT_discards!J30+HBT_discards!J54</f>
        <v>141215.27778562764</v>
      </c>
      <c r="S40" s="8">
        <f>CBT_discards!L39+CBT_discards!L63+HBT_discards!L30+HBT_discards!L54</f>
        <v>16663.123484086886</v>
      </c>
      <c r="U40" s="6"/>
      <c r="V40" s="8"/>
      <c r="W40" s="8"/>
      <c r="X40" s="8"/>
      <c r="Z40" s="6"/>
      <c r="AA40" s="8"/>
      <c r="AB40" s="8"/>
      <c r="AC40" s="8"/>
    </row>
  </sheetData>
  <mergeCells count="8">
    <mergeCell ref="AE3:AH3"/>
    <mergeCell ref="AJ3:AM3"/>
    <mergeCell ref="A3:D3"/>
    <mergeCell ref="F3:I3"/>
    <mergeCell ref="K3:N3"/>
    <mergeCell ref="P3:S3"/>
    <mergeCell ref="U3:X3"/>
    <mergeCell ref="Z3:A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295"/>
  <sheetViews>
    <sheetView workbookViewId="0">
      <pane xSplit="2" topLeftCell="C1" activePane="topRight" state="frozen"/>
      <selection pane="topRight" activeCell="F33" sqref="F33"/>
    </sheetView>
  </sheetViews>
  <sheetFormatPr defaultRowHeight="15" x14ac:dyDescent="0.25"/>
  <sheetData>
    <row r="1" spans="1:1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</row>
    <row r="2" spans="1:124" x14ac:dyDescent="0.25">
      <c r="A2">
        <v>1</v>
      </c>
      <c r="B2">
        <v>1870</v>
      </c>
      <c r="C2" t="s">
        <v>124</v>
      </c>
      <c r="D2">
        <v>1</v>
      </c>
      <c r="E2">
        <v>113683</v>
      </c>
      <c r="F2">
        <v>113683</v>
      </c>
      <c r="G2" s="1">
        <v>1623260000000</v>
      </c>
      <c r="H2">
        <v>56185.599999999999</v>
      </c>
      <c r="I2" s="1">
        <v>1623260000000</v>
      </c>
      <c r="J2">
        <v>113683</v>
      </c>
      <c r="K2">
        <v>102565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 s="1">
        <v>1623260000000</v>
      </c>
    </row>
    <row r="3" spans="1:124" x14ac:dyDescent="0.25">
      <c r="A3">
        <v>1</v>
      </c>
      <c r="B3">
        <v>1871</v>
      </c>
      <c r="C3" t="s">
        <v>125</v>
      </c>
      <c r="D3">
        <v>1</v>
      </c>
      <c r="E3">
        <v>76707.3</v>
      </c>
      <c r="F3">
        <v>76707.3</v>
      </c>
      <c r="G3" s="1">
        <v>1095280000000</v>
      </c>
      <c r="H3">
        <v>37911</v>
      </c>
      <c r="I3" s="1">
        <v>1095280000000</v>
      </c>
      <c r="J3">
        <v>76707.3</v>
      </c>
      <c r="K3">
        <v>69204.899999999994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 s="1">
        <v>1095280000000</v>
      </c>
    </row>
    <row r="4" spans="1:124" x14ac:dyDescent="0.25">
      <c r="A4">
        <v>1</v>
      </c>
      <c r="B4">
        <v>1872</v>
      </c>
      <c r="C4" t="s">
        <v>126</v>
      </c>
      <c r="D4">
        <v>1</v>
      </c>
      <c r="E4">
        <v>76707.3</v>
      </c>
      <c r="F4">
        <v>76707.3</v>
      </c>
      <c r="G4" s="1">
        <v>1095280000000</v>
      </c>
      <c r="H4">
        <v>37911</v>
      </c>
      <c r="I4" s="1">
        <v>1095280000000</v>
      </c>
      <c r="J4">
        <v>76707.3</v>
      </c>
      <c r="K4">
        <v>69204.899999999994</v>
      </c>
      <c r="L4">
        <v>236.47200000000001</v>
      </c>
      <c r="M4">
        <v>236.47200000000001</v>
      </c>
      <c r="N4">
        <v>236.47</v>
      </c>
      <c r="O4">
        <v>70.331800000000001</v>
      </c>
      <c r="P4">
        <v>70.319699999999997</v>
      </c>
      <c r="Q4">
        <v>70.283699999999996</v>
      </c>
      <c r="R4">
        <v>236.47</v>
      </c>
      <c r="S4">
        <v>8.0671800000000002E-3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 s="1">
        <v>1095280000000</v>
      </c>
    </row>
    <row r="5" spans="1:124" x14ac:dyDescent="0.25">
      <c r="A5">
        <v>1</v>
      </c>
      <c r="B5">
        <v>1873</v>
      </c>
      <c r="C5" t="s">
        <v>126</v>
      </c>
      <c r="D5">
        <v>1</v>
      </c>
      <c r="E5">
        <v>76464.399999999994</v>
      </c>
      <c r="F5">
        <v>76464.399999999994</v>
      </c>
      <c r="G5" s="1">
        <v>1091900000000</v>
      </c>
      <c r="H5">
        <v>37910.9</v>
      </c>
      <c r="I5" s="1">
        <v>1091900000000</v>
      </c>
      <c r="J5">
        <v>76464.399999999994</v>
      </c>
      <c r="K5">
        <v>69140.399999999994</v>
      </c>
      <c r="L5">
        <v>354.70800000000003</v>
      </c>
      <c r="M5">
        <v>354.70699999999999</v>
      </c>
      <c r="N5">
        <v>354.70499999999998</v>
      </c>
      <c r="O5">
        <v>105.49</v>
      </c>
      <c r="P5">
        <v>105.471</v>
      </c>
      <c r="Q5">
        <v>105.417</v>
      </c>
      <c r="R5">
        <v>354.70400000000001</v>
      </c>
      <c r="S5">
        <v>1.2187999999999999E-2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 s="1">
        <v>1091900000000</v>
      </c>
    </row>
    <row r="6" spans="1:124" x14ac:dyDescent="0.25">
      <c r="A6">
        <v>1</v>
      </c>
      <c r="B6">
        <v>1874</v>
      </c>
      <c r="C6" t="s">
        <v>126</v>
      </c>
      <c r="D6">
        <v>1</v>
      </c>
      <c r="E6">
        <v>76088.899999999994</v>
      </c>
      <c r="F6">
        <v>76088.899999999994</v>
      </c>
      <c r="G6" s="1">
        <v>1086530000000</v>
      </c>
      <c r="H6">
        <v>37910.699999999997</v>
      </c>
      <c r="I6" s="1">
        <v>1086530000000</v>
      </c>
      <c r="J6">
        <v>76088.899999999994</v>
      </c>
      <c r="K6">
        <v>69050.399999999994</v>
      </c>
      <c r="L6">
        <v>532.06299999999999</v>
      </c>
      <c r="M6">
        <v>532.06200000000001</v>
      </c>
      <c r="N6">
        <v>532.05799999999999</v>
      </c>
      <c r="O6">
        <v>158.33799999999999</v>
      </c>
      <c r="P6">
        <v>158.31</v>
      </c>
      <c r="Q6">
        <v>158.22800000000001</v>
      </c>
      <c r="R6">
        <v>532.05700000000002</v>
      </c>
      <c r="S6">
        <v>1.8478499999999998E-2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 s="1">
        <v>1086530000000</v>
      </c>
    </row>
    <row r="7" spans="1:124" x14ac:dyDescent="0.25">
      <c r="A7">
        <v>1</v>
      </c>
      <c r="B7">
        <v>1875</v>
      </c>
      <c r="C7" t="s">
        <v>126</v>
      </c>
      <c r="D7">
        <v>1</v>
      </c>
      <c r="E7">
        <v>75519.399999999994</v>
      </c>
      <c r="F7">
        <v>75519.399999999994</v>
      </c>
      <c r="G7" s="1">
        <v>1078280000000</v>
      </c>
      <c r="H7">
        <v>37910.400000000001</v>
      </c>
      <c r="I7" s="1">
        <v>1078280000000</v>
      </c>
      <c r="J7">
        <v>75519.399999999994</v>
      </c>
      <c r="K7">
        <v>68920.800000000003</v>
      </c>
      <c r="L7">
        <v>650.29999999999995</v>
      </c>
      <c r="M7">
        <v>650.298</v>
      </c>
      <c r="N7">
        <v>650.29300000000001</v>
      </c>
      <c r="O7">
        <v>193.85</v>
      </c>
      <c r="P7">
        <v>193.816</v>
      </c>
      <c r="Q7">
        <v>193.714</v>
      </c>
      <c r="R7">
        <v>650.29100000000005</v>
      </c>
      <c r="S7">
        <v>2.2904600000000001E-2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 s="1">
        <v>1078280000000</v>
      </c>
    </row>
    <row r="8" spans="1:124" x14ac:dyDescent="0.25">
      <c r="A8">
        <v>1</v>
      </c>
      <c r="B8">
        <v>1876</v>
      </c>
      <c r="C8" t="s">
        <v>126</v>
      </c>
      <c r="D8">
        <v>1</v>
      </c>
      <c r="E8">
        <v>74815.399999999994</v>
      </c>
      <c r="F8">
        <v>74815.399999999994</v>
      </c>
      <c r="G8" s="1">
        <v>1067910000000</v>
      </c>
      <c r="H8">
        <v>37910.1</v>
      </c>
      <c r="I8" s="1">
        <v>1067910000000</v>
      </c>
      <c r="J8">
        <v>74815.399999999994</v>
      </c>
      <c r="K8">
        <v>68771.399999999994</v>
      </c>
      <c r="L8">
        <v>768.53700000000003</v>
      </c>
      <c r="M8">
        <v>768.53499999999997</v>
      </c>
      <c r="N8">
        <v>768.529</v>
      </c>
      <c r="O8">
        <v>229.73400000000001</v>
      </c>
      <c r="P8">
        <v>229.69300000000001</v>
      </c>
      <c r="Q8">
        <v>229.57</v>
      </c>
      <c r="R8">
        <v>768.52599999999995</v>
      </c>
      <c r="S8">
        <v>2.7515499999999998E-2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 s="1">
        <v>1067910000000</v>
      </c>
    </row>
    <row r="9" spans="1:124" x14ac:dyDescent="0.25">
      <c r="A9">
        <v>1</v>
      </c>
      <c r="B9">
        <v>1877</v>
      </c>
      <c r="C9" t="s">
        <v>126</v>
      </c>
      <c r="D9">
        <v>1</v>
      </c>
      <c r="E9">
        <v>73981.3</v>
      </c>
      <c r="F9">
        <v>73981.3</v>
      </c>
      <c r="G9" s="1">
        <v>1055490000000</v>
      </c>
      <c r="H9">
        <v>37909.699999999997</v>
      </c>
      <c r="I9" s="1">
        <v>1055490000000</v>
      </c>
      <c r="J9">
        <v>73981.3</v>
      </c>
      <c r="K9">
        <v>68603.199999999997</v>
      </c>
      <c r="L9">
        <v>650.30100000000004</v>
      </c>
      <c r="M9">
        <v>650.29899999999998</v>
      </c>
      <c r="N9">
        <v>650.29300000000001</v>
      </c>
      <c r="O9">
        <v>195.19900000000001</v>
      </c>
      <c r="P9">
        <v>195.16300000000001</v>
      </c>
      <c r="Q9">
        <v>195.05799999999999</v>
      </c>
      <c r="R9">
        <v>650.29100000000005</v>
      </c>
      <c r="S9">
        <v>2.3642699999999999E-2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 s="1">
        <v>1055490000000</v>
      </c>
    </row>
    <row r="10" spans="1:124" x14ac:dyDescent="0.25">
      <c r="A10">
        <v>1</v>
      </c>
      <c r="B10">
        <v>1878</v>
      </c>
      <c r="C10" t="s">
        <v>126</v>
      </c>
      <c r="D10">
        <v>1</v>
      </c>
      <c r="E10">
        <v>73265.100000000006</v>
      </c>
      <c r="F10">
        <v>73265.100000000006</v>
      </c>
      <c r="G10" s="1">
        <v>1044480000000</v>
      </c>
      <c r="H10">
        <v>37909.4</v>
      </c>
      <c r="I10" s="1">
        <v>1044480000000</v>
      </c>
      <c r="J10">
        <v>73265.100000000006</v>
      </c>
      <c r="K10">
        <v>68482.2</v>
      </c>
      <c r="L10">
        <v>591.18200000000002</v>
      </c>
      <c r="M10">
        <v>591.18100000000004</v>
      </c>
      <c r="N10">
        <v>591.17499999999995</v>
      </c>
      <c r="O10">
        <v>178.29300000000001</v>
      </c>
      <c r="P10">
        <v>178.261</v>
      </c>
      <c r="Q10">
        <v>178.16399999999999</v>
      </c>
      <c r="R10">
        <v>591.17399999999998</v>
      </c>
      <c r="S10">
        <v>2.17404E-2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 s="1">
        <v>1044480000000</v>
      </c>
    </row>
    <row r="11" spans="1:124" x14ac:dyDescent="0.25">
      <c r="A11">
        <v>1</v>
      </c>
      <c r="B11">
        <v>1879</v>
      </c>
      <c r="C11" t="s">
        <v>126</v>
      </c>
      <c r="D11">
        <v>1</v>
      </c>
      <c r="E11">
        <v>72623.399999999994</v>
      </c>
      <c r="F11">
        <v>72623.399999999994</v>
      </c>
      <c r="G11" s="1">
        <v>1034440000000</v>
      </c>
      <c r="H11">
        <v>37909.1</v>
      </c>
      <c r="I11" s="1">
        <v>1034440000000</v>
      </c>
      <c r="J11">
        <v>72623.399999999994</v>
      </c>
      <c r="K11">
        <v>68386.8</v>
      </c>
      <c r="L11">
        <v>650.30100000000004</v>
      </c>
      <c r="M11">
        <v>650.29899999999998</v>
      </c>
      <c r="N11">
        <v>650.29399999999998</v>
      </c>
      <c r="O11">
        <v>196.94900000000001</v>
      </c>
      <c r="P11">
        <v>196.91300000000001</v>
      </c>
      <c r="Q11">
        <v>196.80600000000001</v>
      </c>
      <c r="R11">
        <v>650.29100000000005</v>
      </c>
      <c r="S11">
        <v>2.41421E-2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 s="1">
        <v>1034440000000</v>
      </c>
    </row>
    <row r="12" spans="1:124" x14ac:dyDescent="0.25">
      <c r="A12">
        <v>1</v>
      </c>
      <c r="B12">
        <v>1880</v>
      </c>
      <c r="C12" t="s">
        <v>126</v>
      </c>
      <c r="D12">
        <v>1</v>
      </c>
      <c r="E12">
        <v>71944.399999999994</v>
      </c>
      <c r="F12">
        <v>71944.399999999994</v>
      </c>
      <c r="G12" s="1">
        <v>1023930000000</v>
      </c>
      <c r="H12">
        <v>37908.800000000003</v>
      </c>
      <c r="I12" s="1">
        <v>1023930000000</v>
      </c>
      <c r="J12">
        <v>71944.399999999994</v>
      </c>
      <c r="K12">
        <v>68281.899999999994</v>
      </c>
      <c r="L12">
        <v>827.65700000000004</v>
      </c>
      <c r="M12">
        <v>827.65499999999997</v>
      </c>
      <c r="N12">
        <v>827.64700000000005</v>
      </c>
      <c r="O12">
        <v>251.49199999999999</v>
      </c>
      <c r="P12">
        <v>251.446</v>
      </c>
      <c r="Q12">
        <v>251.30699999999999</v>
      </c>
      <c r="R12">
        <v>827.64300000000003</v>
      </c>
      <c r="S12">
        <v>3.1057399999999999E-2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 s="1">
        <v>1023930000000</v>
      </c>
    </row>
    <row r="13" spans="1:124" x14ac:dyDescent="0.25">
      <c r="A13">
        <v>1</v>
      </c>
      <c r="B13">
        <v>1881</v>
      </c>
      <c r="C13" t="s">
        <v>126</v>
      </c>
      <c r="D13">
        <v>1</v>
      </c>
      <c r="E13">
        <v>71107.3</v>
      </c>
      <c r="F13">
        <v>71107.3</v>
      </c>
      <c r="G13" s="1">
        <v>1011290000000</v>
      </c>
      <c r="H13">
        <v>37908.199999999997</v>
      </c>
      <c r="I13" s="1">
        <v>1011290000000</v>
      </c>
      <c r="J13">
        <v>71107.3</v>
      </c>
      <c r="K13">
        <v>68135.7</v>
      </c>
      <c r="L13">
        <v>930.96100000000001</v>
      </c>
      <c r="M13">
        <v>930.95799999999997</v>
      </c>
      <c r="N13">
        <v>930.95</v>
      </c>
      <c r="O13">
        <v>283.74200000000002</v>
      </c>
      <c r="P13">
        <v>283.68900000000002</v>
      </c>
      <c r="Q13">
        <v>283.53100000000001</v>
      </c>
      <c r="R13">
        <v>930.94399999999996</v>
      </c>
      <c r="S13">
        <v>3.5390199999999997E-2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 s="1">
        <v>1011290000000</v>
      </c>
    </row>
    <row r="14" spans="1:124" x14ac:dyDescent="0.25">
      <c r="A14">
        <v>1</v>
      </c>
      <c r="B14">
        <v>1882</v>
      </c>
      <c r="C14" t="s">
        <v>126</v>
      </c>
      <c r="D14">
        <v>1</v>
      </c>
      <c r="E14">
        <v>70182.600000000006</v>
      </c>
      <c r="F14">
        <v>70182.600000000006</v>
      </c>
      <c r="G14" s="1">
        <v>997418000000</v>
      </c>
      <c r="H14">
        <v>37907.599999999999</v>
      </c>
      <c r="I14" s="1">
        <v>997418000000</v>
      </c>
      <c r="J14">
        <v>70182.600000000006</v>
      </c>
      <c r="K14">
        <v>67973.100000000006</v>
      </c>
      <c r="L14">
        <v>1035.17</v>
      </c>
      <c r="M14">
        <v>1035.1600000000001</v>
      </c>
      <c r="N14">
        <v>1035.1500000000001</v>
      </c>
      <c r="O14">
        <v>316.53800000000001</v>
      </c>
      <c r="P14">
        <v>316.47899999999998</v>
      </c>
      <c r="Q14">
        <v>316.30099999999999</v>
      </c>
      <c r="R14">
        <v>1035.1500000000001</v>
      </c>
      <c r="S14">
        <v>3.9926900000000001E-2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 s="1">
        <v>997418000000</v>
      </c>
    </row>
    <row r="15" spans="1:124" x14ac:dyDescent="0.25">
      <c r="A15">
        <v>1</v>
      </c>
      <c r="B15">
        <v>1883</v>
      </c>
      <c r="C15" t="s">
        <v>126</v>
      </c>
      <c r="D15">
        <v>1</v>
      </c>
      <c r="E15">
        <v>69170.2</v>
      </c>
      <c r="F15">
        <v>69170.2</v>
      </c>
      <c r="G15" s="1">
        <v>982262000000</v>
      </c>
      <c r="H15">
        <v>37906.9</v>
      </c>
      <c r="I15" s="1">
        <v>982262000000</v>
      </c>
      <c r="J15">
        <v>69170.2</v>
      </c>
      <c r="K15">
        <v>67795</v>
      </c>
      <c r="L15">
        <v>1138.48</v>
      </c>
      <c r="M15">
        <v>1138.47</v>
      </c>
      <c r="N15">
        <v>1138.46</v>
      </c>
      <c r="O15">
        <v>349.43700000000001</v>
      </c>
      <c r="P15">
        <v>349.37099999999998</v>
      </c>
      <c r="Q15">
        <v>349.17200000000003</v>
      </c>
      <c r="R15">
        <v>1138.45</v>
      </c>
      <c r="S15">
        <v>4.4631299999999999E-2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 s="1">
        <v>982262000000</v>
      </c>
    </row>
    <row r="16" spans="1:124" x14ac:dyDescent="0.25">
      <c r="A16">
        <v>1</v>
      </c>
      <c r="B16">
        <v>1884</v>
      </c>
      <c r="C16" t="s">
        <v>126</v>
      </c>
      <c r="D16">
        <v>1</v>
      </c>
      <c r="E16">
        <v>68072.5</v>
      </c>
      <c r="F16">
        <v>68072.5</v>
      </c>
      <c r="G16" s="1">
        <v>965833000000</v>
      </c>
      <c r="H16">
        <v>37906.1</v>
      </c>
      <c r="I16" s="1">
        <v>965833000000</v>
      </c>
      <c r="J16">
        <v>68072.5</v>
      </c>
      <c r="K16">
        <v>67602.7</v>
      </c>
      <c r="L16">
        <v>1241.79</v>
      </c>
      <c r="M16">
        <v>1241.79</v>
      </c>
      <c r="N16">
        <v>1241.78</v>
      </c>
      <c r="O16">
        <v>382.81599999999997</v>
      </c>
      <c r="P16">
        <v>382.74200000000002</v>
      </c>
      <c r="Q16">
        <v>382.52100000000002</v>
      </c>
      <c r="R16">
        <v>1241.76</v>
      </c>
      <c r="S16">
        <v>4.9569000000000002E-2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 s="1">
        <v>965833000000</v>
      </c>
    </row>
    <row r="17" spans="1:124" x14ac:dyDescent="0.25">
      <c r="A17">
        <v>1</v>
      </c>
      <c r="B17">
        <v>1885</v>
      </c>
      <c r="C17" t="s">
        <v>126</v>
      </c>
      <c r="D17">
        <v>1</v>
      </c>
      <c r="E17">
        <v>66891.899999999994</v>
      </c>
      <c r="F17">
        <v>66891.899999999994</v>
      </c>
      <c r="G17" s="1">
        <v>948150000000</v>
      </c>
      <c r="H17">
        <v>37905.300000000003</v>
      </c>
      <c r="I17" s="1">
        <v>948150000000</v>
      </c>
      <c r="J17">
        <v>66891.899999999994</v>
      </c>
      <c r="K17">
        <v>67397.100000000006</v>
      </c>
      <c r="L17">
        <v>1345.11</v>
      </c>
      <c r="M17">
        <v>1345.11</v>
      </c>
      <c r="N17">
        <v>1345.09</v>
      </c>
      <c r="O17">
        <v>416.76299999999998</v>
      </c>
      <c r="P17">
        <v>416.68099999999998</v>
      </c>
      <c r="Q17">
        <v>416.43700000000001</v>
      </c>
      <c r="R17">
        <v>1345.08</v>
      </c>
      <c r="S17">
        <v>5.4769199999999997E-2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 s="1">
        <v>948150000000</v>
      </c>
    </row>
    <row r="18" spans="1:124" x14ac:dyDescent="0.25">
      <c r="A18">
        <v>1</v>
      </c>
      <c r="B18">
        <v>1886</v>
      </c>
      <c r="C18" t="s">
        <v>126</v>
      </c>
      <c r="D18">
        <v>1</v>
      </c>
      <c r="E18">
        <v>65631.100000000006</v>
      </c>
      <c r="F18">
        <v>65631.100000000006</v>
      </c>
      <c r="G18" s="1">
        <v>929250000000</v>
      </c>
      <c r="H18">
        <v>37904.5</v>
      </c>
      <c r="I18" s="1">
        <v>929250000000</v>
      </c>
      <c r="J18">
        <v>65631.100000000006</v>
      </c>
      <c r="K18">
        <v>67178.899999999994</v>
      </c>
      <c r="L18">
        <v>1449.33</v>
      </c>
      <c r="M18">
        <v>1449.33</v>
      </c>
      <c r="N18">
        <v>1449.31</v>
      </c>
      <c r="O18">
        <v>451.62200000000001</v>
      </c>
      <c r="P18">
        <v>451.53199999999998</v>
      </c>
      <c r="Q18">
        <v>451.26299999999998</v>
      </c>
      <c r="R18">
        <v>1449.29</v>
      </c>
      <c r="S18">
        <v>6.02969E-2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 s="1">
        <v>929250000000</v>
      </c>
    </row>
    <row r="19" spans="1:124" x14ac:dyDescent="0.25">
      <c r="A19">
        <v>1</v>
      </c>
      <c r="B19">
        <v>1887</v>
      </c>
      <c r="C19" t="s">
        <v>126</v>
      </c>
      <c r="D19">
        <v>1</v>
      </c>
      <c r="E19">
        <v>64292</v>
      </c>
      <c r="F19">
        <v>64292</v>
      </c>
      <c r="G19" s="1">
        <v>909167000000</v>
      </c>
      <c r="H19">
        <v>37903.599999999999</v>
      </c>
      <c r="I19" s="1">
        <v>909167000000</v>
      </c>
      <c r="J19">
        <v>64292</v>
      </c>
      <c r="K19">
        <v>66948.3</v>
      </c>
      <c r="L19">
        <v>1552.66</v>
      </c>
      <c r="M19">
        <v>1552.65</v>
      </c>
      <c r="N19">
        <v>1552.64</v>
      </c>
      <c r="O19">
        <v>486.887</v>
      </c>
      <c r="P19">
        <v>486.78899999999999</v>
      </c>
      <c r="Q19">
        <v>486.49400000000003</v>
      </c>
      <c r="R19">
        <v>1552.61</v>
      </c>
      <c r="S19">
        <v>6.6105499999999998E-2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 s="1">
        <v>909167000000</v>
      </c>
    </row>
    <row r="20" spans="1:124" x14ac:dyDescent="0.25">
      <c r="A20">
        <v>1</v>
      </c>
      <c r="B20">
        <v>1888</v>
      </c>
      <c r="C20" t="s">
        <v>126</v>
      </c>
      <c r="D20">
        <v>1</v>
      </c>
      <c r="E20">
        <v>62878.6</v>
      </c>
      <c r="F20">
        <v>62878.6</v>
      </c>
      <c r="G20" s="1">
        <v>887960000000</v>
      </c>
      <c r="H20">
        <v>37902.800000000003</v>
      </c>
      <c r="I20" s="1">
        <v>887960000000</v>
      </c>
      <c r="J20">
        <v>62878.6</v>
      </c>
      <c r="K20">
        <v>66706.2</v>
      </c>
      <c r="L20">
        <v>1486.66</v>
      </c>
      <c r="M20">
        <v>1486.65</v>
      </c>
      <c r="N20">
        <v>1486.64</v>
      </c>
      <c r="O20">
        <v>469.58100000000002</v>
      </c>
      <c r="P20">
        <v>469.48500000000001</v>
      </c>
      <c r="Q20">
        <v>469.197</v>
      </c>
      <c r="R20">
        <v>1486.62</v>
      </c>
      <c r="S20">
        <v>6.4707000000000001E-2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 s="1">
        <v>887960000000</v>
      </c>
    </row>
    <row r="21" spans="1:124" x14ac:dyDescent="0.25">
      <c r="A21">
        <v>1</v>
      </c>
      <c r="B21">
        <v>1889</v>
      </c>
      <c r="C21" t="s">
        <v>126</v>
      </c>
      <c r="D21">
        <v>1</v>
      </c>
      <c r="E21">
        <v>61567.8</v>
      </c>
      <c r="F21">
        <v>61567.8</v>
      </c>
      <c r="G21" s="1">
        <v>868065000000</v>
      </c>
      <c r="H21">
        <v>37902</v>
      </c>
      <c r="I21" s="1">
        <v>868065000000</v>
      </c>
      <c r="J21">
        <v>61567.8</v>
      </c>
      <c r="K21">
        <v>66501.3</v>
      </c>
      <c r="L21">
        <v>1580.11</v>
      </c>
      <c r="M21">
        <v>1580.1</v>
      </c>
      <c r="N21">
        <v>1580.09</v>
      </c>
      <c r="O21">
        <v>502.75700000000001</v>
      </c>
      <c r="P21">
        <v>502.65199999999999</v>
      </c>
      <c r="Q21">
        <v>502.34</v>
      </c>
      <c r="R21">
        <v>1580.06</v>
      </c>
      <c r="S21">
        <v>7.0195199999999999E-2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 s="1">
        <v>868065000000</v>
      </c>
    </row>
    <row r="22" spans="1:124" x14ac:dyDescent="0.25">
      <c r="A22">
        <v>1</v>
      </c>
      <c r="B22">
        <v>1890</v>
      </c>
      <c r="C22" t="s">
        <v>126</v>
      </c>
      <c r="D22">
        <v>1</v>
      </c>
      <c r="E22">
        <v>60208</v>
      </c>
      <c r="F22">
        <v>60208</v>
      </c>
      <c r="G22" s="1">
        <v>847508000000</v>
      </c>
      <c r="H22">
        <v>37901.199999999997</v>
      </c>
      <c r="I22" s="1">
        <v>847508000000</v>
      </c>
      <c r="J22">
        <v>60208</v>
      </c>
      <c r="K22">
        <v>66283.600000000006</v>
      </c>
      <c r="L22">
        <v>1901.68</v>
      </c>
      <c r="M22">
        <v>1901.67</v>
      </c>
      <c r="N22">
        <v>1901.65</v>
      </c>
      <c r="O22">
        <v>609.07299999999998</v>
      </c>
      <c r="P22">
        <v>608.94399999999996</v>
      </c>
      <c r="Q22">
        <v>608.55899999999997</v>
      </c>
      <c r="R22">
        <v>1901.61</v>
      </c>
      <c r="S22">
        <v>8.6626800000000004E-2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 s="1">
        <v>847508000000</v>
      </c>
    </row>
    <row r="23" spans="1:124" x14ac:dyDescent="0.25">
      <c r="A23">
        <v>1</v>
      </c>
      <c r="B23">
        <v>1891</v>
      </c>
      <c r="C23" t="s">
        <v>126</v>
      </c>
      <c r="D23">
        <v>1</v>
      </c>
      <c r="E23">
        <v>58563.9</v>
      </c>
      <c r="F23">
        <v>58563.9</v>
      </c>
      <c r="G23" s="1">
        <v>823077000000</v>
      </c>
      <c r="H23">
        <v>37900.199999999997</v>
      </c>
      <c r="I23" s="1">
        <v>823077000000</v>
      </c>
      <c r="J23">
        <v>58563.9</v>
      </c>
      <c r="K23">
        <v>65988.100000000006</v>
      </c>
      <c r="L23">
        <v>1733.82</v>
      </c>
      <c r="M23">
        <v>1733.81</v>
      </c>
      <c r="N23">
        <v>1733.79</v>
      </c>
      <c r="O23">
        <v>559.73500000000001</v>
      </c>
      <c r="P23">
        <v>559.61500000000001</v>
      </c>
      <c r="Q23">
        <v>559.25400000000002</v>
      </c>
      <c r="R23">
        <v>1733.75</v>
      </c>
      <c r="S23">
        <v>8.1083799999999998E-2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 s="1">
        <v>823077000000</v>
      </c>
    </row>
    <row r="24" spans="1:124" x14ac:dyDescent="0.25">
      <c r="A24">
        <v>1</v>
      </c>
      <c r="B24">
        <v>1892</v>
      </c>
      <c r="C24" t="s">
        <v>126</v>
      </c>
      <c r="D24">
        <v>1</v>
      </c>
      <c r="E24">
        <v>57126.1</v>
      </c>
      <c r="F24">
        <v>57126.1</v>
      </c>
      <c r="G24" s="1">
        <v>801320000000</v>
      </c>
      <c r="H24">
        <v>37899.4</v>
      </c>
      <c r="I24" s="1">
        <v>801320000000</v>
      </c>
      <c r="J24">
        <v>57126.1</v>
      </c>
      <c r="K24">
        <v>65764.800000000003</v>
      </c>
      <c r="L24">
        <v>1819.16</v>
      </c>
      <c r="M24">
        <v>1819.15</v>
      </c>
      <c r="N24">
        <v>1819.13</v>
      </c>
      <c r="O24">
        <v>592.25099999999998</v>
      </c>
      <c r="P24">
        <v>592.12199999999996</v>
      </c>
      <c r="Q24">
        <v>591.73400000000004</v>
      </c>
      <c r="R24">
        <v>1819.08</v>
      </c>
      <c r="S24">
        <v>8.7053699999999998E-2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 s="1">
        <v>801320000000</v>
      </c>
    </row>
    <row r="25" spans="1:124" x14ac:dyDescent="0.25">
      <c r="A25">
        <v>1</v>
      </c>
      <c r="B25">
        <v>1893</v>
      </c>
      <c r="C25" t="s">
        <v>126</v>
      </c>
      <c r="D25">
        <v>1</v>
      </c>
      <c r="E25">
        <v>55653.7</v>
      </c>
      <c r="F25">
        <v>55653.7</v>
      </c>
      <c r="G25" s="1">
        <v>779105000000</v>
      </c>
      <c r="H25">
        <v>37898.5</v>
      </c>
      <c r="I25" s="1">
        <v>779105000000</v>
      </c>
      <c r="J25">
        <v>55653.7</v>
      </c>
      <c r="K25">
        <v>65530.7</v>
      </c>
      <c r="L25">
        <v>1874.43</v>
      </c>
      <c r="M25">
        <v>1874.43</v>
      </c>
      <c r="N25">
        <v>1874.4</v>
      </c>
      <c r="O25">
        <v>615.33399999999995</v>
      </c>
      <c r="P25">
        <v>615.19799999999998</v>
      </c>
      <c r="Q25">
        <v>614.78899999999999</v>
      </c>
      <c r="R25">
        <v>1874.35</v>
      </c>
      <c r="S25">
        <v>9.1840699999999997E-2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 s="1">
        <v>779105000000</v>
      </c>
    </row>
    <row r="26" spans="1:124" x14ac:dyDescent="0.25">
      <c r="A26">
        <v>1</v>
      </c>
      <c r="B26">
        <v>1894</v>
      </c>
      <c r="C26" t="s">
        <v>126</v>
      </c>
      <c r="D26">
        <v>1</v>
      </c>
      <c r="E26">
        <v>54176.800000000003</v>
      </c>
      <c r="F26">
        <v>54176.800000000003</v>
      </c>
      <c r="G26" s="1">
        <v>756849000000</v>
      </c>
      <c r="H26">
        <v>37897.599999999999</v>
      </c>
      <c r="I26" s="1">
        <v>756849000000</v>
      </c>
      <c r="J26">
        <v>54176.800000000003</v>
      </c>
      <c r="K26">
        <v>65296</v>
      </c>
      <c r="L26">
        <v>1917.71</v>
      </c>
      <c r="M26">
        <v>1917.71</v>
      </c>
      <c r="N26">
        <v>1917.68</v>
      </c>
      <c r="O26">
        <v>634.83500000000004</v>
      </c>
      <c r="P26">
        <v>634.69200000000001</v>
      </c>
      <c r="Q26">
        <v>634.26400000000001</v>
      </c>
      <c r="R26">
        <v>1917.62</v>
      </c>
      <c r="S26">
        <v>9.6208699999999994E-2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 s="1">
        <v>756849000000</v>
      </c>
    </row>
    <row r="27" spans="1:124" x14ac:dyDescent="0.25">
      <c r="A27">
        <v>1</v>
      </c>
      <c r="B27">
        <v>1895</v>
      </c>
      <c r="C27" t="s">
        <v>126</v>
      </c>
      <c r="D27">
        <v>1</v>
      </c>
      <c r="E27">
        <v>52708.5</v>
      </c>
      <c r="F27">
        <v>52708.5</v>
      </c>
      <c r="G27" s="1">
        <v>734740000000</v>
      </c>
      <c r="H27">
        <v>37896.699999999997</v>
      </c>
      <c r="I27" s="1">
        <v>734740000000</v>
      </c>
      <c r="J27">
        <v>52708.5</v>
      </c>
      <c r="K27">
        <v>65064</v>
      </c>
      <c r="L27">
        <v>1871.29</v>
      </c>
      <c r="M27">
        <v>1871.29</v>
      </c>
      <c r="N27">
        <v>1871.26</v>
      </c>
      <c r="O27">
        <v>624.84799999999996</v>
      </c>
      <c r="P27">
        <v>624.70600000000002</v>
      </c>
      <c r="Q27">
        <v>624.279</v>
      </c>
      <c r="R27">
        <v>1871.2</v>
      </c>
      <c r="S27">
        <v>9.59618E-2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 s="1">
        <v>734740000000</v>
      </c>
    </row>
    <row r="28" spans="1:124" x14ac:dyDescent="0.25">
      <c r="A28">
        <v>1</v>
      </c>
      <c r="B28">
        <v>1896</v>
      </c>
      <c r="C28" t="s">
        <v>126</v>
      </c>
      <c r="D28">
        <v>1</v>
      </c>
      <c r="E28">
        <v>51342.5</v>
      </c>
      <c r="F28">
        <v>51342.5</v>
      </c>
      <c r="G28" s="1">
        <v>714051000000</v>
      </c>
      <c r="H28">
        <v>37895.800000000003</v>
      </c>
      <c r="I28" s="1">
        <v>714051000000</v>
      </c>
      <c r="J28">
        <v>51342.5</v>
      </c>
      <c r="K28">
        <v>64861.2</v>
      </c>
      <c r="L28">
        <v>1890.5</v>
      </c>
      <c r="M28">
        <v>1890.49</v>
      </c>
      <c r="N28">
        <v>1890.47</v>
      </c>
      <c r="O28">
        <v>636.57500000000005</v>
      </c>
      <c r="P28">
        <v>636.428</v>
      </c>
      <c r="Q28">
        <v>635.98900000000003</v>
      </c>
      <c r="R28">
        <v>1890.4</v>
      </c>
      <c r="S28">
        <v>9.8869499999999999E-2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 s="1">
        <v>714051000000</v>
      </c>
    </row>
    <row r="29" spans="1:124" x14ac:dyDescent="0.25">
      <c r="A29">
        <v>1</v>
      </c>
      <c r="B29">
        <v>1897</v>
      </c>
      <c r="C29" t="s">
        <v>126</v>
      </c>
      <c r="D29">
        <v>1</v>
      </c>
      <c r="E29">
        <v>50017.2</v>
      </c>
      <c r="F29">
        <v>50017.2</v>
      </c>
      <c r="G29" s="1">
        <v>694007000000</v>
      </c>
      <c r="H29">
        <v>37895</v>
      </c>
      <c r="I29" s="1">
        <v>694007000000</v>
      </c>
      <c r="J29">
        <v>50017.2</v>
      </c>
      <c r="K29">
        <v>64664.6</v>
      </c>
      <c r="L29">
        <v>1877.18</v>
      </c>
      <c r="M29">
        <v>1877.18</v>
      </c>
      <c r="N29">
        <v>1877.15</v>
      </c>
      <c r="O29">
        <v>637.15300000000002</v>
      </c>
      <c r="P29">
        <v>637.005</v>
      </c>
      <c r="Q29">
        <v>636.56100000000004</v>
      </c>
      <c r="R29">
        <v>1877.08</v>
      </c>
      <c r="S29">
        <v>9.9967500000000001E-2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 s="1">
        <v>694007000000</v>
      </c>
    </row>
    <row r="30" spans="1:124" x14ac:dyDescent="0.25">
      <c r="A30">
        <v>1</v>
      </c>
      <c r="B30">
        <v>1898</v>
      </c>
      <c r="C30" t="s">
        <v>126</v>
      </c>
      <c r="D30">
        <v>1</v>
      </c>
      <c r="E30">
        <v>48766</v>
      </c>
      <c r="F30">
        <v>48766</v>
      </c>
      <c r="G30" s="1">
        <v>675066000000</v>
      </c>
      <c r="H30">
        <v>37894.199999999997</v>
      </c>
      <c r="I30" s="1">
        <v>675066000000</v>
      </c>
      <c r="J30">
        <v>48766</v>
      </c>
      <c r="K30">
        <v>64484</v>
      </c>
      <c r="L30">
        <v>2092.27</v>
      </c>
      <c r="M30">
        <v>2092.2600000000002</v>
      </c>
      <c r="N30">
        <v>2092.2399999999998</v>
      </c>
      <c r="O30">
        <v>715.15700000000004</v>
      </c>
      <c r="P30">
        <v>714.98900000000003</v>
      </c>
      <c r="Q30">
        <v>714.48299999999995</v>
      </c>
      <c r="R30">
        <v>2092.14</v>
      </c>
      <c r="S30">
        <v>0.113734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 s="1">
        <v>675066000000</v>
      </c>
    </row>
    <row r="31" spans="1:124" x14ac:dyDescent="0.25">
      <c r="A31">
        <v>1</v>
      </c>
      <c r="B31">
        <v>1899</v>
      </c>
      <c r="C31" t="s">
        <v>126</v>
      </c>
      <c r="D31">
        <v>1</v>
      </c>
      <c r="E31">
        <v>47352.3</v>
      </c>
      <c r="F31">
        <v>47352.3</v>
      </c>
      <c r="G31" s="1">
        <v>654088000000</v>
      </c>
      <c r="H31">
        <v>37740.300000000003</v>
      </c>
      <c r="I31" s="1">
        <v>654088000000</v>
      </c>
      <c r="J31">
        <v>47352.3</v>
      </c>
      <c r="K31">
        <v>64095.1</v>
      </c>
      <c r="L31">
        <v>2334.62</v>
      </c>
      <c r="M31">
        <v>2334.61</v>
      </c>
      <c r="N31">
        <v>2334.58</v>
      </c>
      <c r="O31">
        <v>803.59100000000001</v>
      </c>
      <c r="P31">
        <v>803.39800000000002</v>
      </c>
      <c r="Q31">
        <v>802.81799999999998</v>
      </c>
      <c r="R31">
        <v>2334.4499999999998</v>
      </c>
      <c r="S31">
        <v>0.13064100000000001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 s="1">
        <v>654088000000</v>
      </c>
    </row>
    <row r="32" spans="1:124" x14ac:dyDescent="0.25">
      <c r="A32">
        <v>1</v>
      </c>
      <c r="B32">
        <v>1900</v>
      </c>
      <c r="C32" t="s">
        <v>126</v>
      </c>
      <c r="D32">
        <v>1</v>
      </c>
      <c r="E32">
        <v>45733.8</v>
      </c>
      <c r="F32">
        <v>45733.8</v>
      </c>
      <c r="G32" s="1">
        <v>630353000000</v>
      </c>
      <c r="H32">
        <v>37730</v>
      </c>
      <c r="I32" s="1">
        <v>630353000000</v>
      </c>
      <c r="J32">
        <v>45733.8</v>
      </c>
      <c r="K32">
        <v>63735.3</v>
      </c>
      <c r="L32">
        <v>2573.96</v>
      </c>
      <c r="M32">
        <v>2573.9499999999998</v>
      </c>
      <c r="N32">
        <v>2573.91</v>
      </c>
      <c r="O32">
        <v>893.55600000000004</v>
      </c>
      <c r="P32">
        <v>893.33600000000001</v>
      </c>
      <c r="Q32">
        <v>892.67399999999998</v>
      </c>
      <c r="R32">
        <v>2573.75</v>
      </c>
      <c r="S32">
        <v>0.14977299999999999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 s="1">
        <v>630353000000</v>
      </c>
    </row>
    <row r="33" spans="1:124" x14ac:dyDescent="0.25">
      <c r="A33">
        <v>1</v>
      </c>
      <c r="B33">
        <v>1901</v>
      </c>
      <c r="C33" t="s">
        <v>126</v>
      </c>
      <c r="D33">
        <v>1</v>
      </c>
      <c r="E33">
        <v>43899.9</v>
      </c>
      <c r="F33">
        <v>43899.9</v>
      </c>
      <c r="G33" s="1">
        <v>603580000000</v>
      </c>
      <c r="H33">
        <v>37718</v>
      </c>
      <c r="I33" s="1">
        <v>603580000000</v>
      </c>
      <c r="J33">
        <v>43899.9</v>
      </c>
      <c r="K33">
        <v>63362.3</v>
      </c>
      <c r="L33">
        <v>2734.06</v>
      </c>
      <c r="M33">
        <v>2734.05</v>
      </c>
      <c r="N33">
        <v>2734.01</v>
      </c>
      <c r="O33">
        <v>959.61900000000003</v>
      </c>
      <c r="P33">
        <v>959.37300000000005</v>
      </c>
      <c r="Q33">
        <v>958.63699999999994</v>
      </c>
      <c r="R33">
        <v>2733.81</v>
      </c>
      <c r="S33">
        <v>0.166992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 s="1">
        <v>603580000000</v>
      </c>
    </row>
    <row r="34" spans="1:124" x14ac:dyDescent="0.25">
      <c r="A34">
        <v>1</v>
      </c>
      <c r="B34">
        <v>1902</v>
      </c>
      <c r="C34" t="s">
        <v>126</v>
      </c>
      <c r="D34">
        <v>1</v>
      </c>
      <c r="E34">
        <v>41923.599999999999</v>
      </c>
      <c r="F34">
        <v>41923.599999999999</v>
      </c>
      <c r="G34" s="1">
        <v>574645000000</v>
      </c>
      <c r="H34">
        <v>37704.300000000003</v>
      </c>
      <c r="I34" s="1">
        <v>574645000000</v>
      </c>
      <c r="J34">
        <v>41923.599999999999</v>
      </c>
      <c r="K34">
        <v>62966.400000000001</v>
      </c>
      <c r="L34">
        <v>2850.46</v>
      </c>
      <c r="M34">
        <v>2850.45</v>
      </c>
      <c r="N34">
        <v>2850.41</v>
      </c>
      <c r="O34">
        <v>1014.9</v>
      </c>
      <c r="P34">
        <v>1014.63</v>
      </c>
      <c r="Q34">
        <v>1013.82</v>
      </c>
      <c r="R34">
        <v>2850.18</v>
      </c>
      <c r="S34">
        <v>0.18410499999999999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 s="1">
        <v>574645000000</v>
      </c>
    </row>
    <row r="35" spans="1:124" x14ac:dyDescent="0.25">
      <c r="A35">
        <v>1</v>
      </c>
      <c r="B35">
        <v>1903</v>
      </c>
      <c r="C35" t="s">
        <v>126</v>
      </c>
      <c r="D35">
        <v>1</v>
      </c>
      <c r="E35">
        <v>39848.5</v>
      </c>
      <c r="F35">
        <v>39848.5</v>
      </c>
      <c r="G35" s="1">
        <v>544134000000</v>
      </c>
      <c r="H35">
        <v>37688.9</v>
      </c>
      <c r="I35" s="1">
        <v>544134000000</v>
      </c>
      <c r="J35">
        <v>39848.5</v>
      </c>
      <c r="K35">
        <v>62555.199999999997</v>
      </c>
      <c r="L35">
        <v>2595.7600000000002</v>
      </c>
      <c r="M35">
        <v>2595.75</v>
      </c>
      <c r="N35">
        <v>2595.71</v>
      </c>
      <c r="O35">
        <v>941.63199999999995</v>
      </c>
      <c r="P35">
        <v>941.37199999999996</v>
      </c>
      <c r="Q35">
        <v>940.59400000000005</v>
      </c>
      <c r="R35">
        <v>2595.5100000000002</v>
      </c>
      <c r="S35">
        <v>0.17680799999999999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 s="1">
        <v>544134000000</v>
      </c>
    </row>
    <row r="36" spans="1:124" x14ac:dyDescent="0.25">
      <c r="A36">
        <v>1</v>
      </c>
      <c r="B36">
        <v>1904</v>
      </c>
      <c r="C36" t="s">
        <v>126</v>
      </c>
      <c r="D36">
        <v>1</v>
      </c>
      <c r="E36">
        <v>38061.5</v>
      </c>
      <c r="F36">
        <v>38061.5</v>
      </c>
      <c r="G36" s="1">
        <v>517225000000</v>
      </c>
      <c r="H36">
        <v>37672.1</v>
      </c>
      <c r="I36" s="1">
        <v>517225000000</v>
      </c>
      <c r="J36">
        <v>38061.5</v>
      </c>
      <c r="K36">
        <v>62244.9</v>
      </c>
      <c r="L36">
        <v>2398.25</v>
      </c>
      <c r="M36">
        <v>2398.2399999999998</v>
      </c>
      <c r="N36">
        <v>2398.1999999999998</v>
      </c>
      <c r="O36">
        <v>887.53200000000004</v>
      </c>
      <c r="P36">
        <v>887.28200000000004</v>
      </c>
      <c r="Q36">
        <v>886.53399999999999</v>
      </c>
      <c r="R36">
        <v>2398.02</v>
      </c>
      <c r="S36">
        <v>0.17007700000000001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 s="1">
        <v>517225000000</v>
      </c>
    </row>
    <row r="37" spans="1:124" x14ac:dyDescent="0.25">
      <c r="A37">
        <v>1</v>
      </c>
      <c r="B37">
        <v>1905</v>
      </c>
      <c r="C37" t="s">
        <v>126</v>
      </c>
      <c r="D37">
        <v>1</v>
      </c>
      <c r="E37">
        <v>36533.1</v>
      </c>
      <c r="F37">
        <v>36533.1</v>
      </c>
      <c r="G37" s="1">
        <v>493796000000</v>
      </c>
      <c r="H37">
        <v>37653.9</v>
      </c>
      <c r="I37" s="1">
        <v>493796000000</v>
      </c>
      <c r="J37">
        <v>36533.1</v>
      </c>
      <c r="K37">
        <v>62005.7</v>
      </c>
      <c r="L37">
        <v>2157.5100000000002</v>
      </c>
      <c r="M37">
        <v>2157.4899999999998</v>
      </c>
      <c r="N37">
        <v>2157.46</v>
      </c>
      <c r="O37">
        <v>813.09699999999998</v>
      </c>
      <c r="P37">
        <v>812.86699999999996</v>
      </c>
      <c r="Q37">
        <v>812.17600000000004</v>
      </c>
      <c r="R37">
        <v>2157.3000000000002</v>
      </c>
      <c r="S37">
        <v>0.15698000000000001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 s="1">
        <v>493796000000</v>
      </c>
    </row>
    <row r="38" spans="1:124" x14ac:dyDescent="0.25">
      <c r="A38">
        <v>1</v>
      </c>
      <c r="B38">
        <v>1906</v>
      </c>
      <c r="C38" t="s">
        <v>126</v>
      </c>
      <c r="D38">
        <v>1</v>
      </c>
      <c r="E38">
        <v>35325.599999999999</v>
      </c>
      <c r="F38">
        <v>35325.599999999999</v>
      </c>
      <c r="G38" s="1">
        <v>474852000000</v>
      </c>
      <c r="H38">
        <v>37634.5</v>
      </c>
      <c r="I38" s="1">
        <v>474852000000</v>
      </c>
      <c r="J38">
        <v>35325.599999999999</v>
      </c>
      <c r="K38">
        <v>61847.8</v>
      </c>
      <c r="L38">
        <v>1923.84</v>
      </c>
      <c r="M38">
        <v>1923.82</v>
      </c>
      <c r="N38">
        <v>1923.79</v>
      </c>
      <c r="O38">
        <v>735.34900000000005</v>
      </c>
      <c r="P38">
        <v>735.14200000000005</v>
      </c>
      <c r="Q38">
        <v>734.52</v>
      </c>
      <c r="R38">
        <v>1923.66</v>
      </c>
      <c r="S38">
        <v>0.14120199999999999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 s="1">
        <v>474852000000</v>
      </c>
    </row>
    <row r="39" spans="1:124" x14ac:dyDescent="0.25">
      <c r="A39">
        <v>1</v>
      </c>
      <c r="B39">
        <v>1907</v>
      </c>
      <c r="C39" t="s">
        <v>126</v>
      </c>
      <c r="D39">
        <v>1</v>
      </c>
      <c r="E39">
        <v>34447.800000000003</v>
      </c>
      <c r="F39">
        <v>34447.800000000003</v>
      </c>
      <c r="G39" s="1">
        <v>460663000000</v>
      </c>
      <c r="H39">
        <v>37614.400000000001</v>
      </c>
      <c r="I39" s="1">
        <v>460663000000</v>
      </c>
      <c r="J39">
        <v>34447.800000000003</v>
      </c>
      <c r="K39">
        <v>61765.5</v>
      </c>
      <c r="L39">
        <v>1697.99</v>
      </c>
      <c r="M39">
        <v>1697.98</v>
      </c>
      <c r="N39">
        <v>1697.95</v>
      </c>
      <c r="O39">
        <v>654.62099999999998</v>
      </c>
      <c r="P39">
        <v>654.43899999999996</v>
      </c>
      <c r="Q39">
        <v>653.89400000000001</v>
      </c>
      <c r="R39">
        <v>1697.84</v>
      </c>
      <c r="S39">
        <v>0.123629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 s="1">
        <v>460663000000</v>
      </c>
    </row>
    <row r="40" spans="1:124" x14ac:dyDescent="0.25">
      <c r="A40">
        <v>1</v>
      </c>
      <c r="B40">
        <v>1908</v>
      </c>
      <c r="C40" t="s">
        <v>126</v>
      </c>
      <c r="D40">
        <v>1</v>
      </c>
      <c r="E40">
        <v>33902.9</v>
      </c>
      <c r="F40">
        <v>33902.9</v>
      </c>
      <c r="G40" s="1">
        <v>451380000000</v>
      </c>
      <c r="H40">
        <v>37594.1</v>
      </c>
      <c r="I40" s="1">
        <v>451380000000</v>
      </c>
      <c r="J40">
        <v>33902.9</v>
      </c>
      <c r="K40">
        <v>61754.5</v>
      </c>
      <c r="L40">
        <v>1525.67</v>
      </c>
      <c r="M40">
        <v>1525.66</v>
      </c>
      <c r="N40">
        <v>1525.64</v>
      </c>
      <c r="O40">
        <v>589.61199999999997</v>
      </c>
      <c r="P40">
        <v>589.452</v>
      </c>
      <c r="Q40">
        <v>588.97299999999996</v>
      </c>
      <c r="R40">
        <v>1525.55</v>
      </c>
      <c r="S40">
        <v>0.108649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 s="1">
        <v>451380000000</v>
      </c>
    </row>
    <row r="41" spans="1:124" x14ac:dyDescent="0.25">
      <c r="A41">
        <v>1</v>
      </c>
      <c r="B41">
        <v>1909</v>
      </c>
      <c r="C41" t="s">
        <v>126</v>
      </c>
      <c r="D41">
        <v>1</v>
      </c>
      <c r="E41">
        <v>33641.699999999997</v>
      </c>
      <c r="F41">
        <v>33641.699999999997</v>
      </c>
      <c r="G41" s="1">
        <v>446445000000</v>
      </c>
      <c r="H41">
        <v>37573.1</v>
      </c>
      <c r="I41" s="1">
        <v>446445000000</v>
      </c>
      <c r="J41">
        <v>33641.699999999997</v>
      </c>
      <c r="K41">
        <v>61793.3</v>
      </c>
      <c r="L41">
        <v>1311.37</v>
      </c>
      <c r="M41">
        <v>1311.37</v>
      </c>
      <c r="N41">
        <v>1311.35</v>
      </c>
      <c r="O41">
        <v>505.24400000000003</v>
      </c>
      <c r="P41">
        <v>505.11099999999999</v>
      </c>
      <c r="Q41">
        <v>504.71300000000002</v>
      </c>
      <c r="R41">
        <v>1311.27</v>
      </c>
      <c r="S41">
        <v>9.0267200000000006E-2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 s="1">
        <v>446445000000</v>
      </c>
    </row>
    <row r="42" spans="1:124" x14ac:dyDescent="0.25">
      <c r="A42">
        <v>1</v>
      </c>
      <c r="B42">
        <v>1910</v>
      </c>
      <c r="C42" t="s">
        <v>126</v>
      </c>
      <c r="D42">
        <v>1</v>
      </c>
      <c r="E42">
        <v>33706.699999999997</v>
      </c>
      <c r="F42">
        <v>33706.699999999997</v>
      </c>
      <c r="G42" s="1">
        <v>446430000000</v>
      </c>
      <c r="H42">
        <v>37550.699999999997</v>
      </c>
      <c r="I42" s="1">
        <v>446430000000</v>
      </c>
      <c r="J42">
        <v>33706.699999999997</v>
      </c>
      <c r="K42">
        <v>61894.1</v>
      </c>
      <c r="L42">
        <v>1105.3499999999999</v>
      </c>
      <c r="M42">
        <v>1105.3399999999999</v>
      </c>
      <c r="N42">
        <v>1105.33</v>
      </c>
      <c r="O42">
        <v>422.517</v>
      </c>
      <c r="P42">
        <v>422.41</v>
      </c>
      <c r="Q42">
        <v>422.089</v>
      </c>
      <c r="R42">
        <v>1105.27</v>
      </c>
      <c r="S42">
        <v>7.2769299999999995E-2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 s="1">
        <v>446430000000</v>
      </c>
    </row>
    <row r="43" spans="1:124" x14ac:dyDescent="0.25">
      <c r="A43">
        <v>1</v>
      </c>
      <c r="B43">
        <v>1911</v>
      </c>
      <c r="C43" t="s">
        <v>126</v>
      </c>
      <c r="D43">
        <v>1</v>
      </c>
      <c r="E43">
        <v>34089.800000000003</v>
      </c>
      <c r="F43">
        <v>34089.800000000003</v>
      </c>
      <c r="G43" s="1">
        <v>451277000000</v>
      </c>
      <c r="H43">
        <v>37526.699999999997</v>
      </c>
      <c r="I43" s="1">
        <v>451277000000</v>
      </c>
      <c r="J43">
        <v>34089.800000000003</v>
      </c>
      <c r="K43">
        <v>62049.3</v>
      </c>
      <c r="L43">
        <v>1113.8699999999999</v>
      </c>
      <c r="M43">
        <v>1113.8599999999999</v>
      </c>
      <c r="N43">
        <v>1113.8399999999999</v>
      </c>
      <c r="O43">
        <v>420.59199999999998</v>
      </c>
      <c r="P43">
        <v>420.48899999999998</v>
      </c>
      <c r="Q43">
        <v>420.18</v>
      </c>
      <c r="R43">
        <v>1113.78</v>
      </c>
      <c r="S43">
        <v>6.9950899999999996E-2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 s="1">
        <v>451277000000</v>
      </c>
    </row>
    <row r="44" spans="1:124" x14ac:dyDescent="0.25">
      <c r="A44">
        <v>1</v>
      </c>
      <c r="B44">
        <v>1912</v>
      </c>
      <c r="C44" t="s">
        <v>126</v>
      </c>
      <c r="D44">
        <v>1</v>
      </c>
      <c r="E44">
        <v>34562.800000000003</v>
      </c>
      <c r="F44">
        <v>34562.800000000003</v>
      </c>
      <c r="G44" s="1">
        <v>458044000000</v>
      </c>
      <c r="H44">
        <v>37501.199999999997</v>
      </c>
      <c r="I44" s="1">
        <v>458044000000</v>
      </c>
      <c r="J44">
        <v>34562.800000000003</v>
      </c>
      <c r="K44">
        <v>62181.4</v>
      </c>
      <c r="L44">
        <v>1122.02</v>
      </c>
      <c r="M44">
        <v>1122.01</v>
      </c>
      <c r="N44">
        <v>1122</v>
      </c>
      <c r="O44">
        <v>417.70600000000002</v>
      </c>
      <c r="P44">
        <v>417.60700000000003</v>
      </c>
      <c r="Q44">
        <v>417.30900000000003</v>
      </c>
      <c r="R44">
        <v>1121.93</v>
      </c>
      <c r="S44">
        <v>6.7554699999999995E-2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 s="1">
        <v>458044000000</v>
      </c>
    </row>
    <row r="45" spans="1:124" x14ac:dyDescent="0.25">
      <c r="A45">
        <v>1</v>
      </c>
      <c r="B45">
        <v>1913</v>
      </c>
      <c r="C45" t="s">
        <v>126</v>
      </c>
      <c r="D45">
        <v>1</v>
      </c>
      <c r="E45">
        <v>35100.1</v>
      </c>
      <c r="F45">
        <v>35100.1</v>
      </c>
      <c r="G45" s="1">
        <v>466200000000</v>
      </c>
      <c r="H45">
        <v>37474</v>
      </c>
      <c r="I45" s="1">
        <v>466200000000</v>
      </c>
      <c r="J45">
        <v>35100.1</v>
      </c>
      <c r="K45">
        <v>62295</v>
      </c>
      <c r="L45">
        <v>1130.02</v>
      </c>
      <c r="M45">
        <v>1130.02</v>
      </c>
      <c r="N45">
        <v>1130</v>
      </c>
      <c r="O45">
        <v>414.83199999999999</v>
      </c>
      <c r="P45">
        <v>414.73500000000001</v>
      </c>
      <c r="Q45">
        <v>414.44600000000003</v>
      </c>
      <c r="R45">
        <v>1129.93</v>
      </c>
      <c r="S45">
        <v>6.5617800000000004E-2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 s="1">
        <v>466200000000</v>
      </c>
    </row>
    <row r="46" spans="1:124" x14ac:dyDescent="0.25">
      <c r="A46">
        <v>1</v>
      </c>
      <c r="B46">
        <v>1914</v>
      </c>
      <c r="C46" t="s">
        <v>126</v>
      </c>
      <c r="D46">
        <v>1</v>
      </c>
      <c r="E46">
        <v>35679.199999999997</v>
      </c>
      <c r="F46">
        <v>35679.199999999997</v>
      </c>
      <c r="G46" s="1">
        <v>475253000000</v>
      </c>
      <c r="H46">
        <v>37445.599999999999</v>
      </c>
      <c r="I46" s="1">
        <v>475253000000</v>
      </c>
      <c r="J46">
        <v>35679.199999999997</v>
      </c>
      <c r="K46">
        <v>62393.1</v>
      </c>
      <c r="L46">
        <v>1137.4100000000001</v>
      </c>
      <c r="M46">
        <v>1137.4000000000001</v>
      </c>
      <c r="N46">
        <v>1137.3900000000001</v>
      </c>
      <c r="O46">
        <v>412.27</v>
      </c>
      <c r="P46">
        <v>412.17599999999999</v>
      </c>
      <c r="Q46">
        <v>411.89400000000001</v>
      </c>
      <c r="R46">
        <v>1137.32</v>
      </c>
      <c r="S46">
        <v>6.4093499999999998E-2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 s="1">
        <v>475253000000</v>
      </c>
    </row>
    <row r="47" spans="1:124" x14ac:dyDescent="0.25">
      <c r="A47">
        <v>1</v>
      </c>
      <c r="B47">
        <v>1915</v>
      </c>
      <c r="C47" t="s">
        <v>126</v>
      </c>
      <c r="D47">
        <v>1</v>
      </c>
      <c r="E47">
        <v>36282.1</v>
      </c>
      <c r="F47">
        <v>36282.1</v>
      </c>
      <c r="G47" s="1">
        <v>484797000000</v>
      </c>
      <c r="H47">
        <v>37416.199999999997</v>
      </c>
      <c r="I47" s="1">
        <v>484797000000</v>
      </c>
      <c r="J47">
        <v>36282.1</v>
      </c>
      <c r="K47">
        <v>62477.7</v>
      </c>
      <c r="L47">
        <v>1144.4100000000001</v>
      </c>
      <c r="M47">
        <v>1144.4100000000001</v>
      </c>
      <c r="N47">
        <v>1144.3900000000001</v>
      </c>
      <c r="O47">
        <v>410.315</v>
      </c>
      <c r="P47">
        <v>410.22300000000001</v>
      </c>
      <c r="Q47">
        <v>409.94600000000003</v>
      </c>
      <c r="R47">
        <v>1144.31</v>
      </c>
      <c r="S47">
        <v>6.2950599999999995E-2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 s="1">
        <v>484797000000</v>
      </c>
    </row>
    <row r="48" spans="1:124" x14ac:dyDescent="0.25">
      <c r="A48">
        <v>1</v>
      </c>
      <c r="B48">
        <v>1916</v>
      </c>
      <c r="C48" t="s">
        <v>126</v>
      </c>
      <c r="D48">
        <v>1</v>
      </c>
      <c r="E48">
        <v>36894</v>
      </c>
      <c r="F48">
        <v>36894</v>
      </c>
      <c r="G48" s="1">
        <v>494515000000</v>
      </c>
      <c r="H48">
        <v>37386.400000000001</v>
      </c>
      <c r="I48" s="1">
        <v>494515000000</v>
      </c>
      <c r="J48">
        <v>36894</v>
      </c>
      <c r="K48">
        <v>62550.5</v>
      </c>
      <c r="L48">
        <v>1151</v>
      </c>
      <c r="M48">
        <v>1151</v>
      </c>
      <c r="N48">
        <v>1150.98</v>
      </c>
      <c r="O48">
        <v>408.988</v>
      </c>
      <c r="P48">
        <v>408.89699999999999</v>
      </c>
      <c r="Q48">
        <v>408.62400000000002</v>
      </c>
      <c r="R48">
        <v>1150.9000000000001</v>
      </c>
      <c r="S48">
        <v>6.2127599999999998E-2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 s="1">
        <v>494515000000</v>
      </c>
    </row>
    <row r="49" spans="1:124" x14ac:dyDescent="0.25">
      <c r="A49">
        <v>1</v>
      </c>
      <c r="B49">
        <v>1917</v>
      </c>
      <c r="C49" t="s">
        <v>126</v>
      </c>
      <c r="D49">
        <v>1</v>
      </c>
      <c r="E49">
        <v>37503.1</v>
      </c>
      <c r="F49">
        <v>37503.1</v>
      </c>
      <c r="G49" s="1">
        <v>504170000000</v>
      </c>
      <c r="H49">
        <v>37355.599999999999</v>
      </c>
      <c r="I49" s="1">
        <v>504170000000</v>
      </c>
      <c r="J49">
        <v>37503.1</v>
      </c>
      <c r="K49">
        <v>62612</v>
      </c>
      <c r="L49">
        <v>1124.68</v>
      </c>
      <c r="M49">
        <v>1124.68</v>
      </c>
      <c r="N49">
        <v>1124.6600000000001</v>
      </c>
      <c r="O49">
        <v>396.762</v>
      </c>
      <c r="P49">
        <v>396.67500000000001</v>
      </c>
      <c r="Q49">
        <v>396.41199999999998</v>
      </c>
      <c r="R49">
        <v>1124.57</v>
      </c>
      <c r="S49">
        <v>5.9788599999999997E-2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 s="1">
        <v>504170000000</v>
      </c>
    </row>
    <row r="50" spans="1:124" x14ac:dyDescent="0.25">
      <c r="A50">
        <v>1</v>
      </c>
      <c r="B50">
        <v>1918</v>
      </c>
      <c r="C50" t="s">
        <v>126</v>
      </c>
      <c r="D50">
        <v>1</v>
      </c>
      <c r="E50">
        <v>38133.9</v>
      </c>
      <c r="F50">
        <v>38133.9</v>
      </c>
      <c r="G50" s="1">
        <v>514045000000</v>
      </c>
      <c r="H50">
        <v>37323.300000000003</v>
      </c>
      <c r="I50" s="1">
        <v>514045000000</v>
      </c>
      <c r="J50">
        <v>38133.9</v>
      </c>
      <c r="K50">
        <v>62672.4</v>
      </c>
      <c r="L50">
        <v>1130.72</v>
      </c>
      <c r="M50">
        <v>1130.71</v>
      </c>
      <c r="N50">
        <v>1130.7</v>
      </c>
      <c r="O50">
        <v>396.52199999999999</v>
      </c>
      <c r="P50">
        <v>396.435</v>
      </c>
      <c r="Q50">
        <v>396.17399999999998</v>
      </c>
      <c r="R50">
        <v>1130.5999999999999</v>
      </c>
      <c r="S50">
        <v>5.9360200000000002E-2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 s="1">
        <v>514045000000</v>
      </c>
    </row>
    <row r="51" spans="1:124" x14ac:dyDescent="0.25">
      <c r="A51">
        <v>1</v>
      </c>
      <c r="B51">
        <v>1919</v>
      </c>
      <c r="C51" t="s">
        <v>126</v>
      </c>
      <c r="D51">
        <v>1</v>
      </c>
      <c r="E51">
        <v>38747.599999999999</v>
      </c>
      <c r="F51">
        <v>38747.599999999999</v>
      </c>
      <c r="G51" s="1">
        <v>523620000000</v>
      </c>
      <c r="H51">
        <v>37289.1</v>
      </c>
      <c r="I51" s="1">
        <v>523620000000</v>
      </c>
      <c r="J51">
        <v>38747.599999999999</v>
      </c>
      <c r="K51">
        <v>62720.1</v>
      </c>
      <c r="L51">
        <v>1233.43</v>
      </c>
      <c r="M51">
        <v>1233.42</v>
      </c>
      <c r="N51">
        <v>1233.4100000000001</v>
      </c>
      <c r="O51">
        <v>430.32299999999998</v>
      </c>
      <c r="P51">
        <v>430.22899999999998</v>
      </c>
      <c r="Q51">
        <v>429.947</v>
      </c>
      <c r="R51">
        <v>1233.29</v>
      </c>
      <c r="S51">
        <v>6.4240099999999994E-2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 s="1">
        <v>523620000000</v>
      </c>
    </row>
    <row r="52" spans="1:124" x14ac:dyDescent="0.25">
      <c r="A52">
        <v>1</v>
      </c>
      <c r="B52">
        <v>1920</v>
      </c>
      <c r="C52" t="s">
        <v>126</v>
      </c>
      <c r="D52">
        <v>1</v>
      </c>
      <c r="E52">
        <v>39237.199999999997</v>
      </c>
      <c r="F52">
        <v>39237.199999999997</v>
      </c>
      <c r="G52" s="1">
        <v>531442000000</v>
      </c>
      <c r="H52">
        <v>37252.199999999997</v>
      </c>
      <c r="I52" s="1">
        <v>531442000000</v>
      </c>
      <c r="J52">
        <v>39237.199999999997</v>
      </c>
      <c r="K52">
        <v>62724.6</v>
      </c>
      <c r="L52">
        <v>1340.28</v>
      </c>
      <c r="M52">
        <v>1340.27</v>
      </c>
      <c r="N52">
        <v>1340.25</v>
      </c>
      <c r="O52">
        <v>465.72500000000002</v>
      </c>
      <c r="P52">
        <v>465.62299999999999</v>
      </c>
      <c r="Q52">
        <v>465.31799999999998</v>
      </c>
      <c r="R52">
        <v>1340.1</v>
      </c>
      <c r="S52">
        <v>6.9683999999999996E-2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 s="1">
        <v>531442000000</v>
      </c>
    </row>
    <row r="53" spans="1:124" x14ac:dyDescent="0.25">
      <c r="A53">
        <v>1</v>
      </c>
      <c r="B53">
        <v>1921</v>
      </c>
      <c r="C53" t="s">
        <v>126</v>
      </c>
      <c r="D53">
        <v>1</v>
      </c>
      <c r="E53">
        <v>39585.9</v>
      </c>
      <c r="F53">
        <v>39585.9</v>
      </c>
      <c r="G53" s="1">
        <v>537203000000</v>
      </c>
      <c r="H53">
        <v>37211.699999999997</v>
      </c>
      <c r="I53" s="1">
        <v>537203000000</v>
      </c>
      <c r="J53">
        <v>39585.9</v>
      </c>
      <c r="K53">
        <v>62687.4</v>
      </c>
      <c r="L53">
        <v>1451.22</v>
      </c>
      <c r="M53">
        <v>1451.21</v>
      </c>
      <c r="N53">
        <v>1451.2</v>
      </c>
      <c r="O53">
        <v>503</v>
      </c>
      <c r="P53">
        <v>502.89</v>
      </c>
      <c r="Q53">
        <v>502.55799999999999</v>
      </c>
      <c r="R53">
        <v>1451.01</v>
      </c>
      <c r="S53">
        <v>7.5765399999999997E-2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 s="1">
        <v>537203000000</v>
      </c>
    </row>
    <row r="54" spans="1:124" x14ac:dyDescent="0.25">
      <c r="A54">
        <v>1</v>
      </c>
      <c r="B54">
        <v>1922</v>
      </c>
      <c r="C54" t="s">
        <v>126</v>
      </c>
      <c r="D54">
        <v>1</v>
      </c>
      <c r="E54">
        <v>39780.699999999997</v>
      </c>
      <c r="F54">
        <v>39780.699999999997</v>
      </c>
      <c r="G54" s="1">
        <v>540656000000</v>
      </c>
      <c r="H54">
        <v>37167.4</v>
      </c>
      <c r="I54" s="1">
        <v>540656000000</v>
      </c>
      <c r="J54">
        <v>39780.699999999997</v>
      </c>
      <c r="K54">
        <v>62610.1</v>
      </c>
      <c r="L54">
        <v>1566.13</v>
      </c>
      <c r="M54">
        <v>1566.13</v>
      </c>
      <c r="N54">
        <v>1566.11</v>
      </c>
      <c r="O54">
        <v>542.37199999999996</v>
      </c>
      <c r="P54">
        <v>542.25199999999995</v>
      </c>
      <c r="Q54">
        <v>541.89099999999996</v>
      </c>
      <c r="R54">
        <v>1565.88</v>
      </c>
      <c r="S54">
        <v>8.2564299999999993E-2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 s="1">
        <v>540656000000</v>
      </c>
    </row>
    <row r="55" spans="1:124" x14ac:dyDescent="0.25">
      <c r="A55">
        <v>1</v>
      </c>
      <c r="B55">
        <v>1923</v>
      </c>
      <c r="C55" t="s">
        <v>126</v>
      </c>
      <c r="D55">
        <v>1</v>
      </c>
      <c r="E55">
        <v>39812.1</v>
      </c>
      <c r="F55">
        <v>39812.1</v>
      </c>
      <c r="G55" s="1">
        <v>541628000000</v>
      </c>
      <c r="H55">
        <v>37118.9</v>
      </c>
      <c r="I55" s="1">
        <v>541628000000</v>
      </c>
      <c r="J55">
        <v>39812.1</v>
      </c>
      <c r="K55">
        <v>62493.4</v>
      </c>
      <c r="L55">
        <v>1681.92</v>
      </c>
      <c r="M55">
        <v>1681.91</v>
      </c>
      <c r="N55">
        <v>1681.89</v>
      </c>
      <c r="O55">
        <v>583.01800000000003</v>
      </c>
      <c r="P55">
        <v>582.88699999999994</v>
      </c>
      <c r="Q55">
        <v>582.49400000000003</v>
      </c>
      <c r="R55">
        <v>1681.61</v>
      </c>
      <c r="S55">
        <v>9.0008599999999994E-2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 s="1">
        <v>541628000000</v>
      </c>
    </row>
    <row r="56" spans="1:124" x14ac:dyDescent="0.25">
      <c r="A56">
        <v>1</v>
      </c>
      <c r="B56">
        <v>1924</v>
      </c>
      <c r="C56" t="s">
        <v>126</v>
      </c>
      <c r="D56">
        <v>1</v>
      </c>
      <c r="E56">
        <v>39676.400000000001</v>
      </c>
      <c r="F56">
        <v>39676.400000000001</v>
      </c>
      <c r="G56" s="1">
        <v>540045000000</v>
      </c>
      <c r="H56">
        <v>37065.300000000003</v>
      </c>
      <c r="I56" s="1">
        <v>540045000000</v>
      </c>
      <c r="J56">
        <v>39676.400000000001</v>
      </c>
      <c r="K56">
        <v>62338.2</v>
      </c>
      <c r="L56">
        <v>1642.95</v>
      </c>
      <c r="M56">
        <v>1642.94</v>
      </c>
      <c r="N56">
        <v>1642.92</v>
      </c>
      <c r="O56">
        <v>571.19000000000005</v>
      </c>
      <c r="P56">
        <v>571.05999999999995</v>
      </c>
      <c r="Q56">
        <v>570.66999999999996</v>
      </c>
      <c r="R56">
        <v>1642.63</v>
      </c>
      <c r="S56">
        <v>8.9400900000000005E-2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 s="1">
        <v>540045000000</v>
      </c>
    </row>
    <row r="57" spans="1:124" x14ac:dyDescent="0.25">
      <c r="A57">
        <v>1</v>
      </c>
      <c r="B57">
        <v>1925</v>
      </c>
      <c r="C57" t="s">
        <v>126</v>
      </c>
      <c r="D57">
        <v>1</v>
      </c>
      <c r="E57">
        <v>39533.800000000003</v>
      </c>
      <c r="F57">
        <v>39533.800000000003</v>
      </c>
      <c r="G57" s="1">
        <v>538062000000</v>
      </c>
      <c r="H57">
        <v>37003.1</v>
      </c>
      <c r="I57" s="1">
        <v>538062000000</v>
      </c>
      <c r="J57">
        <v>39533.800000000003</v>
      </c>
      <c r="K57">
        <v>62190.8</v>
      </c>
      <c r="L57">
        <v>1645.66</v>
      </c>
      <c r="M57">
        <v>1645.65</v>
      </c>
      <c r="N57">
        <v>1645.63</v>
      </c>
      <c r="O57">
        <v>574.41800000000001</v>
      </c>
      <c r="P57">
        <v>574.28700000000003</v>
      </c>
      <c r="Q57">
        <v>573.89099999999996</v>
      </c>
      <c r="R57">
        <v>1645.32</v>
      </c>
      <c r="S57">
        <v>9.0910699999999997E-2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 s="1">
        <v>538062000000</v>
      </c>
    </row>
    <row r="58" spans="1:124" x14ac:dyDescent="0.25">
      <c r="A58">
        <v>1</v>
      </c>
      <c r="B58">
        <v>1926</v>
      </c>
      <c r="C58" t="s">
        <v>126</v>
      </c>
      <c r="D58">
        <v>1</v>
      </c>
      <c r="E58">
        <v>39353.9</v>
      </c>
      <c r="F58">
        <v>39353.9</v>
      </c>
      <c r="G58" s="1">
        <v>535386000000</v>
      </c>
      <c r="H58">
        <v>36932.699999999997</v>
      </c>
      <c r="I58" s="1">
        <v>535386000000</v>
      </c>
      <c r="J58">
        <v>39353.9</v>
      </c>
      <c r="K58">
        <v>62033.8</v>
      </c>
      <c r="L58">
        <v>1602.58</v>
      </c>
      <c r="M58">
        <v>1602.57</v>
      </c>
      <c r="N58">
        <v>1602.55</v>
      </c>
      <c r="O58">
        <v>561.78200000000004</v>
      </c>
      <c r="P58">
        <v>561.65200000000004</v>
      </c>
      <c r="Q58">
        <v>561.26300000000003</v>
      </c>
      <c r="R58">
        <v>1602.24</v>
      </c>
      <c r="S58">
        <v>8.9684399999999997E-2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 s="1">
        <v>535386000000</v>
      </c>
    </row>
    <row r="59" spans="1:124" x14ac:dyDescent="0.25">
      <c r="A59">
        <v>1</v>
      </c>
      <c r="B59">
        <v>1927</v>
      </c>
      <c r="C59" t="s">
        <v>126</v>
      </c>
      <c r="D59">
        <v>1</v>
      </c>
      <c r="E59">
        <v>39191.4</v>
      </c>
      <c r="F59">
        <v>39191.4</v>
      </c>
      <c r="G59" s="1">
        <v>532833000000</v>
      </c>
      <c r="H59">
        <v>36853.1</v>
      </c>
      <c r="I59" s="1">
        <v>532833000000</v>
      </c>
      <c r="J59">
        <v>39191.4</v>
      </c>
      <c r="K59">
        <v>61879.6</v>
      </c>
      <c r="L59">
        <v>1750.19</v>
      </c>
      <c r="M59">
        <v>1750.18</v>
      </c>
      <c r="N59">
        <v>1750.16</v>
      </c>
      <c r="O59">
        <v>615.72699999999998</v>
      </c>
      <c r="P59">
        <v>615.58399999999995</v>
      </c>
      <c r="Q59">
        <v>615.154</v>
      </c>
      <c r="R59">
        <v>1749.77</v>
      </c>
      <c r="S59">
        <v>9.9280800000000002E-2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 s="1">
        <v>532833000000</v>
      </c>
    </row>
    <row r="60" spans="1:124" x14ac:dyDescent="0.25">
      <c r="A60">
        <v>1</v>
      </c>
      <c r="B60">
        <v>1928</v>
      </c>
      <c r="C60" t="s">
        <v>126</v>
      </c>
      <c r="D60">
        <v>1</v>
      </c>
      <c r="E60">
        <v>38857.699999999997</v>
      </c>
      <c r="F60">
        <v>38857.699999999997</v>
      </c>
      <c r="G60" s="1">
        <v>527967000000</v>
      </c>
      <c r="H60">
        <v>36771</v>
      </c>
      <c r="I60" s="1">
        <v>527967000000</v>
      </c>
      <c r="J60">
        <v>38857.699999999997</v>
      </c>
      <c r="K60">
        <v>61672.4</v>
      </c>
      <c r="L60">
        <v>1562.62</v>
      </c>
      <c r="M60">
        <v>1562.61</v>
      </c>
      <c r="N60">
        <v>1562.59</v>
      </c>
      <c r="O60">
        <v>551.93499999999995</v>
      </c>
      <c r="P60">
        <v>551.80499999999995</v>
      </c>
      <c r="Q60">
        <v>551.41700000000003</v>
      </c>
      <c r="R60">
        <v>1562.26</v>
      </c>
      <c r="S60">
        <v>8.9663999999999994E-2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 s="1">
        <v>527967000000</v>
      </c>
    </row>
    <row r="61" spans="1:124" x14ac:dyDescent="0.25">
      <c r="A61">
        <v>1</v>
      </c>
      <c r="B61">
        <v>1929</v>
      </c>
      <c r="C61" t="s">
        <v>126</v>
      </c>
      <c r="D61">
        <v>1</v>
      </c>
      <c r="E61">
        <v>38694.199999999997</v>
      </c>
      <c r="F61">
        <v>38694.199999999997</v>
      </c>
      <c r="G61" s="1">
        <v>525283000000</v>
      </c>
      <c r="H61">
        <v>36690.5</v>
      </c>
      <c r="I61" s="1">
        <v>525283000000</v>
      </c>
      <c r="J61">
        <v>38694.199999999997</v>
      </c>
      <c r="K61">
        <v>61529.7</v>
      </c>
      <c r="L61">
        <v>1660.04</v>
      </c>
      <c r="M61">
        <v>1660.03</v>
      </c>
      <c r="N61">
        <v>1660.01</v>
      </c>
      <c r="O61">
        <v>588.08100000000002</v>
      </c>
      <c r="P61">
        <v>587.94299999999998</v>
      </c>
      <c r="Q61">
        <v>587.529</v>
      </c>
      <c r="R61">
        <v>1659.6</v>
      </c>
      <c r="S61">
        <v>9.5994700000000002E-2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 s="1">
        <v>525283000000</v>
      </c>
    </row>
    <row r="62" spans="1:124" x14ac:dyDescent="0.25">
      <c r="A62">
        <v>1</v>
      </c>
      <c r="B62">
        <v>1930</v>
      </c>
      <c r="C62" t="s">
        <v>126</v>
      </c>
      <c r="D62">
        <v>1</v>
      </c>
      <c r="E62">
        <v>38425.9</v>
      </c>
      <c r="F62">
        <v>38425.9</v>
      </c>
      <c r="G62" s="1">
        <v>521264000000</v>
      </c>
      <c r="H62">
        <v>36606.400000000001</v>
      </c>
      <c r="I62" s="1">
        <v>521264000000</v>
      </c>
      <c r="J62">
        <v>38425.9</v>
      </c>
      <c r="K62">
        <v>61350.2</v>
      </c>
      <c r="L62">
        <v>1013.28</v>
      </c>
      <c r="M62">
        <v>1013.27</v>
      </c>
      <c r="N62">
        <v>1013.26</v>
      </c>
      <c r="O62">
        <v>360.16699999999997</v>
      </c>
      <c r="P62">
        <v>360.08300000000003</v>
      </c>
      <c r="Q62">
        <v>359.83199999999999</v>
      </c>
      <c r="R62">
        <v>1013.1</v>
      </c>
      <c r="S62">
        <v>5.8281100000000002E-2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 s="1">
        <v>521264000000</v>
      </c>
    </row>
    <row r="63" spans="1:124" x14ac:dyDescent="0.25">
      <c r="A63">
        <v>1</v>
      </c>
      <c r="B63">
        <v>1931</v>
      </c>
      <c r="C63" t="s">
        <v>126</v>
      </c>
      <c r="D63">
        <v>1</v>
      </c>
      <c r="E63">
        <v>38820.300000000003</v>
      </c>
      <c r="F63">
        <v>38820.300000000003</v>
      </c>
      <c r="G63" s="1">
        <v>526101000000</v>
      </c>
      <c r="H63">
        <v>36521.300000000003</v>
      </c>
      <c r="I63" s="1">
        <v>526101000000</v>
      </c>
      <c r="J63">
        <v>38820.300000000003</v>
      </c>
      <c r="K63">
        <v>61376.9</v>
      </c>
      <c r="L63">
        <v>1020.68</v>
      </c>
      <c r="M63">
        <v>1020.67</v>
      </c>
      <c r="N63">
        <v>1020.66</v>
      </c>
      <c r="O63">
        <v>362.55399999999997</v>
      </c>
      <c r="P63">
        <v>362.471</v>
      </c>
      <c r="Q63">
        <v>362.22399999999999</v>
      </c>
      <c r="R63">
        <v>1020.48</v>
      </c>
      <c r="S63">
        <v>5.7443899999999999E-2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 s="1">
        <v>526101000000</v>
      </c>
    </row>
    <row r="64" spans="1:124" x14ac:dyDescent="0.25">
      <c r="A64">
        <v>1</v>
      </c>
      <c r="B64">
        <v>1932</v>
      </c>
      <c r="C64" t="s">
        <v>126</v>
      </c>
      <c r="D64">
        <v>1</v>
      </c>
      <c r="E64">
        <v>39250.699999999997</v>
      </c>
      <c r="F64">
        <v>39250.699999999997</v>
      </c>
      <c r="G64" s="1">
        <v>531908000000</v>
      </c>
      <c r="H64">
        <v>36438.300000000003</v>
      </c>
      <c r="I64" s="1">
        <v>531908000000</v>
      </c>
      <c r="J64">
        <v>39250.699999999997</v>
      </c>
      <c r="K64">
        <v>61382.400000000001</v>
      </c>
      <c r="L64">
        <v>1096.1300000000001</v>
      </c>
      <c r="M64">
        <v>1096.1300000000001</v>
      </c>
      <c r="N64">
        <v>1096.1099999999999</v>
      </c>
      <c r="O64">
        <v>387.46300000000002</v>
      </c>
      <c r="P64">
        <v>387.37599999999998</v>
      </c>
      <c r="Q64">
        <v>387.11599999999999</v>
      </c>
      <c r="R64">
        <v>1095.9000000000001</v>
      </c>
      <c r="S64">
        <v>6.0450499999999997E-2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 s="1">
        <v>531908000000</v>
      </c>
    </row>
    <row r="65" spans="1:124" x14ac:dyDescent="0.25">
      <c r="A65">
        <v>1</v>
      </c>
      <c r="B65">
        <v>1933</v>
      </c>
      <c r="C65" t="s">
        <v>126</v>
      </c>
      <c r="D65">
        <v>1</v>
      </c>
      <c r="E65">
        <v>39631.9</v>
      </c>
      <c r="F65">
        <v>39631.9</v>
      </c>
      <c r="G65" s="1">
        <v>537515000000</v>
      </c>
      <c r="H65">
        <v>36351.300000000003</v>
      </c>
      <c r="I65" s="1">
        <v>537515000000</v>
      </c>
      <c r="J65">
        <v>39631.9</v>
      </c>
      <c r="K65">
        <v>61345.7</v>
      </c>
      <c r="L65">
        <v>991.01499999999999</v>
      </c>
      <c r="M65">
        <v>991.01099999999997</v>
      </c>
      <c r="N65">
        <v>990.99900000000002</v>
      </c>
      <c r="O65">
        <v>348.05</v>
      </c>
      <c r="P65">
        <v>347.97300000000001</v>
      </c>
      <c r="Q65">
        <v>347.74400000000003</v>
      </c>
      <c r="R65">
        <v>990.80899999999997</v>
      </c>
      <c r="S65">
        <v>5.3584199999999998E-2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 s="1">
        <v>537515000000</v>
      </c>
    </row>
    <row r="66" spans="1:124" x14ac:dyDescent="0.25">
      <c r="A66">
        <v>1</v>
      </c>
      <c r="B66">
        <v>1934</v>
      </c>
      <c r="C66" t="s">
        <v>126</v>
      </c>
      <c r="D66">
        <v>1</v>
      </c>
      <c r="E66">
        <v>40133.1</v>
      </c>
      <c r="F66">
        <v>40133.1</v>
      </c>
      <c r="G66" s="1">
        <v>545015000000</v>
      </c>
      <c r="H66">
        <v>36253.1</v>
      </c>
      <c r="I66" s="1">
        <v>545015000000</v>
      </c>
      <c r="J66">
        <v>40133.1</v>
      </c>
      <c r="K66">
        <v>61320.800000000003</v>
      </c>
      <c r="L66">
        <v>891.42399999999998</v>
      </c>
      <c r="M66">
        <v>891.42</v>
      </c>
      <c r="N66">
        <v>891.41</v>
      </c>
      <c r="O66">
        <v>310.81599999999997</v>
      </c>
      <c r="P66">
        <v>310.74900000000002</v>
      </c>
      <c r="Q66">
        <v>310.54700000000003</v>
      </c>
      <c r="R66">
        <v>891.24699999999996</v>
      </c>
      <c r="S66">
        <v>4.71402E-2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 s="1">
        <v>545015000000</v>
      </c>
    </row>
    <row r="67" spans="1:124" x14ac:dyDescent="0.25">
      <c r="A67">
        <v>1</v>
      </c>
      <c r="B67">
        <v>1935</v>
      </c>
      <c r="C67" t="s">
        <v>126</v>
      </c>
      <c r="D67">
        <v>1</v>
      </c>
      <c r="E67">
        <v>40747.800000000003</v>
      </c>
      <c r="F67">
        <v>40747.800000000003</v>
      </c>
      <c r="G67" s="1">
        <v>554280000000</v>
      </c>
      <c r="H67">
        <v>36145.9</v>
      </c>
      <c r="I67" s="1">
        <v>554280000000</v>
      </c>
      <c r="J67">
        <v>40747.800000000003</v>
      </c>
      <c r="K67">
        <v>61302.400000000001</v>
      </c>
      <c r="L67">
        <v>1093.9000000000001</v>
      </c>
      <c r="M67">
        <v>1093.8900000000001</v>
      </c>
      <c r="N67">
        <v>1093.8800000000001</v>
      </c>
      <c r="O67">
        <v>378.28899999999999</v>
      </c>
      <c r="P67">
        <v>378.20800000000003</v>
      </c>
      <c r="Q67">
        <v>377.96600000000001</v>
      </c>
      <c r="R67">
        <v>1093.6199999999999</v>
      </c>
      <c r="S67">
        <v>5.6830800000000001E-2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 s="1">
        <v>554280000000</v>
      </c>
    </row>
    <row r="68" spans="1:124" x14ac:dyDescent="0.25">
      <c r="A68">
        <v>1</v>
      </c>
      <c r="B68">
        <v>1936</v>
      </c>
      <c r="C68" t="s">
        <v>126</v>
      </c>
      <c r="D68">
        <v>1</v>
      </c>
      <c r="E68">
        <v>41159.1</v>
      </c>
      <c r="F68">
        <v>41159.1</v>
      </c>
      <c r="G68" s="1">
        <v>561031000000</v>
      </c>
      <c r="H68">
        <v>36023</v>
      </c>
      <c r="I68" s="1">
        <v>561031000000</v>
      </c>
      <c r="J68">
        <v>41159.1</v>
      </c>
      <c r="K68">
        <v>61187.4</v>
      </c>
      <c r="L68">
        <v>1258.6400000000001</v>
      </c>
      <c r="M68">
        <v>1258.6400000000001</v>
      </c>
      <c r="N68">
        <v>1258.6199999999999</v>
      </c>
      <c r="O68">
        <v>432.012</v>
      </c>
      <c r="P68">
        <v>431.92</v>
      </c>
      <c r="Q68">
        <v>431.64400000000001</v>
      </c>
      <c r="R68">
        <v>1258.26</v>
      </c>
      <c r="S68">
        <v>6.4935800000000002E-2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 s="1">
        <v>561031000000</v>
      </c>
    </row>
    <row r="69" spans="1:124" x14ac:dyDescent="0.25">
      <c r="A69">
        <v>1</v>
      </c>
      <c r="B69">
        <v>1937</v>
      </c>
      <c r="C69" t="s">
        <v>126</v>
      </c>
      <c r="D69">
        <v>1</v>
      </c>
      <c r="E69">
        <v>41380.300000000003</v>
      </c>
      <c r="F69">
        <v>41380.300000000003</v>
      </c>
      <c r="G69" s="1">
        <v>565199000000</v>
      </c>
      <c r="H69">
        <v>35873.699999999997</v>
      </c>
      <c r="I69" s="1">
        <v>565199000000</v>
      </c>
      <c r="J69">
        <v>41380.300000000003</v>
      </c>
      <c r="K69">
        <v>60983.7</v>
      </c>
      <c r="L69">
        <v>1115.45</v>
      </c>
      <c r="M69">
        <v>1115.44</v>
      </c>
      <c r="N69">
        <v>1115.43</v>
      </c>
      <c r="O69">
        <v>380.995</v>
      </c>
      <c r="P69">
        <v>380.91399999999999</v>
      </c>
      <c r="Q69">
        <v>380.67099999999999</v>
      </c>
      <c r="R69">
        <v>1115.1300000000001</v>
      </c>
      <c r="S69">
        <v>5.7366899999999998E-2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 s="1">
        <v>565199000000</v>
      </c>
    </row>
    <row r="70" spans="1:124" x14ac:dyDescent="0.25">
      <c r="A70">
        <v>1</v>
      </c>
      <c r="B70">
        <v>1938</v>
      </c>
      <c r="C70" t="s">
        <v>126</v>
      </c>
      <c r="D70">
        <v>1</v>
      </c>
      <c r="E70">
        <v>41715.199999999997</v>
      </c>
      <c r="F70">
        <v>41715.199999999997</v>
      </c>
      <c r="G70" s="1">
        <v>570702000000</v>
      </c>
      <c r="H70">
        <v>35711.9</v>
      </c>
      <c r="I70" s="1">
        <v>570702000000</v>
      </c>
      <c r="J70">
        <v>41715.199999999997</v>
      </c>
      <c r="K70">
        <v>60801.1</v>
      </c>
      <c r="L70">
        <v>1443.15</v>
      </c>
      <c r="M70">
        <v>1443.15</v>
      </c>
      <c r="N70">
        <v>1443.13</v>
      </c>
      <c r="O70">
        <v>491.02300000000002</v>
      </c>
      <c r="P70">
        <v>490.91800000000001</v>
      </c>
      <c r="Q70">
        <v>490.60500000000002</v>
      </c>
      <c r="R70">
        <v>1442.59</v>
      </c>
      <c r="S70">
        <v>7.4417700000000003E-2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 s="1">
        <v>570702000000</v>
      </c>
    </row>
    <row r="71" spans="1:124" x14ac:dyDescent="0.25">
      <c r="A71">
        <v>1</v>
      </c>
      <c r="B71">
        <v>1939</v>
      </c>
      <c r="C71" t="s">
        <v>126</v>
      </c>
      <c r="D71">
        <v>1</v>
      </c>
      <c r="E71">
        <v>41687.199999999997</v>
      </c>
      <c r="F71">
        <v>41687.199999999997</v>
      </c>
      <c r="G71" s="1">
        <v>571193000000</v>
      </c>
      <c r="H71">
        <v>35545</v>
      </c>
      <c r="I71" s="1">
        <v>571193000000</v>
      </c>
      <c r="J71">
        <v>41687.199999999997</v>
      </c>
      <c r="K71">
        <v>60499.4</v>
      </c>
      <c r="L71">
        <v>1693.94</v>
      </c>
      <c r="M71">
        <v>1693.94</v>
      </c>
      <c r="N71">
        <v>1693.92</v>
      </c>
      <c r="O71">
        <v>575.20100000000002</v>
      </c>
      <c r="P71">
        <v>575.077</v>
      </c>
      <c r="Q71">
        <v>574.70399999999995</v>
      </c>
      <c r="R71">
        <v>1693.12</v>
      </c>
      <c r="S71">
        <v>8.8804400000000006E-2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 s="1">
        <v>571193000000</v>
      </c>
    </row>
    <row r="72" spans="1:124" x14ac:dyDescent="0.25">
      <c r="A72">
        <v>1</v>
      </c>
      <c r="B72">
        <v>1940</v>
      </c>
      <c r="C72" t="s">
        <v>126</v>
      </c>
      <c r="D72">
        <v>1</v>
      </c>
      <c r="E72">
        <v>41351.300000000003</v>
      </c>
      <c r="F72">
        <v>41351.300000000003</v>
      </c>
      <c r="G72" s="1">
        <v>567202000000</v>
      </c>
      <c r="H72">
        <v>35374.199999999997</v>
      </c>
      <c r="I72" s="1">
        <v>567202000000</v>
      </c>
      <c r="J72">
        <v>41351.300000000003</v>
      </c>
      <c r="K72">
        <v>60117.9</v>
      </c>
      <c r="L72">
        <v>1133</v>
      </c>
      <c r="M72">
        <v>1132.99</v>
      </c>
      <c r="N72">
        <v>1132.98</v>
      </c>
      <c r="O72">
        <v>385.59100000000001</v>
      </c>
      <c r="P72">
        <v>385.50700000000001</v>
      </c>
      <c r="Q72">
        <v>385.25599999999997</v>
      </c>
      <c r="R72">
        <v>1132.5999999999999</v>
      </c>
      <c r="S72">
        <v>6.0121300000000003E-2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 s="1">
        <v>567202000000</v>
      </c>
    </row>
    <row r="73" spans="1:124" x14ac:dyDescent="0.25">
      <c r="A73">
        <v>1</v>
      </c>
      <c r="B73">
        <v>1941</v>
      </c>
      <c r="C73" t="s">
        <v>126</v>
      </c>
      <c r="D73">
        <v>1</v>
      </c>
      <c r="E73">
        <v>41537.9</v>
      </c>
      <c r="F73">
        <v>41537.9</v>
      </c>
      <c r="G73" s="1">
        <v>569839000000</v>
      </c>
      <c r="H73">
        <v>35209.9</v>
      </c>
      <c r="I73" s="1">
        <v>569839000000</v>
      </c>
      <c r="J73">
        <v>41537.9</v>
      </c>
      <c r="K73">
        <v>59922.7</v>
      </c>
      <c r="L73">
        <v>1030.82</v>
      </c>
      <c r="M73">
        <v>1030.82</v>
      </c>
      <c r="N73">
        <v>1030.81</v>
      </c>
      <c r="O73">
        <v>351.59300000000002</v>
      </c>
      <c r="P73">
        <v>351.517</v>
      </c>
      <c r="Q73">
        <v>351.29</v>
      </c>
      <c r="R73">
        <v>1030.47</v>
      </c>
      <c r="S73">
        <v>5.4584500000000001E-2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 s="1">
        <v>569839000000</v>
      </c>
    </row>
    <row r="74" spans="1:124" x14ac:dyDescent="0.25">
      <c r="A74">
        <v>1</v>
      </c>
      <c r="B74">
        <v>1942</v>
      </c>
      <c r="C74" t="s">
        <v>126</v>
      </c>
      <c r="D74">
        <v>1</v>
      </c>
      <c r="E74">
        <v>41823.1</v>
      </c>
      <c r="F74">
        <v>41823.1</v>
      </c>
      <c r="G74" s="1">
        <v>573835000000</v>
      </c>
      <c r="H74">
        <v>35046.6</v>
      </c>
      <c r="I74" s="1">
        <v>573835000000</v>
      </c>
      <c r="J74">
        <v>41823.1</v>
      </c>
      <c r="K74">
        <v>59749.8</v>
      </c>
      <c r="L74">
        <v>825.03800000000001</v>
      </c>
      <c r="M74">
        <v>825.03499999999997</v>
      </c>
      <c r="N74">
        <v>825.02499999999998</v>
      </c>
      <c r="O74">
        <v>281.45800000000003</v>
      </c>
      <c r="P74">
        <v>281.39800000000002</v>
      </c>
      <c r="Q74">
        <v>281.21899999999999</v>
      </c>
      <c r="R74">
        <v>824.79100000000005</v>
      </c>
      <c r="S74">
        <v>4.3288E-2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 s="1">
        <v>573835000000</v>
      </c>
    </row>
    <row r="75" spans="1:124" x14ac:dyDescent="0.25">
      <c r="A75">
        <v>1</v>
      </c>
      <c r="B75">
        <v>1943</v>
      </c>
      <c r="C75" t="s">
        <v>126</v>
      </c>
      <c r="D75">
        <v>1</v>
      </c>
      <c r="E75">
        <v>42318.6</v>
      </c>
      <c r="F75">
        <v>42318.6</v>
      </c>
      <c r="G75" s="1">
        <v>580840000000</v>
      </c>
      <c r="H75">
        <v>34888.6</v>
      </c>
      <c r="I75" s="1">
        <v>580840000000</v>
      </c>
      <c r="J75">
        <v>42318.6</v>
      </c>
      <c r="K75">
        <v>59633.9</v>
      </c>
      <c r="L75">
        <v>656.18799999999999</v>
      </c>
      <c r="M75">
        <v>656.18499999999995</v>
      </c>
      <c r="N75">
        <v>656.178</v>
      </c>
      <c r="O75">
        <v>223.30699999999999</v>
      </c>
      <c r="P75">
        <v>223.26</v>
      </c>
      <c r="Q75">
        <v>223.12</v>
      </c>
      <c r="R75">
        <v>656.01900000000001</v>
      </c>
      <c r="S75">
        <v>3.38339E-2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 s="1">
        <v>580840000000</v>
      </c>
    </row>
    <row r="76" spans="1:124" x14ac:dyDescent="0.25">
      <c r="A76">
        <v>1</v>
      </c>
      <c r="B76">
        <v>1944</v>
      </c>
      <c r="C76" t="s">
        <v>126</v>
      </c>
      <c r="D76">
        <v>1</v>
      </c>
      <c r="E76">
        <v>42995</v>
      </c>
      <c r="F76">
        <v>42995</v>
      </c>
      <c r="G76" s="1">
        <v>590604000000</v>
      </c>
      <c r="H76">
        <v>34727.699999999997</v>
      </c>
      <c r="I76" s="1">
        <v>590604000000</v>
      </c>
      <c r="J76">
        <v>42995</v>
      </c>
      <c r="K76">
        <v>59552.3</v>
      </c>
      <c r="L76">
        <v>757.75</v>
      </c>
      <c r="M76">
        <v>757.74699999999996</v>
      </c>
      <c r="N76">
        <v>757.73900000000003</v>
      </c>
      <c r="O76">
        <v>256.40600000000001</v>
      </c>
      <c r="P76">
        <v>256.35300000000001</v>
      </c>
      <c r="Q76">
        <v>256.19600000000003</v>
      </c>
      <c r="R76">
        <v>757.51300000000003</v>
      </c>
      <c r="S76">
        <v>3.8340199999999998E-2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 s="1">
        <v>590604000000</v>
      </c>
    </row>
    <row r="77" spans="1:124" x14ac:dyDescent="0.25">
      <c r="A77">
        <v>1</v>
      </c>
      <c r="B77">
        <v>1945</v>
      </c>
      <c r="C77" t="s">
        <v>126</v>
      </c>
      <c r="D77">
        <v>1</v>
      </c>
      <c r="E77">
        <v>43573.1</v>
      </c>
      <c r="F77">
        <v>43573.1</v>
      </c>
      <c r="G77" s="1">
        <v>599423000000</v>
      </c>
      <c r="H77">
        <v>34558.6</v>
      </c>
      <c r="I77" s="1">
        <v>599423000000</v>
      </c>
      <c r="J77">
        <v>43573.1</v>
      </c>
      <c r="K77">
        <v>59411.3</v>
      </c>
      <c r="L77">
        <v>660.26099999999997</v>
      </c>
      <c r="M77">
        <v>660.25900000000001</v>
      </c>
      <c r="N77">
        <v>660.25199999999995</v>
      </c>
      <c r="O77">
        <v>221.84399999999999</v>
      </c>
      <c r="P77">
        <v>221.79900000000001</v>
      </c>
      <c r="Q77">
        <v>221.66499999999999</v>
      </c>
      <c r="R77">
        <v>660.07</v>
      </c>
      <c r="S77">
        <v>3.2833800000000003E-2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 s="1">
        <v>599423000000</v>
      </c>
    </row>
    <row r="78" spans="1:124" x14ac:dyDescent="0.25">
      <c r="A78">
        <v>1</v>
      </c>
      <c r="B78">
        <v>1946</v>
      </c>
      <c r="C78" t="s">
        <v>126</v>
      </c>
      <c r="D78">
        <v>1</v>
      </c>
      <c r="E78">
        <v>44238.9</v>
      </c>
      <c r="F78">
        <v>44238.9</v>
      </c>
      <c r="G78" s="1">
        <v>609639000000</v>
      </c>
      <c r="H78">
        <v>34385</v>
      </c>
      <c r="I78" s="1">
        <v>609639000000</v>
      </c>
      <c r="J78">
        <v>44238.9</v>
      </c>
      <c r="K78">
        <v>59279.9</v>
      </c>
      <c r="L78">
        <v>1052.75</v>
      </c>
      <c r="M78">
        <v>1052.74</v>
      </c>
      <c r="N78">
        <v>1052.73</v>
      </c>
      <c r="O78">
        <v>350.81400000000002</v>
      </c>
      <c r="P78">
        <v>350.74299999999999</v>
      </c>
      <c r="Q78">
        <v>350.53199999999998</v>
      </c>
      <c r="R78">
        <v>1052.24</v>
      </c>
      <c r="S78">
        <v>5.1839400000000001E-2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 s="1">
        <v>609639000000</v>
      </c>
    </row>
    <row r="79" spans="1:124" x14ac:dyDescent="0.25">
      <c r="A79">
        <v>1</v>
      </c>
      <c r="B79">
        <v>1947</v>
      </c>
      <c r="C79" t="s">
        <v>126</v>
      </c>
      <c r="D79">
        <v>1</v>
      </c>
      <c r="E79">
        <v>44482.400000000001</v>
      </c>
      <c r="F79">
        <v>44482.400000000001</v>
      </c>
      <c r="G79" s="1">
        <v>614285000000</v>
      </c>
      <c r="H79">
        <v>34193.9</v>
      </c>
      <c r="I79" s="1">
        <v>614285000000</v>
      </c>
      <c r="J79">
        <v>44482.400000000001</v>
      </c>
      <c r="K79">
        <v>58995.6</v>
      </c>
      <c r="L79">
        <v>1103.81</v>
      </c>
      <c r="M79">
        <v>1103.8</v>
      </c>
      <c r="N79">
        <v>1103.79</v>
      </c>
      <c r="O79">
        <v>365.40600000000001</v>
      </c>
      <c r="P79">
        <v>365.33199999999999</v>
      </c>
      <c r="Q79">
        <v>365.11200000000002</v>
      </c>
      <c r="R79">
        <v>1103.22</v>
      </c>
      <c r="S79">
        <v>5.4454099999999998E-2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 s="1">
        <v>614285000000</v>
      </c>
    </row>
    <row r="80" spans="1:124" x14ac:dyDescent="0.25">
      <c r="A80">
        <v>1</v>
      </c>
      <c r="B80">
        <v>1948</v>
      </c>
      <c r="C80" t="s">
        <v>126</v>
      </c>
      <c r="D80">
        <v>1</v>
      </c>
      <c r="E80">
        <v>44621.2</v>
      </c>
      <c r="F80">
        <v>44621.2</v>
      </c>
      <c r="G80" s="1">
        <v>617304000000</v>
      </c>
      <c r="H80">
        <v>33983.4</v>
      </c>
      <c r="I80" s="1">
        <v>617304000000</v>
      </c>
      <c r="J80">
        <v>44621.2</v>
      </c>
      <c r="K80">
        <v>58670.3</v>
      </c>
      <c r="L80">
        <v>1179.44</v>
      </c>
      <c r="M80">
        <v>1179.44</v>
      </c>
      <c r="N80">
        <v>1179.43</v>
      </c>
      <c r="O80">
        <v>388.89</v>
      </c>
      <c r="P80">
        <v>388.81099999999998</v>
      </c>
      <c r="Q80">
        <v>388.57499999999999</v>
      </c>
      <c r="R80">
        <v>1178.74</v>
      </c>
      <c r="S80">
        <v>5.85981E-2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 s="1">
        <v>617304000000</v>
      </c>
    </row>
    <row r="81" spans="1:124" x14ac:dyDescent="0.25">
      <c r="A81">
        <v>1</v>
      </c>
      <c r="B81">
        <v>1949</v>
      </c>
      <c r="C81" t="s">
        <v>126</v>
      </c>
      <c r="D81">
        <v>1</v>
      </c>
      <c r="E81">
        <v>44630.3</v>
      </c>
      <c r="F81">
        <v>44630.3</v>
      </c>
      <c r="G81" s="1">
        <v>618269000000</v>
      </c>
      <c r="H81">
        <v>33816.800000000003</v>
      </c>
      <c r="I81" s="1">
        <v>618269000000</v>
      </c>
      <c r="J81">
        <v>44630.3</v>
      </c>
      <c r="K81">
        <v>58358.2</v>
      </c>
      <c r="L81">
        <v>1411</v>
      </c>
      <c r="M81">
        <v>1411</v>
      </c>
      <c r="N81">
        <v>1410.98</v>
      </c>
      <c r="O81">
        <v>464.35599999999999</v>
      </c>
      <c r="P81">
        <v>464.26100000000002</v>
      </c>
      <c r="Q81">
        <v>463.976</v>
      </c>
      <c r="R81">
        <v>1409.95</v>
      </c>
      <c r="S81">
        <v>7.1167400000000006E-2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 s="1">
        <v>618269000000</v>
      </c>
    </row>
    <row r="82" spans="1:124" x14ac:dyDescent="0.25">
      <c r="A82">
        <v>1</v>
      </c>
      <c r="B82">
        <v>1950</v>
      </c>
      <c r="C82" t="s">
        <v>126</v>
      </c>
      <c r="D82">
        <v>1</v>
      </c>
      <c r="E82">
        <v>44348.6</v>
      </c>
      <c r="F82">
        <v>44348.6</v>
      </c>
      <c r="G82" s="1">
        <v>614962000000</v>
      </c>
      <c r="H82">
        <v>33638.400000000001</v>
      </c>
      <c r="I82" s="1">
        <v>614962000000</v>
      </c>
      <c r="J82">
        <v>44348.6</v>
      </c>
      <c r="K82">
        <v>57980.6</v>
      </c>
      <c r="L82">
        <v>768.322</v>
      </c>
      <c r="M82">
        <v>768.31899999999996</v>
      </c>
      <c r="N82">
        <v>768.31100000000004</v>
      </c>
      <c r="O82">
        <v>252.34</v>
      </c>
      <c r="P82">
        <v>252.28800000000001</v>
      </c>
      <c r="Q82">
        <v>252.13</v>
      </c>
      <c r="R82">
        <v>767.98500000000001</v>
      </c>
      <c r="S82">
        <v>3.9739799999999999E-2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287.94400000000002</v>
      </c>
      <c r="AS82">
        <v>287.928</v>
      </c>
      <c r="AT82">
        <v>287.92399999999998</v>
      </c>
      <c r="AU82">
        <v>147.44499999999999</v>
      </c>
      <c r="AV82">
        <v>146.59899999999999</v>
      </c>
      <c r="AW82">
        <v>146.374</v>
      </c>
      <c r="AX82">
        <v>146.34200000000001</v>
      </c>
      <c r="AY82">
        <v>2.8426099999999999E-2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393.971</v>
      </c>
      <c r="BI82">
        <v>393.96499999999997</v>
      </c>
      <c r="BJ82">
        <v>393.964</v>
      </c>
      <c r="BK82">
        <v>148.33000000000001</v>
      </c>
      <c r="BL82">
        <v>148.22900000000001</v>
      </c>
      <c r="BM82">
        <v>148.202</v>
      </c>
      <c r="BN82">
        <v>148.16499999999999</v>
      </c>
      <c r="BO82">
        <v>2.8428700000000001E-2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1.96862</v>
      </c>
      <c r="DE82">
        <v>1.96862</v>
      </c>
      <c r="DF82">
        <v>0</v>
      </c>
      <c r="DG82">
        <v>121.358</v>
      </c>
      <c r="DH82">
        <v>121.358</v>
      </c>
      <c r="DI82">
        <v>0</v>
      </c>
      <c r="DJ82">
        <v>1E-3</v>
      </c>
      <c r="DK82">
        <v>5.6562699999999997E-3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 s="1">
        <v>614962000000</v>
      </c>
    </row>
    <row r="83" spans="1:124" x14ac:dyDescent="0.25">
      <c r="A83">
        <v>1</v>
      </c>
      <c r="B83">
        <v>1951</v>
      </c>
      <c r="C83" t="s">
        <v>126</v>
      </c>
      <c r="D83">
        <v>1</v>
      </c>
      <c r="E83">
        <v>43944.1</v>
      </c>
      <c r="F83">
        <v>43944.1</v>
      </c>
      <c r="G83" s="1">
        <v>610372000000</v>
      </c>
      <c r="H83">
        <v>33457.300000000003</v>
      </c>
      <c r="I83" s="1">
        <v>610372000000</v>
      </c>
      <c r="J83">
        <v>43944.1</v>
      </c>
      <c r="K83">
        <v>57463.3</v>
      </c>
      <c r="L83">
        <v>915.36</v>
      </c>
      <c r="M83">
        <v>915.35599999999999</v>
      </c>
      <c r="N83">
        <v>915.346</v>
      </c>
      <c r="O83">
        <v>300.41899999999998</v>
      </c>
      <c r="P83">
        <v>300.35500000000002</v>
      </c>
      <c r="Q83">
        <v>300.16199999999998</v>
      </c>
      <c r="R83">
        <v>914.85799999999995</v>
      </c>
      <c r="S83">
        <v>4.9135600000000001E-2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364.60300000000001</v>
      </c>
      <c r="AS83">
        <v>364.58300000000003</v>
      </c>
      <c r="AT83">
        <v>364.57799999999997</v>
      </c>
      <c r="AU83">
        <v>188.80600000000001</v>
      </c>
      <c r="AV83">
        <v>187.69</v>
      </c>
      <c r="AW83">
        <v>187.393</v>
      </c>
      <c r="AX83">
        <v>187.33799999999999</v>
      </c>
      <c r="AY83">
        <v>3.77942E-2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391.19099999999997</v>
      </c>
      <c r="BI83">
        <v>391.18599999999998</v>
      </c>
      <c r="BJ83">
        <v>391.18400000000003</v>
      </c>
      <c r="BK83">
        <v>148.33699999999999</v>
      </c>
      <c r="BL83">
        <v>148.232</v>
      </c>
      <c r="BM83">
        <v>148.20400000000001</v>
      </c>
      <c r="BN83">
        <v>148.16499999999999</v>
      </c>
      <c r="BO83">
        <v>2.9751900000000001E-2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3.3667099999999999</v>
      </c>
      <c r="DE83">
        <v>3.3667099999999999</v>
      </c>
      <c r="DF83">
        <v>0</v>
      </c>
      <c r="DG83">
        <v>207.61799999999999</v>
      </c>
      <c r="DH83">
        <v>207.61799999999999</v>
      </c>
      <c r="DI83">
        <v>0</v>
      </c>
      <c r="DJ83">
        <v>1E-3</v>
      </c>
      <c r="DK83">
        <v>9.7461100000000005E-3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 s="1">
        <v>610372000000</v>
      </c>
    </row>
    <row r="84" spans="1:124" x14ac:dyDescent="0.25">
      <c r="A84">
        <v>1</v>
      </c>
      <c r="B84">
        <v>1952</v>
      </c>
      <c r="C84" t="s">
        <v>126</v>
      </c>
      <c r="D84">
        <v>1</v>
      </c>
      <c r="E84">
        <v>43215.4</v>
      </c>
      <c r="F84">
        <v>43215.4</v>
      </c>
      <c r="G84" s="1">
        <v>600921000000</v>
      </c>
      <c r="H84">
        <v>33324.5</v>
      </c>
      <c r="I84" s="1">
        <v>600921000000</v>
      </c>
      <c r="J84">
        <v>43215.4</v>
      </c>
      <c r="K84">
        <v>56935.3</v>
      </c>
      <c r="L84">
        <v>1018.99</v>
      </c>
      <c r="M84">
        <v>1018.98</v>
      </c>
      <c r="N84">
        <v>1018.97</v>
      </c>
      <c r="O84">
        <v>335.27499999999998</v>
      </c>
      <c r="P84">
        <v>335.20100000000002</v>
      </c>
      <c r="Q84">
        <v>334.97800000000001</v>
      </c>
      <c r="R84">
        <v>1018.33</v>
      </c>
      <c r="S84">
        <v>5.7426600000000001E-2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438.04500000000002</v>
      </c>
      <c r="AS84">
        <v>438.01900000000001</v>
      </c>
      <c r="AT84">
        <v>438.01299999999998</v>
      </c>
      <c r="AU84">
        <v>230.21</v>
      </c>
      <c r="AV84">
        <v>228.79499999999999</v>
      </c>
      <c r="AW84">
        <v>228.42</v>
      </c>
      <c r="AX84">
        <v>228.334</v>
      </c>
      <c r="AY84">
        <v>4.8138599999999997E-2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386.911</v>
      </c>
      <c r="BI84">
        <v>386.90499999999997</v>
      </c>
      <c r="BJ84">
        <v>386.90300000000002</v>
      </c>
      <c r="BK84">
        <v>148.345</v>
      </c>
      <c r="BL84">
        <v>148.23500000000001</v>
      </c>
      <c r="BM84">
        <v>148.20599999999999</v>
      </c>
      <c r="BN84">
        <v>148.16499999999999</v>
      </c>
      <c r="BO84">
        <v>3.1386299999999999E-2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3.9574500000000001</v>
      </c>
      <c r="DE84">
        <v>3.9574500000000001</v>
      </c>
      <c r="DF84">
        <v>0</v>
      </c>
      <c r="DG84">
        <v>244.20400000000001</v>
      </c>
      <c r="DH84">
        <v>244.20400000000001</v>
      </c>
      <c r="DI84">
        <v>0</v>
      </c>
      <c r="DJ84">
        <v>1E-3</v>
      </c>
      <c r="DK84">
        <v>1.15184E-2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 s="1">
        <v>600921000000</v>
      </c>
    </row>
    <row r="85" spans="1:124" x14ac:dyDescent="0.25">
      <c r="A85">
        <v>1</v>
      </c>
      <c r="B85">
        <v>1953</v>
      </c>
      <c r="C85" t="s">
        <v>126</v>
      </c>
      <c r="D85">
        <v>1</v>
      </c>
      <c r="E85">
        <v>42210.3</v>
      </c>
      <c r="F85">
        <v>42210.3</v>
      </c>
      <c r="G85" s="1">
        <v>587173000000</v>
      </c>
      <c r="H85">
        <v>33205.5</v>
      </c>
      <c r="I85" s="1">
        <v>587173000000</v>
      </c>
      <c r="J85">
        <v>42210.3</v>
      </c>
      <c r="K85">
        <v>56418.7</v>
      </c>
      <c r="L85">
        <v>919.75400000000002</v>
      </c>
      <c r="M85">
        <v>919.75</v>
      </c>
      <c r="N85">
        <v>919.73900000000003</v>
      </c>
      <c r="O85">
        <v>304.49900000000002</v>
      </c>
      <c r="P85">
        <v>304.428</v>
      </c>
      <c r="Q85">
        <v>304.21699999999998</v>
      </c>
      <c r="R85">
        <v>919.19100000000003</v>
      </c>
      <c r="S85">
        <v>5.4751899999999999E-2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507.85700000000003</v>
      </c>
      <c r="AS85">
        <v>507.82600000000002</v>
      </c>
      <c r="AT85">
        <v>507.81700000000001</v>
      </c>
      <c r="AU85">
        <v>271.64800000000002</v>
      </c>
      <c r="AV85">
        <v>269.91399999999999</v>
      </c>
      <c r="AW85">
        <v>269.45299999999997</v>
      </c>
      <c r="AX85">
        <v>269.33</v>
      </c>
      <c r="AY85">
        <v>5.9305999999999998E-2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381.47399999999999</v>
      </c>
      <c r="BI85">
        <v>381.46800000000002</v>
      </c>
      <c r="BJ85">
        <v>381.46699999999998</v>
      </c>
      <c r="BK85">
        <v>148.35300000000001</v>
      </c>
      <c r="BL85">
        <v>148.238</v>
      </c>
      <c r="BM85">
        <v>148.208</v>
      </c>
      <c r="BN85">
        <v>148.16499999999999</v>
      </c>
      <c r="BO85">
        <v>3.3162400000000002E-2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4.3517999999999999</v>
      </c>
      <c r="DE85">
        <v>4.3517999999999999</v>
      </c>
      <c r="DF85">
        <v>0</v>
      </c>
      <c r="DG85">
        <v>268.63099999999997</v>
      </c>
      <c r="DH85">
        <v>268.63099999999997</v>
      </c>
      <c r="DI85">
        <v>0</v>
      </c>
      <c r="DJ85">
        <v>1E-3</v>
      </c>
      <c r="DK85">
        <v>1.27227E-2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 s="1">
        <v>587173000000</v>
      </c>
    </row>
    <row r="86" spans="1:124" x14ac:dyDescent="0.25">
      <c r="A86">
        <v>1</v>
      </c>
      <c r="B86">
        <v>1954</v>
      </c>
      <c r="C86" t="s">
        <v>126</v>
      </c>
      <c r="D86">
        <v>1</v>
      </c>
      <c r="E86">
        <v>41147.5</v>
      </c>
      <c r="F86">
        <v>41147.5</v>
      </c>
      <c r="G86" s="1">
        <v>572100000000</v>
      </c>
      <c r="H86">
        <v>33174</v>
      </c>
      <c r="I86" s="1">
        <v>572100000000</v>
      </c>
      <c r="J86">
        <v>41147.5</v>
      </c>
      <c r="K86">
        <v>56024.800000000003</v>
      </c>
      <c r="L86">
        <v>854.71199999999999</v>
      </c>
      <c r="M86">
        <v>854.70799999999997</v>
      </c>
      <c r="N86">
        <v>854.697</v>
      </c>
      <c r="O86">
        <v>285.61399999999998</v>
      </c>
      <c r="P86">
        <v>285.54500000000002</v>
      </c>
      <c r="Q86">
        <v>285.339</v>
      </c>
      <c r="R86">
        <v>854.20100000000002</v>
      </c>
      <c r="S86">
        <v>5.3801099999999998E-2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574.59500000000003</v>
      </c>
      <c r="AS86">
        <v>574.55799999999999</v>
      </c>
      <c r="AT86">
        <v>574.548</v>
      </c>
      <c r="AU86">
        <v>313.11599999999999</v>
      </c>
      <c r="AV86">
        <v>311.04399999999998</v>
      </c>
      <c r="AW86">
        <v>310.49299999999999</v>
      </c>
      <c r="AX86">
        <v>310.32600000000002</v>
      </c>
      <c r="AY86">
        <v>7.1042400000000006E-2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375.35399999999998</v>
      </c>
      <c r="BI86">
        <v>375.34800000000001</v>
      </c>
      <c r="BJ86">
        <v>375.346</v>
      </c>
      <c r="BK86">
        <v>148.36099999999999</v>
      </c>
      <c r="BL86">
        <v>148.24100000000001</v>
      </c>
      <c r="BM86">
        <v>148.209</v>
      </c>
      <c r="BN86">
        <v>148.16499999999999</v>
      </c>
      <c r="BO86">
        <v>3.4915300000000003E-2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5.5640999999999998</v>
      </c>
      <c r="DE86">
        <v>5.5640999999999998</v>
      </c>
      <c r="DF86">
        <v>0</v>
      </c>
      <c r="DG86">
        <v>343.584</v>
      </c>
      <c r="DH86">
        <v>343.584</v>
      </c>
      <c r="DI86">
        <v>0</v>
      </c>
      <c r="DJ86">
        <v>1E-3</v>
      </c>
      <c r="DK86">
        <v>1.6313000000000001E-2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 s="1">
        <v>572100000000</v>
      </c>
    </row>
    <row r="87" spans="1:124" x14ac:dyDescent="0.25">
      <c r="A87">
        <v>1</v>
      </c>
      <c r="B87">
        <v>1955</v>
      </c>
      <c r="C87" t="s">
        <v>126</v>
      </c>
      <c r="D87">
        <v>1</v>
      </c>
      <c r="E87">
        <v>40013.1</v>
      </c>
      <c r="F87">
        <v>40013.1</v>
      </c>
      <c r="G87" s="1">
        <v>555680000000</v>
      </c>
      <c r="H87">
        <v>33117</v>
      </c>
      <c r="I87" s="1">
        <v>555680000000</v>
      </c>
      <c r="J87">
        <v>40013.1</v>
      </c>
      <c r="K87">
        <v>55616.2</v>
      </c>
      <c r="L87">
        <v>956.226</v>
      </c>
      <c r="M87">
        <v>956.22199999999998</v>
      </c>
      <c r="N87">
        <v>956.20899999999995</v>
      </c>
      <c r="O87">
        <v>323.04899999999998</v>
      </c>
      <c r="P87">
        <v>322.96800000000002</v>
      </c>
      <c r="Q87">
        <v>322.72399999999999</v>
      </c>
      <c r="R87">
        <v>955.56100000000004</v>
      </c>
      <c r="S87">
        <v>6.3929700000000006E-2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638.59400000000005</v>
      </c>
      <c r="AS87">
        <v>638.54999999999995</v>
      </c>
      <c r="AT87">
        <v>638.53899999999999</v>
      </c>
      <c r="AU87">
        <v>354.62</v>
      </c>
      <c r="AV87">
        <v>352.18599999999998</v>
      </c>
      <c r="AW87">
        <v>351.54</v>
      </c>
      <c r="AX87">
        <v>351.322</v>
      </c>
      <c r="AY87">
        <v>8.3735699999999996E-2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368.90100000000001</v>
      </c>
      <c r="BI87">
        <v>368.89400000000001</v>
      </c>
      <c r="BJ87">
        <v>368.89299999999997</v>
      </c>
      <c r="BK87">
        <v>148.37</v>
      </c>
      <c r="BL87">
        <v>148.244</v>
      </c>
      <c r="BM87">
        <v>148.21</v>
      </c>
      <c r="BN87">
        <v>148.16499999999999</v>
      </c>
      <c r="BO87">
        <v>3.6843800000000003E-2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6.5500800000000003</v>
      </c>
      <c r="DE87">
        <v>6.5500800000000003</v>
      </c>
      <c r="DF87">
        <v>0</v>
      </c>
      <c r="DG87">
        <v>404.59699999999998</v>
      </c>
      <c r="DH87">
        <v>404.59699999999998</v>
      </c>
      <c r="DI87">
        <v>0</v>
      </c>
      <c r="DJ87">
        <v>1E-3</v>
      </c>
      <c r="DK87">
        <v>1.9267099999999999E-2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 s="1">
        <v>555680000000</v>
      </c>
    </row>
    <row r="88" spans="1:124" x14ac:dyDescent="0.25">
      <c r="A88">
        <v>1</v>
      </c>
      <c r="B88">
        <v>1956</v>
      </c>
      <c r="C88" t="s">
        <v>126</v>
      </c>
      <c r="D88">
        <v>1</v>
      </c>
      <c r="E88">
        <v>38655</v>
      </c>
      <c r="F88">
        <v>38655</v>
      </c>
      <c r="G88" s="1">
        <v>535966000000</v>
      </c>
      <c r="H88">
        <v>33163.9</v>
      </c>
      <c r="I88" s="1">
        <v>535966000000</v>
      </c>
      <c r="J88">
        <v>38655</v>
      </c>
      <c r="K88">
        <v>55265.7</v>
      </c>
      <c r="L88">
        <v>1144.43</v>
      </c>
      <c r="M88">
        <v>1144.42</v>
      </c>
      <c r="N88">
        <v>1144.4100000000001</v>
      </c>
      <c r="O88">
        <v>391.36399999999998</v>
      </c>
      <c r="P88">
        <v>391.26</v>
      </c>
      <c r="Q88">
        <v>390.94900000000001</v>
      </c>
      <c r="R88">
        <v>1143.45</v>
      </c>
      <c r="S88">
        <v>8.2152100000000006E-2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698.43600000000004</v>
      </c>
      <c r="AS88">
        <v>698.38499999999999</v>
      </c>
      <c r="AT88">
        <v>698.37099999999998</v>
      </c>
      <c r="AU88">
        <v>396.19600000000003</v>
      </c>
      <c r="AV88">
        <v>393.34699999999998</v>
      </c>
      <c r="AW88">
        <v>392.59</v>
      </c>
      <c r="AX88">
        <v>392.31700000000001</v>
      </c>
      <c r="AY88">
        <v>9.8185999999999996E-2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362.03199999999998</v>
      </c>
      <c r="BI88">
        <v>362.02499999999998</v>
      </c>
      <c r="BJ88">
        <v>362.02300000000002</v>
      </c>
      <c r="BK88">
        <v>148.38</v>
      </c>
      <c r="BL88">
        <v>148.24700000000001</v>
      </c>
      <c r="BM88">
        <v>148.21100000000001</v>
      </c>
      <c r="BN88">
        <v>148.16499999999999</v>
      </c>
      <c r="BO88">
        <v>3.9280799999999998E-2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8.2847100000000005</v>
      </c>
      <c r="DE88">
        <v>8.2847100000000005</v>
      </c>
      <c r="DF88">
        <v>0</v>
      </c>
      <c r="DG88">
        <v>512.048</v>
      </c>
      <c r="DH88">
        <v>512.048</v>
      </c>
      <c r="DI88">
        <v>0</v>
      </c>
      <c r="DJ88">
        <v>1E-3</v>
      </c>
      <c r="DK88">
        <v>2.4402900000000002E-2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 s="1">
        <v>535966000000</v>
      </c>
    </row>
    <row r="89" spans="1:124" x14ac:dyDescent="0.25">
      <c r="A89">
        <v>1</v>
      </c>
      <c r="B89">
        <v>1957</v>
      </c>
      <c r="C89" t="s">
        <v>126</v>
      </c>
      <c r="D89">
        <v>1</v>
      </c>
      <c r="E89">
        <v>36990.6</v>
      </c>
      <c r="F89">
        <v>36990.6</v>
      </c>
      <c r="G89" s="1">
        <v>511878000000</v>
      </c>
      <c r="H89">
        <v>33204.6</v>
      </c>
      <c r="I89" s="1">
        <v>511878000000</v>
      </c>
      <c r="J89">
        <v>36990.6</v>
      </c>
      <c r="K89">
        <v>54853</v>
      </c>
      <c r="L89">
        <v>1026.8</v>
      </c>
      <c r="M89">
        <v>1026.79</v>
      </c>
      <c r="N89">
        <v>1026.78</v>
      </c>
      <c r="O89">
        <v>356.76799999999997</v>
      </c>
      <c r="P89">
        <v>356.66800000000001</v>
      </c>
      <c r="Q89">
        <v>356.36799999999999</v>
      </c>
      <c r="R89">
        <v>1025.98</v>
      </c>
      <c r="S89">
        <v>7.9599299999999998E-2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731.78200000000004</v>
      </c>
      <c r="AS89">
        <v>731.72400000000005</v>
      </c>
      <c r="AT89">
        <v>731.70899999999995</v>
      </c>
      <c r="AU89">
        <v>425.726</v>
      </c>
      <c r="AV89">
        <v>422.51400000000001</v>
      </c>
      <c r="AW89">
        <v>421.66</v>
      </c>
      <c r="AX89">
        <v>421.34800000000001</v>
      </c>
      <c r="AY89">
        <v>0.11071599999999999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354.16800000000001</v>
      </c>
      <c r="BI89">
        <v>354.161</v>
      </c>
      <c r="BJ89">
        <v>354.15899999999999</v>
      </c>
      <c r="BK89">
        <v>148.39099999999999</v>
      </c>
      <c r="BL89">
        <v>148.249</v>
      </c>
      <c r="BM89">
        <v>148.21100000000001</v>
      </c>
      <c r="BN89">
        <v>148.16499999999999</v>
      </c>
      <c r="BO89">
        <v>4.1946400000000002E-2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9.0690200000000001</v>
      </c>
      <c r="DE89">
        <v>9.0690200000000001</v>
      </c>
      <c r="DF89">
        <v>0</v>
      </c>
      <c r="DG89">
        <v>560.80600000000004</v>
      </c>
      <c r="DH89">
        <v>560.80600000000004</v>
      </c>
      <c r="DI89">
        <v>0</v>
      </c>
      <c r="DJ89">
        <v>1E-3</v>
      </c>
      <c r="DK89">
        <v>2.6720899999999999E-2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 s="1">
        <v>511878000000</v>
      </c>
    </row>
    <row r="90" spans="1:124" x14ac:dyDescent="0.25">
      <c r="A90">
        <v>1</v>
      </c>
      <c r="B90">
        <v>1958</v>
      </c>
      <c r="C90" t="s">
        <v>126</v>
      </c>
      <c r="D90">
        <v>1</v>
      </c>
      <c r="E90">
        <v>35364.800000000003</v>
      </c>
      <c r="F90">
        <v>35364.800000000003</v>
      </c>
      <c r="G90" s="1">
        <v>487934000000</v>
      </c>
      <c r="H90">
        <v>33350.6</v>
      </c>
      <c r="I90" s="1">
        <v>487934000000</v>
      </c>
      <c r="J90">
        <v>35364.800000000003</v>
      </c>
      <c r="K90">
        <v>54622.2</v>
      </c>
      <c r="L90">
        <v>1691.71</v>
      </c>
      <c r="M90">
        <v>1691.7</v>
      </c>
      <c r="N90">
        <v>1691.67</v>
      </c>
      <c r="O90">
        <v>597.32399999999996</v>
      </c>
      <c r="P90">
        <v>597.14400000000001</v>
      </c>
      <c r="Q90">
        <v>596.60400000000004</v>
      </c>
      <c r="R90">
        <v>1689.44</v>
      </c>
      <c r="S90">
        <v>0.14433099999999999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760.36400000000003</v>
      </c>
      <c r="AS90">
        <v>760.29899999999998</v>
      </c>
      <c r="AT90">
        <v>760.28099999999995</v>
      </c>
      <c r="AU90">
        <v>455.38799999999998</v>
      </c>
      <c r="AV90">
        <v>451.70699999999999</v>
      </c>
      <c r="AW90">
        <v>450.72899999999998</v>
      </c>
      <c r="AX90">
        <v>450.37799999999999</v>
      </c>
      <c r="AY90">
        <v>0.12659100000000001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345.69799999999998</v>
      </c>
      <c r="BI90">
        <v>345.69</v>
      </c>
      <c r="BJ90">
        <v>345.68799999999999</v>
      </c>
      <c r="BK90">
        <v>148.40600000000001</v>
      </c>
      <c r="BL90">
        <v>148.25200000000001</v>
      </c>
      <c r="BM90">
        <v>148.21100000000001</v>
      </c>
      <c r="BN90">
        <v>148.16499999999999</v>
      </c>
      <c r="BO90">
        <v>4.5728199999999997E-2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9.6195199999999996</v>
      </c>
      <c r="DE90">
        <v>9.6195199999999996</v>
      </c>
      <c r="DF90">
        <v>0</v>
      </c>
      <c r="DG90">
        <v>595.42100000000005</v>
      </c>
      <c r="DH90">
        <v>595.42100000000005</v>
      </c>
      <c r="DI90">
        <v>0</v>
      </c>
      <c r="DJ90">
        <v>1E-3</v>
      </c>
      <c r="DK90">
        <v>2.8266199999999998E-2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 s="1">
        <v>487934000000</v>
      </c>
    </row>
    <row r="91" spans="1:124" x14ac:dyDescent="0.25">
      <c r="A91">
        <v>1</v>
      </c>
      <c r="B91">
        <v>1959</v>
      </c>
      <c r="C91" t="s">
        <v>126</v>
      </c>
      <c r="D91">
        <v>1</v>
      </c>
      <c r="E91">
        <v>33001.599999999999</v>
      </c>
      <c r="F91">
        <v>33001.599999999999</v>
      </c>
      <c r="G91" s="1">
        <v>453965000000</v>
      </c>
      <c r="H91">
        <v>33377.699999999997</v>
      </c>
      <c r="I91" s="1">
        <v>453965000000</v>
      </c>
      <c r="J91">
        <v>33001.599999999999</v>
      </c>
      <c r="K91">
        <v>54119.9</v>
      </c>
      <c r="L91">
        <v>1547.73</v>
      </c>
      <c r="M91">
        <v>1547.72</v>
      </c>
      <c r="N91">
        <v>1547.69</v>
      </c>
      <c r="O91">
        <v>559.40700000000004</v>
      </c>
      <c r="P91">
        <v>559.22199999999998</v>
      </c>
      <c r="Q91">
        <v>558.66600000000005</v>
      </c>
      <c r="R91">
        <v>1545.78</v>
      </c>
      <c r="S91">
        <v>0.14869099999999999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776.31200000000001</v>
      </c>
      <c r="AS91">
        <v>776.23599999999999</v>
      </c>
      <c r="AT91">
        <v>776.21600000000001</v>
      </c>
      <c r="AU91">
        <v>485.15600000000001</v>
      </c>
      <c r="AV91">
        <v>480.92200000000003</v>
      </c>
      <c r="AW91">
        <v>479.79700000000003</v>
      </c>
      <c r="AX91">
        <v>479.40899999999999</v>
      </c>
      <c r="AY91">
        <v>0.145674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334.053</v>
      </c>
      <c r="BI91">
        <v>334.04399999999998</v>
      </c>
      <c r="BJ91">
        <v>334.04199999999997</v>
      </c>
      <c r="BK91">
        <v>148.428</v>
      </c>
      <c r="BL91">
        <v>148.256</v>
      </c>
      <c r="BM91">
        <v>148.21100000000001</v>
      </c>
      <c r="BN91">
        <v>148.16499999999999</v>
      </c>
      <c r="BO91">
        <v>5.0827499999999998E-2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10.4376</v>
      </c>
      <c r="DE91">
        <v>10.4376</v>
      </c>
      <c r="DF91">
        <v>0</v>
      </c>
      <c r="DG91">
        <v>646.05499999999995</v>
      </c>
      <c r="DH91">
        <v>646.05499999999995</v>
      </c>
      <c r="DI91">
        <v>0</v>
      </c>
      <c r="DJ91">
        <v>1E-3</v>
      </c>
      <c r="DK91">
        <v>3.06752E-2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 s="1">
        <v>453965000000</v>
      </c>
    </row>
    <row r="92" spans="1:124" x14ac:dyDescent="0.25">
      <c r="A92">
        <v>1</v>
      </c>
      <c r="B92">
        <v>1960</v>
      </c>
      <c r="C92" t="s">
        <v>126</v>
      </c>
      <c r="D92">
        <v>1</v>
      </c>
      <c r="E92">
        <v>30718.6</v>
      </c>
      <c r="F92">
        <v>30718.6</v>
      </c>
      <c r="G92" s="1">
        <v>420623000000</v>
      </c>
      <c r="H92">
        <v>33370.800000000003</v>
      </c>
      <c r="I92" s="1">
        <v>420623000000</v>
      </c>
      <c r="J92">
        <v>30718.6</v>
      </c>
      <c r="K92">
        <v>53610.9</v>
      </c>
      <c r="L92">
        <v>1733.79</v>
      </c>
      <c r="M92">
        <v>1733.78</v>
      </c>
      <c r="N92">
        <v>1733.75</v>
      </c>
      <c r="O92">
        <v>646</v>
      </c>
      <c r="P92">
        <v>645.76499999999999</v>
      </c>
      <c r="Q92">
        <v>645.05999999999995</v>
      </c>
      <c r="R92">
        <v>1731.28</v>
      </c>
      <c r="S92">
        <v>0.18940499999999999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784.36699999999996</v>
      </c>
      <c r="AS92">
        <v>784.28099999999995</v>
      </c>
      <c r="AT92">
        <v>784.25800000000004</v>
      </c>
      <c r="AU92">
        <v>515.00099999999998</v>
      </c>
      <c r="AV92">
        <v>510.15100000000001</v>
      </c>
      <c r="AW92">
        <v>508.86200000000002</v>
      </c>
      <c r="AX92">
        <v>508.44</v>
      </c>
      <c r="AY92">
        <v>0.16698299999999999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319.928</v>
      </c>
      <c r="BI92">
        <v>319.91800000000001</v>
      </c>
      <c r="BJ92">
        <v>319.916</v>
      </c>
      <c r="BK92">
        <v>148.44999999999999</v>
      </c>
      <c r="BL92">
        <v>148.26</v>
      </c>
      <c r="BM92">
        <v>148.21</v>
      </c>
      <c r="BN92">
        <v>148.16499999999999</v>
      </c>
      <c r="BO92">
        <v>5.6638800000000003E-2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10.2409</v>
      </c>
      <c r="DE92">
        <v>10.2409</v>
      </c>
      <c r="DF92">
        <v>0</v>
      </c>
      <c r="DG92">
        <v>634.13</v>
      </c>
      <c r="DH92">
        <v>634.13</v>
      </c>
      <c r="DI92">
        <v>0</v>
      </c>
      <c r="DJ92">
        <v>1E-3</v>
      </c>
      <c r="DK92">
        <v>3.01091E-2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 s="1">
        <v>420623000000</v>
      </c>
    </row>
    <row r="93" spans="1:124" x14ac:dyDescent="0.25">
      <c r="A93">
        <v>1</v>
      </c>
      <c r="B93">
        <v>1961</v>
      </c>
      <c r="C93" t="s">
        <v>126</v>
      </c>
      <c r="D93">
        <v>1</v>
      </c>
      <c r="E93">
        <v>28221.8</v>
      </c>
      <c r="F93">
        <v>28221.8</v>
      </c>
      <c r="G93" s="1">
        <v>384289000000</v>
      </c>
      <c r="H93">
        <v>33284.300000000003</v>
      </c>
      <c r="I93" s="1">
        <v>384289000000</v>
      </c>
      <c r="J93">
        <v>28221.8</v>
      </c>
      <c r="K93">
        <v>52992.5</v>
      </c>
      <c r="L93">
        <v>1591.69</v>
      </c>
      <c r="M93">
        <v>1591.67</v>
      </c>
      <c r="N93">
        <v>1591.64</v>
      </c>
      <c r="O93">
        <v>616.53399999999999</v>
      </c>
      <c r="P93">
        <v>616.28700000000003</v>
      </c>
      <c r="Q93">
        <v>615.54600000000005</v>
      </c>
      <c r="R93">
        <v>1589.5</v>
      </c>
      <c r="S93">
        <v>0.19933400000000001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750.20299999999997</v>
      </c>
      <c r="AS93">
        <v>750.10900000000004</v>
      </c>
      <c r="AT93">
        <v>750.08399999999995</v>
      </c>
      <c r="AU93">
        <v>520.70600000000002</v>
      </c>
      <c r="AV93">
        <v>515.43100000000004</v>
      </c>
      <c r="AW93">
        <v>514.029</v>
      </c>
      <c r="AX93">
        <v>513.61400000000003</v>
      </c>
      <c r="AY93">
        <v>0.18157999999999999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303.59100000000001</v>
      </c>
      <c r="BI93">
        <v>303.58</v>
      </c>
      <c r="BJ93">
        <v>303.577</v>
      </c>
      <c r="BK93">
        <v>148.476</v>
      </c>
      <c r="BL93">
        <v>148.26499999999999</v>
      </c>
      <c r="BM93">
        <v>148.208</v>
      </c>
      <c r="BN93">
        <v>148.16499999999999</v>
      </c>
      <c r="BO93">
        <v>6.3056699999999993E-2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7.4325999999999999</v>
      </c>
      <c r="DE93">
        <v>7.4325999999999999</v>
      </c>
      <c r="DF93">
        <v>0</v>
      </c>
      <c r="DG93">
        <v>460.35199999999998</v>
      </c>
      <c r="DH93">
        <v>460.35199999999998</v>
      </c>
      <c r="DI93">
        <v>0</v>
      </c>
      <c r="DJ93">
        <v>1E-3</v>
      </c>
      <c r="DK93">
        <v>2.1839799999999999E-2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 s="1">
        <v>384289000000</v>
      </c>
    </row>
    <row r="94" spans="1:124" x14ac:dyDescent="0.25">
      <c r="A94">
        <v>1</v>
      </c>
      <c r="B94">
        <v>1962</v>
      </c>
      <c r="C94" t="s">
        <v>126</v>
      </c>
      <c r="D94">
        <v>1</v>
      </c>
      <c r="E94">
        <v>25906</v>
      </c>
      <c r="F94">
        <v>25906</v>
      </c>
      <c r="G94" s="1">
        <v>350072000000</v>
      </c>
      <c r="H94">
        <v>33336</v>
      </c>
      <c r="I94" s="1">
        <v>350072000000</v>
      </c>
      <c r="J94">
        <v>25906</v>
      </c>
      <c r="K94">
        <v>52661.1</v>
      </c>
      <c r="L94">
        <v>1641.08</v>
      </c>
      <c r="M94">
        <v>1641.07</v>
      </c>
      <c r="N94">
        <v>1641.02</v>
      </c>
      <c r="O94">
        <v>664.46400000000006</v>
      </c>
      <c r="P94">
        <v>664.17100000000005</v>
      </c>
      <c r="Q94">
        <v>663.29499999999996</v>
      </c>
      <c r="R94">
        <v>1638.7</v>
      </c>
      <c r="S94">
        <v>0.23555499999999999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718.45699999999999</v>
      </c>
      <c r="AS94">
        <v>718.35599999999999</v>
      </c>
      <c r="AT94">
        <v>718.32899999999995</v>
      </c>
      <c r="AU94">
        <v>526.41300000000001</v>
      </c>
      <c r="AV94">
        <v>520.70899999999995</v>
      </c>
      <c r="AW94">
        <v>519.19299999999998</v>
      </c>
      <c r="AX94">
        <v>518.78800000000001</v>
      </c>
      <c r="AY94">
        <v>0.19605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287.077</v>
      </c>
      <c r="BI94">
        <v>287.065</v>
      </c>
      <c r="BJ94">
        <v>287.06200000000001</v>
      </c>
      <c r="BK94">
        <v>148.50299999999999</v>
      </c>
      <c r="BL94">
        <v>148.26900000000001</v>
      </c>
      <c r="BM94">
        <v>148.20699999999999</v>
      </c>
      <c r="BN94">
        <v>148.16499999999999</v>
      </c>
      <c r="BO94">
        <v>6.9626099999999996E-2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7.1088800000000001</v>
      </c>
      <c r="DE94">
        <v>7.1088800000000001</v>
      </c>
      <c r="DF94">
        <v>0</v>
      </c>
      <c r="DG94">
        <v>440.32299999999998</v>
      </c>
      <c r="DH94">
        <v>440.32299999999998</v>
      </c>
      <c r="DI94">
        <v>0</v>
      </c>
      <c r="DJ94">
        <v>1E-3</v>
      </c>
      <c r="DK94">
        <v>2.0848100000000001E-2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 s="1">
        <v>350072000000</v>
      </c>
    </row>
    <row r="95" spans="1:124" x14ac:dyDescent="0.25">
      <c r="A95">
        <v>1</v>
      </c>
      <c r="B95">
        <v>1963</v>
      </c>
      <c r="C95" t="s">
        <v>126</v>
      </c>
      <c r="D95">
        <v>1</v>
      </c>
      <c r="E95">
        <v>23602.7</v>
      </c>
      <c r="F95">
        <v>23602.7</v>
      </c>
      <c r="G95" s="1">
        <v>316090000000</v>
      </c>
      <c r="H95">
        <v>33451.1</v>
      </c>
      <c r="I95" s="1">
        <v>316090000000</v>
      </c>
      <c r="J95">
        <v>23602.7</v>
      </c>
      <c r="K95">
        <v>52373.5</v>
      </c>
      <c r="L95">
        <v>1367</v>
      </c>
      <c r="M95">
        <v>1366.99</v>
      </c>
      <c r="N95">
        <v>1366.95</v>
      </c>
      <c r="O95">
        <v>582.90300000000002</v>
      </c>
      <c r="P95">
        <v>582.62599999999998</v>
      </c>
      <c r="Q95">
        <v>581.79499999999996</v>
      </c>
      <c r="R95">
        <v>1365.29</v>
      </c>
      <c r="S95">
        <v>0.222804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688.91600000000005</v>
      </c>
      <c r="AS95">
        <v>688.80799999999999</v>
      </c>
      <c r="AT95">
        <v>688.779</v>
      </c>
      <c r="AU95">
        <v>532.02200000000005</v>
      </c>
      <c r="AV95">
        <v>525.96500000000003</v>
      </c>
      <c r="AW95">
        <v>524.35500000000002</v>
      </c>
      <c r="AX95">
        <v>523.96199999999999</v>
      </c>
      <c r="AY95">
        <v>0.20768900000000001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271.03899999999999</v>
      </c>
      <c r="BI95">
        <v>271.02600000000001</v>
      </c>
      <c r="BJ95">
        <v>271.02300000000002</v>
      </c>
      <c r="BK95">
        <v>148.52600000000001</v>
      </c>
      <c r="BL95">
        <v>148.27199999999999</v>
      </c>
      <c r="BM95">
        <v>148.20500000000001</v>
      </c>
      <c r="BN95">
        <v>148.16499999999999</v>
      </c>
      <c r="BO95">
        <v>7.5379699999999994E-2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7.9969400000000004</v>
      </c>
      <c r="DE95">
        <v>7.9969400000000004</v>
      </c>
      <c r="DF95">
        <v>0</v>
      </c>
      <c r="DG95">
        <v>495.30599999999998</v>
      </c>
      <c r="DH95">
        <v>495.30599999999998</v>
      </c>
      <c r="DI95">
        <v>0</v>
      </c>
      <c r="DJ95">
        <v>1E-3</v>
      </c>
      <c r="DK95">
        <v>2.33954E-2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 s="1">
        <v>316090000000</v>
      </c>
    </row>
    <row r="96" spans="1:124" x14ac:dyDescent="0.25">
      <c r="A96">
        <v>1</v>
      </c>
      <c r="B96">
        <v>1964</v>
      </c>
      <c r="C96" t="s">
        <v>126</v>
      </c>
      <c r="D96">
        <v>1</v>
      </c>
      <c r="E96">
        <v>21649.200000000001</v>
      </c>
      <c r="F96">
        <v>21649.200000000001</v>
      </c>
      <c r="G96" s="1">
        <v>286748000000</v>
      </c>
      <c r="H96">
        <v>33515</v>
      </c>
      <c r="I96" s="1">
        <v>286748000000</v>
      </c>
      <c r="J96">
        <v>21649.200000000001</v>
      </c>
      <c r="K96">
        <v>52130.3</v>
      </c>
      <c r="L96">
        <v>1638.46</v>
      </c>
      <c r="M96">
        <v>1638.44</v>
      </c>
      <c r="N96">
        <v>1638.39</v>
      </c>
      <c r="O96">
        <v>733.06899999999996</v>
      </c>
      <c r="P96">
        <v>732.69299999999998</v>
      </c>
      <c r="Q96">
        <v>731.56500000000005</v>
      </c>
      <c r="R96">
        <v>1635.97</v>
      </c>
      <c r="S96">
        <v>0.30335000000000001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666.255</v>
      </c>
      <c r="AS96">
        <v>666.14</v>
      </c>
      <c r="AT96">
        <v>666.11</v>
      </c>
      <c r="AU96">
        <v>537.697</v>
      </c>
      <c r="AV96">
        <v>531.23299999999995</v>
      </c>
      <c r="AW96">
        <v>529.51499999999999</v>
      </c>
      <c r="AX96">
        <v>529.13599999999997</v>
      </c>
      <c r="AY96">
        <v>0.221807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257.50900000000001</v>
      </c>
      <c r="BI96">
        <v>257.49400000000003</v>
      </c>
      <c r="BJ96">
        <v>257.49</v>
      </c>
      <c r="BK96">
        <v>148.55099999999999</v>
      </c>
      <c r="BL96">
        <v>148.27600000000001</v>
      </c>
      <c r="BM96">
        <v>148.203</v>
      </c>
      <c r="BN96">
        <v>148.16499999999999</v>
      </c>
      <c r="BO96">
        <v>8.1799499999999997E-2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9.4913100000000004</v>
      </c>
      <c r="DE96">
        <v>9.4913100000000004</v>
      </c>
      <c r="DF96">
        <v>0</v>
      </c>
      <c r="DG96">
        <v>588.06899999999996</v>
      </c>
      <c r="DH96">
        <v>588.06899999999996</v>
      </c>
      <c r="DI96">
        <v>0</v>
      </c>
      <c r="DJ96">
        <v>1E-3</v>
      </c>
      <c r="DK96">
        <v>2.7774900000000002E-2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 s="1">
        <v>286748000000</v>
      </c>
    </row>
    <row r="97" spans="1:124" x14ac:dyDescent="0.25">
      <c r="A97">
        <v>1</v>
      </c>
      <c r="B97">
        <v>1965</v>
      </c>
      <c r="C97" t="s">
        <v>126</v>
      </c>
      <c r="D97">
        <v>1</v>
      </c>
      <c r="E97">
        <v>19506.900000000001</v>
      </c>
      <c r="F97">
        <v>19506.900000000001</v>
      </c>
      <c r="G97" s="1">
        <v>255518000000</v>
      </c>
      <c r="H97">
        <v>33709.4</v>
      </c>
      <c r="I97" s="1">
        <v>255518000000</v>
      </c>
      <c r="J97">
        <v>19506.900000000001</v>
      </c>
      <c r="K97">
        <v>51879</v>
      </c>
      <c r="L97">
        <v>1686.69</v>
      </c>
      <c r="M97">
        <v>1686.67</v>
      </c>
      <c r="N97">
        <v>1686.6</v>
      </c>
      <c r="O97">
        <v>792.36300000000006</v>
      </c>
      <c r="P97">
        <v>791.91499999999996</v>
      </c>
      <c r="Q97">
        <v>790.572</v>
      </c>
      <c r="R97">
        <v>1684.01</v>
      </c>
      <c r="S97">
        <v>0.36365999999999998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637.84699999999998</v>
      </c>
      <c r="AS97">
        <v>637.721</v>
      </c>
      <c r="AT97">
        <v>637.68799999999999</v>
      </c>
      <c r="AU97">
        <v>543.64599999999996</v>
      </c>
      <c r="AV97">
        <v>536.55700000000002</v>
      </c>
      <c r="AW97">
        <v>534.67200000000003</v>
      </c>
      <c r="AX97">
        <v>534.30999999999995</v>
      </c>
      <c r="AY97">
        <v>0.242398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243.79499999999999</v>
      </c>
      <c r="BI97">
        <v>243.78</v>
      </c>
      <c r="BJ97">
        <v>243.77500000000001</v>
      </c>
      <c r="BK97">
        <v>148.58799999999999</v>
      </c>
      <c r="BL97">
        <v>148.28200000000001</v>
      </c>
      <c r="BM97">
        <v>148.19999999999999</v>
      </c>
      <c r="BN97">
        <v>148.16499999999999</v>
      </c>
      <c r="BO97">
        <v>9.1573500000000002E-2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10.333299999999999</v>
      </c>
      <c r="DE97">
        <v>10.333299999999999</v>
      </c>
      <c r="DF97">
        <v>0</v>
      </c>
      <c r="DG97">
        <v>640.9</v>
      </c>
      <c r="DH97">
        <v>640.9</v>
      </c>
      <c r="DI97">
        <v>0</v>
      </c>
      <c r="DJ97">
        <v>1E-3</v>
      </c>
      <c r="DK97">
        <v>3.0127899999999999E-2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 s="1">
        <v>255518000000</v>
      </c>
    </row>
    <row r="98" spans="1:124" x14ac:dyDescent="0.25">
      <c r="A98">
        <v>1</v>
      </c>
      <c r="B98">
        <v>1966</v>
      </c>
      <c r="C98" t="s">
        <v>126</v>
      </c>
      <c r="D98">
        <v>1</v>
      </c>
      <c r="E98">
        <v>17388</v>
      </c>
      <c r="F98">
        <v>17388</v>
      </c>
      <c r="G98" s="1">
        <v>224898000000</v>
      </c>
      <c r="H98">
        <v>33799.800000000003</v>
      </c>
      <c r="I98" s="1">
        <v>224898000000</v>
      </c>
      <c r="J98">
        <v>17388</v>
      </c>
      <c r="K98">
        <v>51585.7</v>
      </c>
      <c r="L98">
        <v>1407.52</v>
      </c>
      <c r="M98">
        <v>1407.49</v>
      </c>
      <c r="N98">
        <v>1407.43</v>
      </c>
      <c r="O98">
        <v>700.96900000000005</v>
      </c>
      <c r="P98">
        <v>700.53599999999994</v>
      </c>
      <c r="Q98">
        <v>699.23599999999999</v>
      </c>
      <c r="R98">
        <v>1405.59</v>
      </c>
      <c r="S98">
        <v>0.35149399999999997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615.81200000000001</v>
      </c>
      <c r="AS98">
        <v>615.67499999999995</v>
      </c>
      <c r="AT98">
        <v>615.63900000000001</v>
      </c>
      <c r="AU98">
        <v>557.00800000000004</v>
      </c>
      <c r="AV98">
        <v>549.25300000000004</v>
      </c>
      <c r="AW98">
        <v>547.19200000000001</v>
      </c>
      <c r="AX98">
        <v>546.83799999999997</v>
      </c>
      <c r="AY98">
        <v>0.26438699999999998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229.16499999999999</v>
      </c>
      <c r="BI98">
        <v>229.14699999999999</v>
      </c>
      <c r="BJ98">
        <v>229.143</v>
      </c>
      <c r="BK98">
        <v>148.626</v>
      </c>
      <c r="BL98">
        <v>148.28800000000001</v>
      </c>
      <c r="BM98">
        <v>148.19800000000001</v>
      </c>
      <c r="BN98">
        <v>148.16499999999999</v>
      </c>
      <c r="BO98">
        <v>0.100838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9.7093500000000006</v>
      </c>
      <c r="DE98">
        <v>9.7093500000000006</v>
      </c>
      <c r="DF98">
        <v>0</v>
      </c>
      <c r="DG98">
        <v>602.35599999999999</v>
      </c>
      <c r="DH98">
        <v>602.35599999999999</v>
      </c>
      <c r="DI98">
        <v>0</v>
      </c>
      <c r="DJ98">
        <v>1E-3</v>
      </c>
      <c r="DK98">
        <v>2.8218199999999999E-2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 s="1">
        <v>224898000000</v>
      </c>
    </row>
    <row r="99" spans="1:124" x14ac:dyDescent="0.25">
      <c r="A99">
        <v>1</v>
      </c>
      <c r="B99">
        <v>1967</v>
      </c>
      <c r="C99" t="s">
        <v>126</v>
      </c>
      <c r="D99">
        <v>1</v>
      </c>
      <c r="E99">
        <v>15624.6</v>
      </c>
      <c r="F99">
        <v>15624.6</v>
      </c>
      <c r="G99" s="1">
        <v>198870000000</v>
      </c>
      <c r="H99">
        <v>33928.800000000003</v>
      </c>
      <c r="I99" s="1">
        <v>198870000000</v>
      </c>
      <c r="J99">
        <v>15624.6</v>
      </c>
      <c r="K99">
        <v>51475.8</v>
      </c>
      <c r="L99">
        <v>1320.31</v>
      </c>
      <c r="M99">
        <v>1320.28</v>
      </c>
      <c r="N99">
        <v>1320.21</v>
      </c>
      <c r="O99">
        <v>698.31299999999999</v>
      </c>
      <c r="P99">
        <v>697.851</v>
      </c>
      <c r="Q99">
        <v>696.46400000000006</v>
      </c>
      <c r="R99">
        <v>1318.58</v>
      </c>
      <c r="S99">
        <v>0.374446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599.89099999999996</v>
      </c>
      <c r="AS99">
        <v>599.74400000000003</v>
      </c>
      <c r="AT99">
        <v>599.70500000000004</v>
      </c>
      <c r="AU99">
        <v>570.25099999999998</v>
      </c>
      <c r="AV99">
        <v>561.92200000000003</v>
      </c>
      <c r="AW99">
        <v>559.70799999999997</v>
      </c>
      <c r="AX99">
        <v>559.36500000000001</v>
      </c>
      <c r="AY99">
        <v>0.28287400000000001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216.55799999999999</v>
      </c>
      <c r="BI99">
        <v>216.53899999999999</v>
      </c>
      <c r="BJ99">
        <v>216.53399999999999</v>
      </c>
      <c r="BK99">
        <v>148.65600000000001</v>
      </c>
      <c r="BL99">
        <v>148.292</v>
      </c>
      <c r="BM99">
        <v>148.196</v>
      </c>
      <c r="BN99">
        <v>148.16499999999999</v>
      </c>
      <c r="BO99">
        <v>0.108155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9.2532999999999994</v>
      </c>
      <c r="DE99">
        <v>9.2532999999999994</v>
      </c>
      <c r="DF99">
        <v>0</v>
      </c>
      <c r="DG99">
        <v>574.197</v>
      </c>
      <c r="DH99">
        <v>574.197</v>
      </c>
      <c r="DI99">
        <v>0</v>
      </c>
      <c r="DJ99">
        <v>1E-3</v>
      </c>
      <c r="DK99">
        <v>2.6781099999999999E-2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 s="1">
        <v>198870000000</v>
      </c>
    </row>
    <row r="100" spans="1:124" x14ac:dyDescent="0.25">
      <c r="A100">
        <v>1</v>
      </c>
      <c r="B100">
        <v>1968</v>
      </c>
      <c r="C100" t="s">
        <v>126</v>
      </c>
      <c r="D100">
        <v>1</v>
      </c>
      <c r="E100">
        <v>14035</v>
      </c>
      <c r="F100">
        <v>14035</v>
      </c>
      <c r="G100" s="1">
        <v>175431000000</v>
      </c>
      <c r="H100">
        <v>33920.300000000003</v>
      </c>
      <c r="I100" s="1">
        <v>175431000000</v>
      </c>
      <c r="J100">
        <v>14035</v>
      </c>
      <c r="K100">
        <v>51272.4</v>
      </c>
      <c r="L100">
        <v>1188.73</v>
      </c>
      <c r="M100">
        <v>1188.71</v>
      </c>
      <c r="N100">
        <v>1188.6400000000001</v>
      </c>
      <c r="O100">
        <v>667.42</v>
      </c>
      <c r="P100">
        <v>666.952</v>
      </c>
      <c r="Q100">
        <v>665.548</v>
      </c>
      <c r="R100">
        <v>1187.31</v>
      </c>
      <c r="S100">
        <v>0.37779400000000002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588.34900000000005</v>
      </c>
      <c r="AS100">
        <v>588.19399999999996</v>
      </c>
      <c r="AT100">
        <v>588.15300000000002</v>
      </c>
      <c r="AU100">
        <v>583.34799999999996</v>
      </c>
      <c r="AV100">
        <v>574.55700000000002</v>
      </c>
      <c r="AW100">
        <v>572.221</v>
      </c>
      <c r="AX100">
        <v>571.89300000000003</v>
      </c>
      <c r="AY100">
        <v>0.299153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205.96199999999999</v>
      </c>
      <c r="BI100">
        <v>205.94200000000001</v>
      </c>
      <c r="BJ100">
        <v>205.93600000000001</v>
      </c>
      <c r="BK100">
        <v>148.68100000000001</v>
      </c>
      <c r="BL100">
        <v>148.29599999999999</v>
      </c>
      <c r="BM100">
        <v>148.19300000000001</v>
      </c>
      <c r="BN100">
        <v>148.16499999999999</v>
      </c>
      <c r="BO100">
        <v>0.11434900000000001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10.8841</v>
      </c>
      <c r="DE100">
        <v>10.8841</v>
      </c>
      <c r="DF100">
        <v>0</v>
      </c>
      <c r="DG100">
        <v>675.024</v>
      </c>
      <c r="DH100">
        <v>675.024</v>
      </c>
      <c r="DI100">
        <v>0</v>
      </c>
      <c r="DJ100">
        <v>1E-3</v>
      </c>
      <c r="DK100">
        <v>3.1551799999999998E-2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 s="1">
        <v>175431000000</v>
      </c>
    </row>
    <row r="101" spans="1:124" x14ac:dyDescent="0.25">
      <c r="A101">
        <v>1</v>
      </c>
      <c r="B101">
        <v>1969</v>
      </c>
      <c r="C101" t="s">
        <v>126</v>
      </c>
      <c r="D101">
        <v>1</v>
      </c>
      <c r="E101">
        <v>12657.8</v>
      </c>
      <c r="F101">
        <v>12657.8</v>
      </c>
      <c r="G101" s="1">
        <v>155027000000</v>
      </c>
      <c r="H101">
        <v>34038.400000000001</v>
      </c>
      <c r="I101" s="1">
        <v>155027000000</v>
      </c>
      <c r="J101">
        <v>12657.8</v>
      </c>
      <c r="K101">
        <v>51125.9</v>
      </c>
      <c r="L101">
        <v>1108.8900000000001</v>
      </c>
      <c r="M101">
        <v>1108.8699999999999</v>
      </c>
      <c r="N101">
        <v>1108.79</v>
      </c>
      <c r="O101">
        <v>658.80100000000004</v>
      </c>
      <c r="P101">
        <v>658.32100000000003</v>
      </c>
      <c r="Q101">
        <v>656.88099999999997</v>
      </c>
      <c r="R101">
        <v>1107.6600000000001</v>
      </c>
      <c r="S101">
        <v>0.38904100000000003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582.13400000000001</v>
      </c>
      <c r="AS101">
        <v>581.971</v>
      </c>
      <c r="AT101">
        <v>581.928</v>
      </c>
      <c r="AU101">
        <v>596.42200000000003</v>
      </c>
      <c r="AV101">
        <v>587.18200000000002</v>
      </c>
      <c r="AW101">
        <v>584.726</v>
      </c>
      <c r="AX101">
        <v>584.41999999999996</v>
      </c>
      <c r="AY101">
        <v>0.31337599999999999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197.64599999999999</v>
      </c>
      <c r="BI101">
        <v>197.625</v>
      </c>
      <c r="BJ101">
        <v>197.62</v>
      </c>
      <c r="BK101">
        <v>148.697</v>
      </c>
      <c r="BL101">
        <v>148.297</v>
      </c>
      <c r="BM101">
        <v>148.19</v>
      </c>
      <c r="BN101">
        <v>148.16499999999999</v>
      </c>
      <c r="BO101">
        <v>0.11920799999999999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10.6464</v>
      </c>
      <c r="DE101">
        <v>10.6464</v>
      </c>
      <c r="DF101">
        <v>0</v>
      </c>
      <c r="DG101">
        <v>660.77200000000005</v>
      </c>
      <c r="DH101">
        <v>660.77200000000005</v>
      </c>
      <c r="DI101">
        <v>0</v>
      </c>
      <c r="DJ101">
        <v>1E-3</v>
      </c>
      <c r="DK101">
        <v>3.07715E-2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 s="1">
        <v>155027000000</v>
      </c>
    </row>
    <row r="102" spans="1:124" x14ac:dyDescent="0.25">
      <c r="A102">
        <v>1</v>
      </c>
      <c r="B102">
        <v>1970</v>
      </c>
      <c r="C102" t="s">
        <v>126</v>
      </c>
      <c r="D102">
        <v>1</v>
      </c>
      <c r="E102">
        <v>11436</v>
      </c>
      <c r="F102">
        <v>11436</v>
      </c>
      <c r="G102" s="1">
        <v>136985000000</v>
      </c>
      <c r="H102">
        <v>33976</v>
      </c>
      <c r="I102" s="1">
        <v>136985000000</v>
      </c>
      <c r="J102">
        <v>11436</v>
      </c>
      <c r="K102">
        <v>50915.3</v>
      </c>
      <c r="L102">
        <v>1048.6500000000001</v>
      </c>
      <c r="M102">
        <v>1048.6199999999999</v>
      </c>
      <c r="N102">
        <v>1048.54</v>
      </c>
      <c r="O102">
        <v>654.98199999999997</v>
      </c>
      <c r="P102">
        <v>654.48500000000001</v>
      </c>
      <c r="Q102">
        <v>652.99099999999999</v>
      </c>
      <c r="R102">
        <v>1047.56</v>
      </c>
      <c r="S102">
        <v>0.40334399999999998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580.37099999999998</v>
      </c>
      <c r="AS102">
        <v>580.20000000000005</v>
      </c>
      <c r="AT102">
        <v>580.15499999999997</v>
      </c>
      <c r="AU102">
        <v>609.48900000000003</v>
      </c>
      <c r="AV102">
        <v>599.79899999999998</v>
      </c>
      <c r="AW102">
        <v>597.22400000000005</v>
      </c>
      <c r="AX102">
        <v>596.94799999999998</v>
      </c>
      <c r="AY102">
        <v>0.32927099999999998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191.29599999999999</v>
      </c>
      <c r="BI102">
        <v>191.27500000000001</v>
      </c>
      <c r="BJ102">
        <v>191.26900000000001</v>
      </c>
      <c r="BK102">
        <v>148.715</v>
      </c>
      <c r="BL102">
        <v>148.298</v>
      </c>
      <c r="BM102">
        <v>148.18700000000001</v>
      </c>
      <c r="BN102">
        <v>148.16499999999999</v>
      </c>
      <c r="BO102">
        <v>0.12406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10.4758</v>
      </c>
      <c r="DE102">
        <v>10.4758</v>
      </c>
      <c r="DF102">
        <v>0</v>
      </c>
      <c r="DG102">
        <v>650.07000000000005</v>
      </c>
      <c r="DH102">
        <v>650.07000000000005</v>
      </c>
      <c r="DI102">
        <v>0</v>
      </c>
      <c r="DJ102">
        <v>1E-3</v>
      </c>
      <c r="DK102">
        <v>3.0321600000000001E-2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 s="1">
        <v>136985000000</v>
      </c>
    </row>
    <row r="103" spans="1:124" x14ac:dyDescent="0.25">
      <c r="A103">
        <v>1</v>
      </c>
      <c r="B103">
        <v>1971</v>
      </c>
      <c r="C103" t="s">
        <v>126</v>
      </c>
      <c r="D103">
        <v>1</v>
      </c>
      <c r="E103">
        <v>10350.799999999999</v>
      </c>
      <c r="F103">
        <v>10350.799999999999</v>
      </c>
      <c r="G103" s="1">
        <v>120891000000</v>
      </c>
      <c r="H103">
        <v>34905.699999999997</v>
      </c>
      <c r="I103" s="1">
        <v>120891000000</v>
      </c>
      <c r="J103">
        <v>10350.799999999999</v>
      </c>
      <c r="K103">
        <v>51659.8</v>
      </c>
      <c r="L103">
        <v>1009.57</v>
      </c>
      <c r="M103">
        <v>1009.54</v>
      </c>
      <c r="N103">
        <v>1009.46</v>
      </c>
      <c r="O103">
        <v>661.23599999999999</v>
      </c>
      <c r="P103">
        <v>660.71</v>
      </c>
      <c r="Q103">
        <v>659.13300000000004</v>
      </c>
      <c r="R103">
        <v>1008.6</v>
      </c>
      <c r="S103">
        <v>0.426844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594.43499999999995</v>
      </c>
      <c r="AS103">
        <v>594.24599999999998</v>
      </c>
      <c r="AT103">
        <v>594.19600000000003</v>
      </c>
      <c r="AU103">
        <v>641.41999999999996</v>
      </c>
      <c r="AV103">
        <v>630.61199999999997</v>
      </c>
      <c r="AW103">
        <v>627.73900000000003</v>
      </c>
      <c r="AX103">
        <v>627.495</v>
      </c>
      <c r="AY103">
        <v>0.35777100000000001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185.679</v>
      </c>
      <c r="BI103">
        <v>185.65700000000001</v>
      </c>
      <c r="BJ103">
        <v>185.65100000000001</v>
      </c>
      <c r="BK103">
        <v>148.73699999999999</v>
      </c>
      <c r="BL103">
        <v>148.29900000000001</v>
      </c>
      <c r="BM103">
        <v>148.18299999999999</v>
      </c>
      <c r="BN103">
        <v>148.16499999999999</v>
      </c>
      <c r="BO103">
        <v>0.13026599999999999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9.2586099999999991</v>
      </c>
      <c r="DE103">
        <v>9.2586099999999991</v>
      </c>
      <c r="DF103">
        <v>0</v>
      </c>
      <c r="DG103">
        <v>576.20799999999997</v>
      </c>
      <c r="DH103">
        <v>576.20799999999997</v>
      </c>
      <c r="DI103">
        <v>0</v>
      </c>
      <c r="DJ103">
        <v>1E-3</v>
      </c>
      <c r="DK103">
        <v>2.61236E-2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 s="1">
        <v>120891000000</v>
      </c>
    </row>
    <row r="104" spans="1:124" x14ac:dyDescent="0.25">
      <c r="A104">
        <v>1</v>
      </c>
      <c r="B104">
        <v>1972</v>
      </c>
      <c r="C104" t="s">
        <v>126</v>
      </c>
      <c r="D104">
        <v>1</v>
      </c>
      <c r="E104">
        <v>10697.9</v>
      </c>
      <c r="F104">
        <v>10697.9</v>
      </c>
      <c r="G104" s="1">
        <v>106206000000</v>
      </c>
      <c r="H104">
        <v>150291</v>
      </c>
      <c r="I104" s="1">
        <v>106206000000</v>
      </c>
      <c r="J104">
        <v>10697.9</v>
      </c>
      <c r="K104">
        <v>167247</v>
      </c>
      <c r="L104">
        <v>1078.01</v>
      </c>
      <c r="M104">
        <v>1077.97</v>
      </c>
      <c r="N104">
        <v>1077.8699999999999</v>
      </c>
      <c r="O104">
        <v>739.31399999999996</v>
      </c>
      <c r="P104">
        <v>738.577</v>
      </c>
      <c r="Q104">
        <v>736.36400000000003</v>
      </c>
      <c r="R104">
        <v>1076.99</v>
      </c>
      <c r="S104">
        <v>0.51482600000000001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602.73400000000004</v>
      </c>
      <c r="AS104">
        <v>601.98699999999997</v>
      </c>
      <c r="AT104">
        <v>601.78800000000001</v>
      </c>
      <c r="AU104">
        <v>720.42899999999997</v>
      </c>
      <c r="AV104">
        <v>671.28399999999999</v>
      </c>
      <c r="AW104">
        <v>658.221</v>
      </c>
      <c r="AX104">
        <v>658.04300000000001</v>
      </c>
      <c r="AY104">
        <v>0.39939400000000003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179.11799999999999</v>
      </c>
      <c r="BI104">
        <v>179.09200000000001</v>
      </c>
      <c r="BJ104">
        <v>179.08600000000001</v>
      </c>
      <c r="BK104">
        <v>148.83600000000001</v>
      </c>
      <c r="BL104">
        <v>148.316</v>
      </c>
      <c r="BM104">
        <v>148.178</v>
      </c>
      <c r="BN104">
        <v>148.16499999999999</v>
      </c>
      <c r="BO104">
        <v>0.14161499999999999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39.646099999999997</v>
      </c>
      <c r="DE104">
        <v>39.646099999999997</v>
      </c>
      <c r="DF104">
        <v>0</v>
      </c>
      <c r="DG104">
        <v>2651.23</v>
      </c>
      <c r="DH104">
        <v>2651.23</v>
      </c>
      <c r="DI104">
        <v>0</v>
      </c>
      <c r="DJ104">
        <v>1E-3</v>
      </c>
      <c r="DK104">
        <v>2.8166699999999999E-2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 s="1">
        <v>106206000000</v>
      </c>
    </row>
    <row r="105" spans="1:124" x14ac:dyDescent="0.25">
      <c r="A105">
        <v>1</v>
      </c>
      <c r="B105">
        <v>1973</v>
      </c>
      <c r="C105" t="s">
        <v>126</v>
      </c>
      <c r="D105">
        <v>1</v>
      </c>
      <c r="E105">
        <v>9990.0400000000009</v>
      </c>
      <c r="F105">
        <v>9990.0400000000009</v>
      </c>
      <c r="G105" s="1">
        <v>91647600000</v>
      </c>
      <c r="H105">
        <v>37425.9</v>
      </c>
      <c r="I105" s="1">
        <v>91647600000</v>
      </c>
      <c r="J105">
        <v>9990.0400000000009</v>
      </c>
      <c r="K105">
        <v>95458.4</v>
      </c>
      <c r="L105">
        <v>1232.17</v>
      </c>
      <c r="M105">
        <v>1232.01</v>
      </c>
      <c r="N105">
        <v>1231.55</v>
      </c>
      <c r="O105">
        <v>973.077</v>
      </c>
      <c r="P105">
        <v>970.03099999999995</v>
      </c>
      <c r="Q105">
        <v>960.89400000000001</v>
      </c>
      <c r="R105">
        <v>1230.6199999999999</v>
      </c>
      <c r="S105">
        <v>0.69452599999999998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579.50900000000001</v>
      </c>
      <c r="AS105">
        <v>579.19500000000005</v>
      </c>
      <c r="AT105">
        <v>579.11199999999997</v>
      </c>
      <c r="AU105">
        <v>708.49300000000005</v>
      </c>
      <c r="AV105">
        <v>692.80200000000002</v>
      </c>
      <c r="AW105">
        <v>688.63099999999997</v>
      </c>
      <c r="AX105">
        <v>688.59</v>
      </c>
      <c r="AY105">
        <v>0.44817099999999999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153.077</v>
      </c>
      <c r="BI105">
        <v>152.97900000000001</v>
      </c>
      <c r="BJ105">
        <v>152.953</v>
      </c>
      <c r="BK105">
        <v>150.59299999999999</v>
      </c>
      <c r="BL105">
        <v>148.679</v>
      </c>
      <c r="BM105">
        <v>148.16999999999999</v>
      </c>
      <c r="BN105">
        <v>148.16499999999999</v>
      </c>
      <c r="BO105">
        <v>0.14587800000000001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14.646599999999999</v>
      </c>
      <c r="DE105">
        <v>14.646599999999999</v>
      </c>
      <c r="DF105">
        <v>0</v>
      </c>
      <c r="DG105">
        <v>755.85299999999995</v>
      </c>
      <c r="DH105">
        <v>755.85299999999995</v>
      </c>
      <c r="DI105">
        <v>0</v>
      </c>
      <c r="DJ105">
        <v>1E-3</v>
      </c>
      <c r="DK105">
        <v>3.10736E-2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 s="1">
        <v>91647600000</v>
      </c>
    </row>
    <row r="106" spans="1:124" x14ac:dyDescent="0.25">
      <c r="A106">
        <v>1</v>
      </c>
      <c r="B106">
        <v>1974</v>
      </c>
      <c r="C106" t="s">
        <v>126</v>
      </c>
      <c r="D106">
        <v>1</v>
      </c>
      <c r="E106">
        <v>9553.4699999999993</v>
      </c>
      <c r="F106">
        <v>9553.4699999999993</v>
      </c>
      <c r="G106" s="1">
        <v>79580100000</v>
      </c>
      <c r="H106">
        <v>36551.599999999999</v>
      </c>
      <c r="I106" s="1">
        <v>79580100000</v>
      </c>
      <c r="J106">
        <v>9553.4699999999993</v>
      </c>
      <c r="K106">
        <v>62185.5</v>
      </c>
      <c r="L106">
        <v>1709.26</v>
      </c>
      <c r="M106">
        <v>1709.18</v>
      </c>
      <c r="N106">
        <v>1708.94</v>
      </c>
      <c r="O106">
        <v>2211.63</v>
      </c>
      <c r="P106">
        <v>2210.2199999999998</v>
      </c>
      <c r="Q106">
        <v>2206.0100000000002</v>
      </c>
      <c r="R106">
        <v>1708.96</v>
      </c>
      <c r="S106">
        <v>0.64066800000000002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423.327</v>
      </c>
      <c r="AS106">
        <v>423.20699999999999</v>
      </c>
      <c r="AT106">
        <v>423.17500000000001</v>
      </c>
      <c r="AU106">
        <v>725.63800000000003</v>
      </c>
      <c r="AV106">
        <v>720.38800000000003</v>
      </c>
      <c r="AW106">
        <v>718.99199999999996</v>
      </c>
      <c r="AX106">
        <v>719.13800000000003</v>
      </c>
      <c r="AY106">
        <v>0.14638699999999999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110.73699999999999</v>
      </c>
      <c r="BI106">
        <v>110.717</v>
      </c>
      <c r="BJ106">
        <v>110.711</v>
      </c>
      <c r="BK106">
        <v>148.625</v>
      </c>
      <c r="BL106">
        <v>148.25800000000001</v>
      </c>
      <c r="BM106">
        <v>148.16</v>
      </c>
      <c r="BN106">
        <v>148.16499999999999</v>
      </c>
      <c r="BO106">
        <v>7.2530200000000003E-2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12.011799999999999</v>
      </c>
      <c r="DE106">
        <v>12.011799999999999</v>
      </c>
      <c r="DF106">
        <v>0</v>
      </c>
      <c r="DG106">
        <v>694.78200000000004</v>
      </c>
      <c r="DH106">
        <v>694.78200000000004</v>
      </c>
      <c r="DI106">
        <v>0</v>
      </c>
      <c r="DJ106">
        <v>1E-3</v>
      </c>
      <c r="DK106">
        <v>3.00384E-2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 s="1">
        <v>79580100000</v>
      </c>
    </row>
    <row r="107" spans="1:124" x14ac:dyDescent="0.25">
      <c r="A107">
        <v>1</v>
      </c>
      <c r="B107">
        <v>1975</v>
      </c>
      <c r="C107" t="s">
        <v>126</v>
      </c>
      <c r="D107">
        <v>1</v>
      </c>
      <c r="E107">
        <v>8972.2000000000007</v>
      </c>
      <c r="F107">
        <v>8972.2000000000007</v>
      </c>
      <c r="G107" s="1">
        <v>75116300000</v>
      </c>
      <c r="H107">
        <v>37996.5</v>
      </c>
      <c r="I107" s="1">
        <v>75116300000</v>
      </c>
      <c r="J107">
        <v>8972.2000000000007</v>
      </c>
      <c r="K107">
        <v>58232.9</v>
      </c>
      <c r="L107">
        <v>1621.79</v>
      </c>
      <c r="M107">
        <v>1621.76</v>
      </c>
      <c r="N107">
        <v>1621.67</v>
      </c>
      <c r="O107">
        <v>1473.68</v>
      </c>
      <c r="P107">
        <v>1473.1</v>
      </c>
      <c r="Q107">
        <v>1471.37</v>
      </c>
      <c r="R107">
        <v>1622.35</v>
      </c>
      <c r="S107">
        <v>0.41672500000000001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706.13499999999999</v>
      </c>
      <c r="AS107">
        <v>706.02</v>
      </c>
      <c r="AT107">
        <v>705.99</v>
      </c>
      <c r="AU107">
        <v>757.51400000000001</v>
      </c>
      <c r="AV107">
        <v>751.08600000000001</v>
      </c>
      <c r="AW107">
        <v>749.37800000000004</v>
      </c>
      <c r="AX107">
        <v>749.68600000000004</v>
      </c>
      <c r="AY107">
        <v>0.19459000000000001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156.19900000000001</v>
      </c>
      <c r="BI107">
        <v>156.18899999999999</v>
      </c>
      <c r="BJ107">
        <v>156.18700000000001</v>
      </c>
      <c r="BK107">
        <v>148.38499999999999</v>
      </c>
      <c r="BL107">
        <v>148.202</v>
      </c>
      <c r="BM107">
        <v>148.15299999999999</v>
      </c>
      <c r="BN107">
        <v>148.16499999999999</v>
      </c>
      <c r="BO107">
        <v>4.8578499999999997E-2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11.547599999999999</v>
      </c>
      <c r="DE107">
        <v>11.547599999999999</v>
      </c>
      <c r="DF107">
        <v>0</v>
      </c>
      <c r="DG107">
        <v>718.11</v>
      </c>
      <c r="DH107">
        <v>718.11</v>
      </c>
      <c r="DI107">
        <v>0</v>
      </c>
      <c r="DJ107">
        <v>1E-3</v>
      </c>
      <c r="DK107">
        <v>2.9957000000000001E-2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 s="1">
        <v>75116300000</v>
      </c>
    </row>
    <row r="108" spans="1:124" x14ac:dyDescent="0.25">
      <c r="A108">
        <v>1</v>
      </c>
      <c r="B108">
        <v>1976</v>
      </c>
      <c r="C108" t="s">
        <v>126</v>
      </c>
      <c r="D108">
        <v>1</v>
      </c>
      <c r="E108">
        <v>8563.2199999999993</v>
      </c>
      <c r="F108">
        <v>8563.2199999999993</v>
      </c>
      <c r="G108" s="1">
        <v>74479900000</v>
      </c>
      <c r="H108">
        <v>43443.199999999997</v>
      </c>
      <c r="I108" s="1">
        <v>74479900000</v>
      </c>
      <c r="J108">
        <v>8563.2199999999993</v>
      </c>
      <c r="K108">
        <v>62800.4</v>
      </c>
      <c r="L108">
        <v>1490.91</v>
      </c>
      <c r="M108">
        <v>1490.88</v>
      </c>
      <c r="N108">
        <v>1490.79</v>
      </c>
      <c r="O108">
        <v>1085.6099999999999</v>
      </c>
      <c r="P108">
        <v>1085.02</v>
      </c>
      <c r="Q108">
        <v>1083.26</v>
      </c>
      <c r="R108">
        <v>1491.48</v>
      </c>
      <c r="S108">
        <v>0.42305700000000002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884.71799999999996</v>
      </c>
      <c r="AS108">
        <v>884.54600000000005</v>
      </c>
      <c r="AT108">
        <v>884.5</v>
      </c>
      <c r="AU108">
        <v>780.81899999999996</v>
      </c>
      <c r="AV108">
        <v>770.82</v>
      </c>
      <c r="AW108">
        <v>768.16099999999994</v>
      </c>
      <c r="AX108">
        <v>768.63699999999994</v>
      </c>
      <c r="AY108">
        <v>0.26800800000000002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203.44800000000001</v>
      </c>
      <c r="BI108">
        <v>203.435</v>
      </c>
      <c r="BJ108">
        <v>203.43100000000001</v>
      </c>
      <c r="BK108">
        <v>148.47399999999999</v>
      </c>
      <c r="BL108">
        <v>148.21600000000001</v>
      </c>
      <c r="BM108">
        <v>148.148</v>
      </c>
      <c r="BN108">
        <v>148.16499999999999</v>
      </c>
      <c r="BO108">
        <v>6.8334400000000003E-2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12.120699999999999</v>
      </c>
      <c r="DE108">
        <v>12.120699999999999</v>
      </c>
      <c r="DF108">
        <v>0</v>
      </c>
      <c r="DG108">
        <v>761.35900000000004</v>
      </c>
      <c r="DH108">
        <v>761.35900000000004</v>
      </c>
      <c r="DI108">
        <v>0</v>
      </c>
      <c r="DJ108">
        <v>1E-3</v>
      </c>
      <c r="DK108">
        <v>2.77827E-2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 s="1">
        <v>74479900000</v>
      </c>
    </row>
    <row r="109" spans="1:124" x14ac:dyDescent="0.25">
      <c r="A109">
        <v>1</v>
      </c>
      <c r="B109">
        <v>1977</v>
      </c>
      <c r="C109" t="s">
        <v>126</v>
      </c>
      <c r="D109">
        <v>1</v>
      </c>
      <c r="E109">
        <v>7773.03</v>
      </c>
      <c r="F109">
        <v>7773.03</v>
      </c>
      <c r="G109" s="1">
        <v>68608500000</v>
      </c>
      <c r="H109">
        <v>48261.2</v>
      </c>
      <c r="I109" s="1">
        <v>68608500000</v>
      </c>
      <c r="J109">
        <v>7773.03</v>
      </c>
      <c r="K109">
        <v>68918.399999999994</v>
      </c>
      <c r="L109">
        <v>1026.43</v>
      </c>
      <c r="M109">
        <v>1026.4000000000001</v>
      </c>
      <c r="N109">
        <v>1026.32</v>
      </c>
      <c r="O109">
        <v>724.86699999999996</v>
      </c>
      <c r="P109">
        <v>724.33600000000001</v>
      </c>
      <c r="Q109">
        <v>722.74400000000003</v>
      </c>
      <c r="R109">
        <v>1026.83</v>
      </c>
      <c r="S109">
        <v>0.34220600000000001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913.08399999999995</v>
      </c>
      <c r="AS109">
        <v>912.85500000000002</v>
      </c>
      <c r="AT109">
        <v>912.79399999999998</v>
      </c>
      <c r="AU109">
        <v>803.78</v>
      </c>
      <c r="AV109">
        <v>790.423</v>
      </c>
      <c r="AW109">
        <v>786.87199999999996</v>
      </c>
      <c r="AX109">
        <v>787.58900000000006</v>
      </c>
      <c r="AY109">
        <v>0.32355899999999999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215.38300000000001</v>
      </c>
      <c r="BI109">
        <v>215.364</v>
      </c>
      <c r="BJ109">
        <v>215.35900000000001</v>
      </c>
      <c r="BK109">
        <v>148.60599999999999</v>
      </c>
      <c r="BL109">
        <v>148.238</v>
      </c>
      <c r="BM109">
        <v>148.13999999999999</v>
      </c>
      <c r="BN109">
        <v>148.16499999999999</v>
      </c>
      <c r="BO109">
        <v>8.6402999999999994E-2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16.042200000000001</v>
      </c>
      <c r="DE109">
        <v>16.042200000000001</v>
      </c>
      <c r="DF109">
        <v>0</v>
      </c>
      <c r="DG109">
        <v>1006.85</v>
      </c>
      <c r="DH109">
        <v>1006.85</v>
      </c>
      <c r="DI109">
        <v>0</v>
      </c>
      <c r="DJ109">
        <v>1E-3</v>
      </c>
      <c r="DK109">
        <v>3.3138599999999997E-2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 s="1">
        <v>68608500000</v>
      </c>
    </row>
    <row r="110" spans="1:124" x14ac:dyDescent="0.25">
      <c r="A110">
        <v>1</v>
      </c>
      <c r="B110">
        <v>1978</v>
      </c>
      <c r="C110" t="s">
        <v>126</v>
      </c>
      <c r="D110">
        <v>1</v>
      </c>
      <c r="E110">
        <v>6994.47</v>
      </c>
      <c r="F110">
        <v>6994.47</v>
      </c>
      <c r="G110" s="1">
        <v>61644200000</v>
      </c>
      <c r="H110">
        <v>28323.1</v>
      </c>
      <c r="I110" s="1">
        <v>61644200000</v>
      </c>
      <c r="J110">
        <v>6994.47</v>
      </c>
      <c r="K110">
        <v>50711.5</v>
      </c>
      <c r="L110">
        <v>904.91300000000001</v>
      </c>
      <c r="M110">
        <v>904.88400000000001</v>
      </c>
      <c r="N110">
        <v>904.79499999999996</v>
      </c>
      <c r="O110">
        <v>686.89800000000002</v>
      </c>
      <c r="P110">
        <v>686.33199999999999</v>
      </c>
      <c r="Q110">
        <v>684.63300000000004</v>
      </c>
      <c r="R110">
        <v>905.53899999999999</v>
      </c>
      <c r="S110">
        <v>0.33601700000000001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851.83699999999999</v>
      </c>
      <c r="AS110">
        <v>851.67100000000005</v>
      </c>
      <c r="AT110">
        <v>851.62699999999995</v>
      </c>
      <c r="AU110">
        <v>816.28800000000001</v>
      </c>
      <c r="AV110">
        <v>807.69500000000005</v>
      </c>
      <c r="AW110">
        <v>805.41099999999994</v>
      </c>
      <c r="AX110">
        <v>806.54</v>
      </c>
      <c r="AY110">
        <v>0.33494400000000002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204.185</v>
      </c>
      <c r="BI110">
        <v>204.16200000000001</v>
      </c>
      <c r="BJ110">
        <v>204.15600000000001</v>
      </c>
      <c r="BK110">
        <v>148.678</v>
      </c>
      <c r="BL110">
        <v>148.244</v>
      </c>
      <c r="BM110">
        <v>148.12899999999999</v>
      </c>
      <c r="BN110">
        <v>148.16499999999999</v>
      </c>
      <c r="BO110">
        <v>9.2824000000000004E-2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7.8494400000000004</v>
      </c>
      <c r="DE110">
        <v>7.8494400000000004</v>
      </c>
      <c r="DF110">
        <v>0</v>
      </c>
      <c r="DG110">
        <v>459.16800000000001</v>
      </c>
      <c r="DH110">
        <v>459.16800000000001</v>
      </c>
      <c r="DI110">
        <v>0</v>
      </c>
      <c r="DJ110">
        <v>1E-3</v>
      </c>
      <c r="DK110">
        <v>2.54506E-2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 s="1">
        <v>61644200000</v>
      </c>
    </row>
    <row r="111" spans="1:124" x14ac:dyDescent="0.25">
      <c r="A111">
        <v>1</v>
      </c>
      <c r="B111">
        <v>1979</v>
      </c>
      <c r="C111" t="s">
        <v>126</v>
      </c>
      <c r="D111">
        <v>1</v>
      </c>
      <c r="E111">
        <v>6323.43</v>
      </c>
      <c r="F111">
        <v>6323.43</v>
      </c>
      <c r="G111" s="1">
        <v>55193800000</v>
      </c>
      <c r="H111">
        <v>25947.200000000001</v>
      </c>
      <c r="I111" s="1">
        <v>55193800000</v>
      </c>
      <c r="J111">
        <v>6323.43</v>
      </c>
      <c r="K111">
        <v>41628.6</v>
      </c>
      <c r="L111">
        <v>923.2</v>
      </c>
      <c r="M111">
        <v>923.178</v>
      </c>
      <c r="N111">
        <v>923.11</v>
      </c>
      <c r="O111">
        <v>751.822</v>
      </c>
      <c r="P111">
        <v>751.4</v>
      </c>
      <c r="Q111">
        <v>750.13499999999999</v>
      </c>
      <c r="R111">
        <v>924.38300000000004</v>
      </c>
      <c r="S111">
        <v>0.35636400000000001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796.67600000000004</v>
      </c>
      <c r="AS111">
        <v>796.52800000000002</v>
      </c>
      <c r="AT111">
        <v>796.48900000000003</v>
      </c>
      <c r="AU111">
        <v>833.60199999999998</v>
      </c>
      <c r="AV111">
        <v>825.95399999999995</v>
      </c>
      <c r="AW111">
        <v>823.92200000000003</v>
      </c>
      <c r="AX111">
        <v>825.49199999999996</v>
      </c>
      <c r="AY111">
        <v>0.32658700000000002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192.203</v>
      </c>
      <c r="BI111">
        <v>192.18799999999999</v>
      </c>
      <c r="BJ111">
        <v>192.184</v>
      </c>
      <c r="BK111">
        <v>148.46700000000001</v>
      </c>
      <c r="BL111">
        <v>148.18700000000001</v>
      </c>
      <c r="BM111">
        <v>148.113</v>
      </c>
      <c r="BN111">
        <v>148.16499999999999</v>
      </c>
      <c r="BO111">
        <v>9.1147500000000006E-2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7.1184700000000003</v>
      </c>
      <c r="DE111">
        <v>7.1184700000000003</v>
      </c>
      <c r="DF111">
        <v>0</v>
      </c>
      <c r="DG111">
        <v>430.39499999999998</v>
      </c>
      <c r="DH111">
        <v>430.39499999999998</v>
      </c>
      <c r="DI111">
        <v>0</v>
      </c>
      <c r="DJ111">
        <v>1E-3</v>
      </c>
      <c r="DK111">
        <v>2.6199099999999999E-2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 s="1">
        <v>55193800000</v>
      </c>
    </row>
    <row r="112" spans="1:124" x14ac:dyDescent="0.25">
      <c r="A112">
        <v>1</v>
      </c>
      <c r="B112">
        <v>1980</v>
      </c>
      <c r="C112" t="s">
        <v>126</v>
      </c>
      <c r="D112">
        <v>1</v>
      </c>
      <c r="E112">
        <v>5853.34</v>
      </c>
      <c r="F112">
        <v>5853.34</v>
      </c>
      <c r="G112" s="1">
        <v>49661200000</v>
      </c>
      <c r="H112">
        <v>44596.2</v>
      </c>
      <c r="I112" s="1">
        <v>49661200000</v>
      </c>
      <c r="J112">
        <v>5853.34</v>
      </c>
      <c r="K112">
        <v>58083</v>
      </c>
      <c r="L112">
        <v>858.62300000000005</v>
      </c>
      <c r="M112">
        <v>858.60400000000004</v>
      </c>
      <c r="N112">
        <v>858.54600000000005</v>
      </c>
      <c r="O112">
        <v>647.05899999999997</v>
      </c>
      <c r="P112">
        <v>646.68499999999995</v>
      </c>
      <c r="Q112">
        <v>645.56200000000001</v>
      </c>
      <c r="R112">
        <v>859.90599999999995</v>
      </c>
      <c r="S112">
        <v>0.37597700000000001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42.7074</v>
      </c>
      <c r="AC112">
        <v>42.695399999999999</v>
      </c>
      <c r="AD112">
        <v>42.644199999999998</v>
      </c>
      <c r="AE112">
        <v>16.380400000000002</v>
      </c>
      <c r="AF112">
        <v>15.5976</v>
      </c>
      <c r="AG112">
        <v>12.2606</v>
      </c>
      <c r="AH112">
        <v>42.640599999999999</v>
      </c>
      <c r="AI112">
        <v>2.5491400000000001E-2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897.71199999999999</v>
      </c>
      <c r="AS112">
        <v>897.44100000000003</v>
      </c>
      <c r="AT112">
        <v>897.36900000000003</v>
      </c>
      <c r="AU112">
        <v>863.03899999999999</v>
      </c>
      <c r="AV112">
        <v>846.54300000000001</v>
      </c>
      <c r="AW112">
        <v>842.15800000000002</v>
      </c>
      <c r="AX112">
        <v>844.44399999999996</v>
      </c>
      <c r="AY112">
        <v>0.436691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200.52600000000001</v>
      </c>
      <c r="BI112">
        <v>200.512</v>
      </c>
      <c r="BJ112">
        <v>200.50800000000001</v>
      </c>
      <c r="BK112">
        <v>148.44800000000001</v>
      </c>
      <c r="BL112">
        <v>148.17099999999999</v>
      </c>
      <c r="BM112">
        <v>148.09800000000001</v>
      </c>
      <c r="BN112">
        <v>148.16499999999999</v>
      </c>
      <c r="BO112">
        <v>0.10405300000000001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7.0039699999999998</v>
      </c>
      <c r="DE112">
        <v>7.0039699999999998</v>
      </c>
      <c r="DF112">
        <v>0</v>
      </c>
      <c r="DG112">
        <v>451.85700000000003</v>
      </c>
      <c r="DH112">
        <v>451.85700000000003</v>
      </c>
      <c r="DI112">
        <v>0</v>
      </c>
      <c r="DJ112">
        <v>1E-3</v>
      </c>
      <c r="DK112">
        <v>1.6035600000000001E-2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 s="1">
        <v>49661200000</v>
      </c>
    </row>
    <row r="113" spans="1:124" x14ac:dyDescent="0.25">
      <c r="A113">
        <v>1</v>
      </c>
      <c r="B113">
        <v>1981</v>
      </c>
      <c r="C113" t="s">
        <v>126</v>
      </c>
      <c r="D113">
        <v>1</v>
      </c>
      <c r="E113">
        <v>5699.25</v>
      </c>
      <c r="F113">
        <v>5699.25</v>
      </c>
      <c r="G113" s="1">
        <v>42172000000</v>
      </c>
      <c r="H113">
        <v>82959</v>
      </c>
      <c r="I113" s="1">
        <v>42172000000</v>
      </c>
      <c r="J113">
        <v>5699.25</v>
      </c>
      <c r="K113">
        <v>102487</v>
      </c>
      <c r="L113">
        <v>963.54399999999998</v>
      </c>
      <c r="M113">
        <v>963.495</v>
      </c>
      <c r="N113">
        <v>963.35</v>
      </c>
      <c r="O113">
        <v>724.38900000000001</v>
      </c>
      <c r="P113">
        <v>723.40099999999995</v>
      </c>
      <c r="Q113">
        <v>720.43899999999996</v>
      </c>
      <c r="R113">
        <v>965.09799999999996</v>
      </c>
      <c r="S113">
        <v>0.64698299999999997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81.892399999999995</v>
      </c>
      <c r="AC113">
        <v>81.837500000000006</v>
      </c>
      <c r="AD113">
        <v>81.603499999999997</v>
      </c>
      <c r="AE113">
        <v>42.655099999999997</v>
      </c>
      <c r="AF113">
        <v>39.064500000000002</v>
      </c>
      <c r="AG113">
        <v>23.757200000000001</v>
      </c>
      <c r="AH113">
        <v>81.583299999999994</v>
      </c>
      <c r="AI113">
        <v>6.3213599999999995E-2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1000.94</v>
      </c>
      <c r="AS113">
        <v>1000.11</v>
      </c>
      <c r="AT113">
        <v>999.89099999999996</v>
      </c>
      <c r="AU113">
        <v>1040.76</v>
      </c>
      <c r="AV113">
        <v>988.07</v>
      </c>
      <c r="AW113">
        <v>974.06399999999996</v>
      </c>
      <c r="AX113">
        <v>972.09699999999998</v>
      </c>
      <c r="AY113">
        <v>0.76582799999999995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65.055599999999998</v>
      </c>
      <c r="BI113">
        <v>65.043999999999997</v>
      </c>
      <c r="BJ113">
        <v>65.040999999999997</v>
      </c>
      <c r="BK113">
        <v>48.063499999999998</v>
      </c>
      <c r="BL113">
        <v>47.833799999999997</v>
      </c>
      <c r="BM113">
        <v>47.7727</v>
      </c>
      <c r="BN113">
        <v>47.780299999999997</v>
      </c>
      <c r="BO113">
        <v>5.3997099999999999E-2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20.187899999999999</v>
      </c>
      <c r="DE113">
        <v>20.187899999999999</v>
      </c>
      <c r="DF113">
        <v>0</v>
      </c>
      <c r="DG113">
        <v>1316.91</v>
      </c>
      <c r="DH113">
        <v>1316.91</v>
      </c>
      <c r="DI113">
        <v>0</v>
      </c>
      <c r="DJ113">
        <v>1E-3</v>
      </c>
      <c r="DK113">
        <v>2.52391E-2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 s="1">
        <v>42172000000</v>
      </c>
    </row>
    <row r="114" spans="1:124" x14ac:dyDescent="0.25">
      <c r="A114">
        <v>1</v>
      </c>
      <c r="B114">
        <v>1982</v>
      </c>
      <c r="C114" t="s">
        <v>126</v>
      </c>
      <c r="D114">
        <v>1</v>
      </c>
      <c r="E114">
        <v>5250.21</v>
      </c>
      <c r="F114">
        <v>5250.21</v>
      </c>
      <c r="G114" s="1">
        <v>30830200000</v>
      </c>
      <c r="H114">
        <v>67075</v>
      </c>
      <c r="I114" s="1">
        <v>30830200000</v>
      </c>
      <c r="J114">
        <v>5250.21</v>
      </c>
      <c r="K114">
        <v>100926</v>
      </c>
      <c r="L114">
        <v>1044.55</v>
      </c>
      <c r="M114">
        <v>1044.4000000000001</v>
      </c>
      <c r="N114">
        <v>1043.97</v>
      </c>
      <c r="O114">
        <v>1163.3699999999999</v>
      </c>
      <c r="P114">
        <v>1160.49</v>
      </c>
      <c r="Q114">
        <v>1151.83</v>
      </c>
      <c r="R114">
        <v>1039.5999999999999</v>
      </c>
      <c r="S114">
        <v>1.0946899999999999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103.34</v>
      </c>
      <c r="AC114">
        <v>103.246</v>
      </c>
      <c r="AD114">
        <v>102.843</v>
      </c>
      <c r="AE114">
        <v>66.9315</v>
      </c>
      <c r="AF114">
        <v>61.118000000000002</v>
      </c>
      <c r="AG114">
        <v>36.333799999999997</v>
      </c>
      <c r="AH114">
        <v>102.773</v>
      </c>
      <c r="AI114">
        <v>0.123129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583.65899999999999</v>
      </c>
      <c r="AS114">
        <v>583.04999999999995</v>
      </c>
      <c r="AT114">
        <v>582.88800000000003</v>
      </c>
      <c r="AU114">
        <v>891.64200000000005</v>
      </c>
      <c r="AV114">
        <v>855.64700000000005</v>
      </c>
      <c r="AW114">
        <v>846.07799999999997</v>
      </c>
      <c r="AX114">
        <v>869.40599999999995</v>
      </c>
      <c r="AY114">
        <v>0.62649900000000003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137.44200000000001</v>
      </c>
      <c r="BI114">
        <v>137.357</v>
      </c>
      <c r="BJ114">
        <v>137.33500000000001</v>
      </c>
      <c r="BK114">
        <v>156.005</v>
      </c>
      <c r="BL114">
        <v>154.34100000000001</v>
      </c>
      <c r="BM114">
        <v>153.899</v>
      </c>
      <c r="BN114">
        <v>153.82300000000001</v>
      </c>
      <c r="BO114">
        <v>0.21962200000000001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17.392099999999999</v>
      </c>
      <c r="DE114">
        <v>17.392099999999999</v>
      </c>
      <c r="DF114">
        <v>0</v>
      </c>
      <c r="DG114">
        <v>1072.31</v>
      </c>
      <c r="DH114">
        <v>1072.31</v>
      </c>
      <c r="DI114">
        <v>0</v>
      </c>
      <c r="DJ114">
        <v>1E-3</v>
      </c>
      <c r="DK114">
        <v>2.5237599999999999E-2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 s="1">
        <v>30830200000</v>
      </c>
    </row>
    <row r="115" spans="1:124" x14ac:dyDescent="0.25">
      <c r="A115">
        <v>1</v>
      </c>
      <c r="B115">
        <v>1983</v>
      </c>
      <c r="C115" t="s">
        <v>126</v>
      </c>
      <c r="D115">
        <v>1</v>
      </c>
      <c r="E115">
        <v>4561.3900000000003</v>
      </c>
      <c r="F115">
        <v>4561.3900000000003</v>
      </c>
      <c r="G115" s="1">
        <v>22935700000</v>
      </c>
      <c r="H115">
        <v>13151</v>
      </c>
      <c r="I115" s="1">
        <v>22935700000</v>
      </c>
      <c r="J115">
        <v>4561.3900000000003</v>
      </c>
      <c r="K115">
        <v>44009.599999999999</v>
      </c>
      <c r="L115">
        <v>1123.5999999999999</v>
      </c>
      <c r="M115">
        <v>1123.48</v>
      </c>
      <c r="N115">
        <v>1123.1099999999999</v>
      </c>
      <c r="O115">
        <v>1680.37</v>
      </c>
      <c r="P115">
        <v>1678.08</v>
      </c>
      <c r="Q115">
        <v>1671.21</v>
      </c>
      <c r="R115">
        <v>1082.98</v>
      </c>
      <c r="S115">
        <v>0.95859099999999997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202.72900000000001</v>
      </c>
      <c r="AC115">
        <v>202.65100000000001</v>
      </c>
      <c r="AD115">
        <v>202.31700000000001</v>
      </c>
      <c r="AE115">
        <v>110.892</v>
      </c>
      <c r="AF115">
        <v>107.149</v>
      </c>
      <c r="AG115">
        <v>91.1922</v>
      </c>
      <c r="AH115">
        <v>201.86099999999999</v>
      </c>
      <c r="AI115">
        <v>0.350713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517.82799999999997</v>
      </c>
      <c r="AS115">
        <v>517.678</v>
      </c>
      <c r="AT115">
        <v>517.63800000000003</v>
      </c>
      <c r="AU115">
        <v>907.31200000000001</v>
      </c>
      <c r="AV115">
        <v>901.79499999999996</v>
      </c>
      <c r="AW115">
        <v>900.32799999999997</v>
      </c>
      <c r="AX115">
        <v>952.29899999999998</v>
      </c>
      <c r="AY115">
        <v>0.36961100000000002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207.05500000000001</v>
      </c>
      <c r="BI115">
        <v>206.958</v>
      </c>
      <c r="BJ115">
        <v>206.93199999999999</v>
      </c>
      <c r="BK115">
        <v>306.12299999999999</v>
      </c>
      <c r="BL115">
        <v>304.26900000000001</v>
      </c>
      <c r="BM115">
        <v>303.77699999999999</v>
      </c>
      <c r="BN115">
        <v>301.79000000000002</v>
      </c>
      <c r="BO115">
        <v>0.28218900000000002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5.2985300000000004</v>
      </c>
      <c r="DE115">
        <v>5.2985300000000004</v>
      </c>
      <c r="DF115">
        <v>0</v>
      </c>
      <c r="DG115">
        <v>239.208</v>
      </c>
      <c r="DH115">
        <v>239.208</v>
      </c>
      <c r="DI115">
        <v>0</v>
      </c>
      <c r="DJ115">
        <v>1E-3</v>
      </c>
      <c r="DK115">
        <v>2.7572300000000001E-2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 s="1">
        <v>22935700000</v>
      </c>
    </row>
    <row r="116" spans="1:124" x14ac:dyDescent="0.25">
      <c r="A116">
        <v>1</v>
      </c>
      <c r="B116">
        <v>1984</v>
      </c>
      <c r="C116" t="s">
        <v>126</v>
      </c>
      <c r="D116">
        <v>1</v>
      </c>
      <c r="E116">
        <v>3864.35</v>
      </c>
      <c r="F116">
        <v>3864.35</v>
      </c>
      <c r="G116" s="1">
        <v>19076100000</v>
      </c>
      <c r="H116">
        <v>24106.9</v>
      </c>
      <c r="I116" s="1">
        <v>19076100000</v>
      </c>
      <c r="J116">
        <v>3864.35</v>
      </c>
      <c r="K116">
        <v>35281.699999999997</v>
      </c>
      <c r="L116">
        <v>765.95600000000002</v>
      </c>
      <c r="M116">
        <v>765.93499999999995</v>
      </c>
      <c r="N116">
        <v>765.87300000000005</v>
      </c>
      <c r="O116">
        <v>959.221</v>
      </c>
      <c r="P116">
        <v>958.85599999999999</v>
      </c>
      <c r="Q116">
        <v>957.76</v>
      </c>
      <c r="R116">
        <v>740.23199999999997</v>
      </c>
      <c r="S116">
        <v>0.385739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167.99</v>
      </c>
      <c r="AC116">
        <v>167.911</v>
      </c>
      <c r="AD116">
        <v>167.57300000000001</v>
      </c>
      <c r="AE116">
        <v>110.224</v>
      </c>
      <c r="AF116">
        <v>105.051</v>
      </c>
      <c r="AG116">
        <v>82.998099999999994</v>
      </c>
      <c r="AH116">
        <v>167.12799999999999</v>
      </c>
      <c r="AI116">
        <v>0.31399300000000002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139.041</v>
      </c>
      <c r="AS116">
        <v>139.012</v>
      </c>
      <c r="AT116">
        <v>139.00399999999999</v>
      </c>
      <c r="AU116">
        <v>199.48</v>
      </c>
      <c r="AV116">
        <v>198.1</v>
      </c>
      <c r="AW116">
        <v>197.73400000000001</v>
      </c>
      <c r="AX116">
        <v>177.34200000000001</v>
      </c>
      <c r="AY116">
        <v>6.1635700000000002E-2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35.356900000000003</v>
      </c>
      <c r="BI116">
        <v>35.354300000000002</v>
      </c>
      <c r="BJ116">
        <v>35.3536</v>
      </c>
      <c r="BK116">
        <v>40.965699999999998</v>
      </c>
      <c r="BL116">
        <v>40.918300000000002</v>
      </c>
      <c r="BM116">
        <v>40.905700000000003</v>
      </c>
      <c r="BN116">
        <v>40.842100000000002</v>
      </c>
      <c r="BO116">
        <v>2.2704999999999999E-2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8.0105400000000007</v>
      </c>
      <c r="DE116">
        <v>8.0105400000000007</v>
      </c>
      <c r="DF116">
        <v>0</v>
      </c>
      <c r="DG116">
        <v>490.31700000000001</v>
      </c>
      <c r="DH116">
        <v>490.31700000000001</v>
      </c>
      <c r="DI116">
        <v>0</v>
      </c>
      <c r="DJ116">
        <v>1E-3</v>
      </c>
      <c r="DK116">
        <v>3.2375800000000003E-2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 s="1">
        <v>19076100000</v>
      </c>
    </row>
    <row r="117" spans="1:124" x14ac:dyDescent="0.25">
      <c r="A117">
        <v>1</v>
      </c>
      <c r="B117">
        <v>1985</v>
      </c>
      <c r="C117" t="s">
        <v>126</v>
      </c>
      <c r="D117">
        <v>1</v>
      </c>
      <c r="E117">
        <v>3945.67</v>
      </c>
      <c r="F117">
        <v>3945.67</v>
      </c>
      <c r="G117" s="1">
        <v>22811900000</v>
      </c>
      <c r="H117">
        <v>11965</v>
      </c>
      <c r="I117" s="1">
        <v>22811900000</v>
      </c>
      <c r="J117">
        <v>3945.67</v>
      </c>
      <c r="K117">
        <v>24296.2</v>
      </c>
      <c r="L117">
        <v>793.05</v>
      </c>
      <c r="M117">
        <v>783.23199999999997</v>
      </c>
      <c r="N117">
        <v>753.779</v>
      </c>
      <c r="O117">
        <v>670.43100000000004</v>
      </c>
      <c r="P117">
        <v>643.52800000000002</v>
      </c>
      <c r="Q117">
        <v>562.82000000000005</v>
      </c>
      <c r="R117">
        <v>736.53800000000001</v>
      </c>
      <c r="S117">
        <v>0.300954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53.004100000000001</v>
      </c>
      <c r="AC117">
        <v>52.795400000000001</v>
      </c>
      <c r="AD117">
        <v>51.905299999999997</v>
      </c>
      <c r="AE117">
        <v>30.696899999999999</v>
      </c>
      <c r="AF117">
        <v>29.3506</v>
      </c>
      <c r="AG117">
        <v>23.6111</v>
      </c>
      <c r="AH117">
        <v>51.863599999999998</v>
      </c>
      <c r="AI117">
        <v>6.8179500000000004E-2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644.654</v>
      </c>
      <c r="AS117">
        <v>613.899</v>
      </c>
      <c r="AT117">
        <v>605.72299999999996</v>
      </c>
      <c r="AU117">
        <v>578.12699999999995</v>
      </c>
      <c r="AV117">
        <v>492.74700000000001</v>
      </c>
      <c r="AW117">
        <v>470.05099999999999</v>
      </c>
      <c r="AX117">
        <v>486.69600000000003</v>
      </c>
      <c r="AY117">
        <v>0.244729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125.748</v>
      </c>
      <c r="BI117">
        <v>121.626</v>
      </c>
      <c r="BJ117">
        <v>120.53100000000001</v>
      </c>
      <c r="BK117">
        <v>104.626</v>
      </c>
      <c r="BL117">
        <v>93.496799999999993</v>
      </c>
      <c r="BM117">
        <v>90.538499999999999</v>
      </c>
      <c r="BN117">
        <v>90.234300000000005</v>
      </c>
      <c r="BO117">
        <v>5.1183100000000002E-2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4.1199199999999996</v>
      </c>
      <c r="DE117">
        <v>4.1199199999999996</v>
      </c>
      <c r="DF117">
        <v>0</v>
      </c>
      <c r="DG117">
        <v>237.93299999999999</v>
      </c>
      <c r="DH117">
        <v>237.93299999999999</v>
      </c>
      <c r="DI117">
        <v>0</v>
      </c>
      <c r="DJ117">
        <v>1E-3</v>
      </c>
      <c r="DK117">
        <v>3.12073E-2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 s="1">
        <v>22811900000</v>
      </c>
    </row>
    <row r="118" spans="1:124" x14ac:dyDescent="0.25">
      <c r="A118">
        <v>1</v>
      </c>
      <c r="B118">
        <v>1986</v>
      </c>
      <c r="C118" t="s">
        <v>126</v>
      </c>
      <c r="D118">
        <v>1</v>
      </c>
      <c r="E118">
        <v>3877.43</v>
      </c>
      <c r="F118">
        <v>3877.43</v>
      </c>
      <c r="G118" s="1">
        <v>26234800000</v>
      </c>
      <c r="H118">
        <v>26969.7</v>
      </c>
      <c r="I118" s="1">
        <v>26234800000</v>
      </c>
      <c r="J118">
        <v>3877.43</v>
      </c>
      <c r="K118">
        <v>34719.4</v>
      </c>
      <c r="L118">
        <v>414.15199999999999</v>
      </c>
      <c r="M118">
        <v>408.88200000000001</v>
      </c>
      <c r="N118">
        <v>393.07299999999998</v>
      </c>
      <c r="O118">
        <v>293.71199999999999</v>
      </c>
      <c r="P118">
        <v>278.49299999999999</v>
      </c>
      <c r="Q118">
        <v>232.83500000000001</v>
      </c>
      <c r="R118">
        <v>390.017</v>
      </c>
      <c r="S118">
        <v>0.17700099999999999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34.827100000000002</v>
      </c>
      <c r="AC118">
        <v>34.752099999999999</v>
      </c>
      <c r="AD118">
        <v>34.432299999999998</v>
      </c>
      <c r="AE118">
        <v>18.3675</v>
      </c>
      <c r="AF118">
        <v>17.546900000000001</v>
      </c>
      <c r="AG118">
        <v>14.0488</v>
      </c>
      <c r="AH118">
        <v>34.426499999999997</v>
      </c>
      <c r="AI118">
        <v>3.1718299999999998E-2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1123.1099999999999</v>
      </c>
      <c r="AS118">
        <v>1058.94</v>
      </c>
      <c r="AT118">
        <v>1041.8800000000001</v>
      </c>
      <c r="AU118">
        <v>905.31299999999999</v>
      </c>
      <c r="AV118">
        <v>711.70799999999997</v>
      </c>
      <c r="AW118">
        <v>660.24300000000005</v>
      </c>
      <c r="AX118">
        <v>681.505</v>
      </c>
      <c r="AY118">
        <v>0.46761799999999998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29.2562</v>
      </c>
      <c r="BI118">
        <v>28.492000000000001</v>
      </c>
      <c r="BJ118">
        <v>28.288799999999998</v>
      </c>
      <c r="BK118">
        <v>19.147600000000001</v>
      </c>
      <c r="BL118">
        <v>16.954699999999999</v>
      </c>
      <c r="BM118">
        <v>16.371700000000001</v>
      </c>
      <c r="BN118">
        <v>16.364000000000001</v>
      </c>
      <c r="BO118">
        <v>1.35257E-2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8.4283599999999996</v>
      </c>
      <c r="DE118">
        <v>8.4283599999999996</v>
      </c>
      <c r="DF118">
        <v>0</v>
      </c>
      <c r="DG118">
        <v>544.81799999999998</v>
      </c>
      <c r="DH118">
        <v>544.81799999999998</v>
      </c>
      <c r="DI118">
        <v>0</v>
      </c>
      <c r="DJ118">
        <v>1E-3</v>
      </c>
      <c r="DK118">
        <v>3.2223599999999998E-2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 s="1">
        <v>26234800000</v>
      </c>
    </row>
    <row r="119" spans="1:124" x14ac:dyDescent="0.25">
      <c r="A119">
        <v>1</v>
      </c>
      <c r="B119">
        <v>1987</v>
      </c>
      <c r="C119" t="s">
        <v>126</v>
      </c>
      <c r="D119">
        <v>1</v>
      </c>
      <c r="E119">
        <v>3421.69</v>
      </c>
      <c r="F119">
        <v>3421.69</v>
      </c>
      <c r="G119" s="1">
        <v>25499900000</v>
      </c>
      <c r="H119">
        <v>16757.400000000001</v>
      </c>
      <c r="I119" s="1">
        <v>25499900000</v>
      </c>
      <c r="J119">
        <v>3421.69</v>
      </c>
      <c r="K119">
        <v>28732.1</v>
      </c>
      <c r="L119">
        <v>376.96499999999997</v>
      </c>
      <c r="M119">
        <v>373.16399999999999</v>
      </c>
      <c r="N119">
        <v>361.76100000000002</v>
      </c>
      <c r="O119">
        <v>243.43299999999999</v>
      </c>
      <c r="P119">
        <v>232.09700000000001</v>
      </c>
      <c r="Q119">
        <v>198.089</v>
      </c>
      <c r="R119">
        <v>361.435</v>
      </c>
      <c r="S119">
        <v>0.20389199999999999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29.073399999999999</v>
      </c>
      <c r="AC119">
        <v>29.019200000000001</v>
      </c>
      <c r="AD119">
        <v>28.7882</v>
      </c>
      <c r="AE119">
        <v>12.9054</v>
      </c>
      <c r="AF119">
        <v>12.364100000000001</v>
      </c>
      <c r="AG119">
        <v>10.0564</v>
      </c>
      <c r="AH119">
        <v>28.791399999999999</v>
      </c>
      <c r="AI119">
        <v>2.5623699999999999E-2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1160.56</v>
      </c>
      <c r="AS119">
        <v>1110.8</v>
      </c>
      <c r="AT119">
        <v>1097.58</v>
      </c>
      <c r="AU119">
        <v>829.95600000000002</v>
      </c>
      <c r="AV119">
        <v>680.32600000000002</v>
      </c>
      <c r="AW119">
        <v>640.55100000000004</v>
      </c>
      <c r="AX119">
        <v>655.60400000000004</v>
      </c>
      <c r="AY119">
        <v>0.63550099999999998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18.438099999999999</v>
      </c>
      <c r="BI119">
        <v>18.008900000000001</v>
      </c>
      <c r="BJ119">
        <v>17.8949</v>
      </c>
      <c r="BK119">
        <v>11.322100000000001</v>
      </c>
      <c r="BL119">
        <v>10.0291</v>
      </c>
      <c r="BM119">
        <v>9.6854399999999998</v>
      </c>
      <c r="BN119">
        <v>9.6850000000000005</v>
      </c>
      <c r="BO119">
        <v>1.06674E-2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4.6568300000000002</v>
      </c>
      <c r="DE119">
        <v>4.6568300000000002</v>
      </c>
      <c r="DF119">
        <v>0</v>
      </c>
      <c r="DG119">
        <v>278.81</v>
      </c>
      <c r="DH119">
        <v>278.81</v>
      </c>
      <c r="DI119">
        <v>0</v>
      </c>
      <c r="DJ119">
        <v>1E-3</v>
      </c>
      <c r="DK119">
        <v>2.6170200000000001E-2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 s="1">
        <v>25499900000</v>
      </c>
    </row>
    <row r="120" spans="1:124" x14ac:dyDescent="0.25">
      <c r="A120">
        <v>1</v>
      </c>
      <c r="B120">
        <v>1988</v>
      </c>
      <c r="C120" t="s">
        <v>126</v>
      </c>
      <c r="D120">
        <v>1</v>
      </c>
      <c r="E120">
        <v>2918.29</v>
      </c>
      <c r="F120">
        <v>2918.29</v>
      </c>
      <c r="G120" s="1">
        <v>20469800000</v>
      </c>
      <c r="H120">
        <v>24779.599999999999</v>
      </c>
      <c r="I120" s="1">
        <v>20469800000</v>
      </c>
      <c r="J120">
        <v>2918.29</v>
      </c>
      <c r="K120">
        <v>33643.5</v>
      </c>
      <c r="L120">
        <v>426.577</v>
      </c>
      <c r="M120">
        <v>417.048</v>
      </c>
      <c r="N120">
        <v>388.45800000000003</v>
      </c>
      <c r="O120">
        <v>337.154</v>
      </c>
      <c r="P120">
        <v>308.93599999999998</v>
      </c>
      <c r="Q120">
        <v>224.285</v>
      </c>
      <c r="R120">
        <v>389.16800000000001</v>
      </c>
      <c r="S120">
        <v>0.32980199999999998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35.250399999999999</v>
      </c>
      <c r="AC120">
        <v>35.156799999999997</v>
      </c>
      <c r="AD120">
        <v>34.7575</v>
      </c>
      <c r="AE120">
        <v>16.487500000000001</v>
      </c>
      <c r="AF120">
        <v>15.408200000000001</v>
      </c>
      <c r="AG120">
        <v>10.8072</v>
      </c>
      <c r="AH120">
        <v>34.775500000000001</v>
      </c>
      <c r="AI120">
        <v>4.3205199999999999E-2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1007.3</v>
      </c>
      <c r="AS120">
        <v>902.62800000000004</v>
      </c>
      <c r="AT120">
        <v>874.803</v>
      </c>
      <c r="AU120">
        <v>992.39099999999996</v>
      </c>
      <c r="AV120">
        <v>673.91800000000001</v>
      </c>
      <c r="AW120">
        <v>589.26</v>
      </c>
      <c r="AX120">
        <v>621.31200000000001</v>
      </c>
      <c r="AY120">
        <v>0.768428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27.1355</v>
      </c>
      <c r="BI120">
        <v>25.885100000000001</v>
      </c>
      <c r="BJ120">
        <v>25.552700000000002</v>
      </c>
      <c r="BK120">
        <v>18.566299999999998</v>
      </c>
      <c r="BL120">
        <v>14.8239</v>
      </c>
      <c r="BM120">
        <v>13.8292</v>
      </c>
      <c r="BN120">
        <v>13.832000000000001</v>
      </c>
      <c r="BO120">
        <v>2.4045199999999999E-2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6.0804400000000003</v>
      </c>
      <c r="DE120">
        <v>6.0804400000000003</v>
      </c>
      <c r="DF120">
        <v>0</v>
      </c>
      <c r="DG120">
        <v>385.19299999999998</v>
      </c>
      <c r="DH120">
        <v>385.19299999999998</v>
      </c>
      <c r="DI120">
        <v>0</v>
      </c>
      <c r="DJ120">
        <v>1E-3</v>
      </c>
      <c r="DK120">
        <v>2.4658800000000002E-2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 s="1">
        <v>20469800000</v>
      </c>
    </row>
    <row r="121" spans="1:124" x14ac:dyDescent="0.25">
      <c r="A121">
        <v>1</v>
      </c>
      <c r="B121">
        <v>1989</v>
      </c>
      <c r="C121" t="s">
        <v>126</v>
      </c>
      <c r="D121">
        <v>1</v>
      </c>
      <c r="E121">
        <v>2860.15</v>
      </c>
      <c r="F121">
        <v>2860.15</v>
      </c>
      <c r="G121" s="1">
        <v>14560900000</v>
      </c>
      <c r="H121">
        <v>60397.1</v>
      </c>
      <c r="I121" s="1">
        <v>14560900000</v>
      </c>
      <c r="J121">
        <v>2860.15</v>
      </c>
      <c r="K121">
        <v>71457.5</v>
      </c>
      <c r="L121">
        <v>332.64299999999997</v>
      </c>
      <c r="M121">
        <v>325.36700000000002</v>
      </c>
      <c r="N121">
        <v>303.53899999999999</v>
      </c>
      <c r="O121">
        <v>288.99700000000001</v>
      </c>
      <c r="P121">
        <v>267.22000000000003</v>
      </c>
      <c r="Q121">
        <v>201.88800000000001</v>
      </c>
      <c r="R121">
        <v>305.31</v>
      </c>
      <c r="S121">
        <v>0.34105000000000002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36.509900000000002</v>
      </c>
      <c r="AC121">
        <v>36.336399999999998</v>
      </c>
      <c r="AD121">
        <v>35.597099999999998</v>
      </c>
      <c r="AE121">
        <v>29.2498</v>
      </c>
      <c r="AF121">
        <v>25.740600000000001</v>
      </c>
      <c r="AG121">
        <v>10.780200000000001</v>
      </c>
      <c r="AH121">
        <v>35.6402</v>
      </c>
      <c r="AI121">
        <v>6.9963200000000003E-2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813.05100000000004</v>
      </c>
      <c r="AS121">
        <v>731.58799999999997</v>
      </c>
      <c r="AT121">
        <v>709.93399999999997</v>
      </c>
      <c r="AU121">
        <v>897.57899999999995</v>
      </c>
      <c r="AV121">
        <v>623.07399999999996</v>
      </c>
      <c r="AW121">
        <v>550.10400000000004</v>
      </c>
      <c r="AX121">
        <v>563.09699999999998</v>
      </c>
      <c r="AY121">
        <v>0.86176200000000003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17.840900000000001</v>
      </c>
      <c r="BI121">
        <v>16.950199999999999</v>
      </c>
      <c r="BJ121">
        <v>16.7134</v>
      </c>
      <c r="BK121">
        <v>14.2126</v>
      </c>
      <c r="BL121">
        <v>11.5106</v>
      </c>
      <c r="BM121">
        <v>10.792299999999999</v>
      </c>
      <c r="BN121">
        <v>10.797000000000001</v>
      </c>
      <c r="BO121">
        <v>2.0797099999999999E-2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17.3002</v>
      </c>
      <c r="DE121">
        <v>17.3002</v>
      </c>
      <c r="DF121">
        <v>0</v>
      </c>
      <c r="DG121">
        <v>1139.48</v>
      </c>
      <c r="DH121">
        <v>1139.48</v>
      </c>
      <c r="DI121">
        <v>0</v>
      </c>
      <c r="DJ121">
        <v>1E-3</v>
      </c>
      <c r="DK121">
        <v>3.0097800000000001E-2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 s="1">
        <v>14560900000</v>
      </c>
    </row>
    <row r="122" spans="1:124" x14ac:dyDescent="0.25">
      <c r="A122">
        <v>1</v>
      </c>
      <c r="B122">
        <v>1990</v>
      </c>
      <c r="C122" t="s">
        <v>126</v>
      </c>
      <c r="D122">
        <v>1</v>
      </c>
      <c r="E122">
        <v>3016.98</v>
      </c>
      <c r="F122">
        <v>3016.98</v>
      </c>
      <c r="G122" s="1">
        <v>11125000000</v>
      </c>
      <c r="H122">
        <v>49283.5</v>
      </c>
      <c r="I122" s="1">
        <v>11125000000</v>
      </c>
      <c r="J122">
        <v>3016.98</v>
      </c>
      <c r="K122">
        <v>73305.3</v>
      </c>
      <c r="L122">
        <v>369.11500000000001</v>
      </c>
      <c r="M122">
        <v>356.32299999999998</v>
      </c>
      <c r="N122">
        <v>317.94900000000001</v>
      </c>
      <c r="O122">
        <v>398.34699999999998</v>
      </c>
      <c r="P122">
        <v>357.44499999999999</v>
      </c>
      <c r="Q122">
        <v>234.739</v>
      </c>
      <c r="R122">
        <v>316.43599999999998</v>
      </c>
      <c r="S122">
        <v>0.44239800000000001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34.637099999999997</v>
      </c>
      <c r="AC122">
        <v>34.296300000000002</v>
      </c>
      <c r="AD122">
        <v>32.843400000000003</v>
      </c>
      <c r="AE122">
        <v>35.418799999999997</v>
      </c>
      <c r="AF122">
        <v>30.679099999999998</v>
      </c>
      <c r="AG122">
        <v>10.473100000000001</v>
      </c>
      <c r="AH122">
        <v>33.923200000000001</v>
      </c>
      <c r="AI122">
        <v>8.9917899999999995E-2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537.07399999999996</v>
      </c>
      <c r="AS122">
        <v>456.60300000000001</v>
      </c>
      <c r="AT122">
        <v>435.21199999999999</v>
      </c>
      <c r="AU122">
        <v>712.41</v>
      </c>
      <c r="AV122">
        <v>451.72399999999999</v>
      </c>
      <c r="AW122">
        <v>382.428</v>
      </c>
      <c r="AX122">
        <v>371.30700000000002</v>
      </c>
      <c r="AY122">
        <v>0.61871500000000001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24.081499999999998</v>
      </c>
      <c r="BI122">
        <v>22.179200000000002</v>
      </c>
      <c r="BJ122">
        <v>21.6736</v>
      </c>
      <c r="BK122">
        <v>23.197099999999999</v>
      </c>
      <c r="BL122">
        <v>16.776399999999999</v>
      </c>
      <c r="BM122">
        <v>15.069699999999999</v>
      </c>
      <c r="BN122">
        <v>15.539</v>
      </c>
      <c r="BO122">
        <v>3.4770000000000002E-2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13.2537</v>
      </c>
      <c r="DE122">
        <v>13.2537</v>
      </c>
      <c r="DF122">
        <v>0</v>
      </c>
      <c r="DG122">
        <v>818.66</v>
      </c>
      <c r="DH122">
        <v>818.66</v>
      </c>
      <c r="DI122">
        <v>0</v>
      </c>
      <c r="DJ122">
        <v>1E-3</v>
      </c>
      <c r="DK122">
        <v>2.62369E-2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 s="1">
        <v>11125000000</v>
      </c>
    </row>
    <row r="123" spans="1:124" x14ac:dyDescent="0.25">
      <c r="A123">
        <v>1</v>
      </c>
      <c r="B123">
        <v>1991</v>
      </c>
      <c r="C123" t="s">
        <v>126</v>
      </c>
      <c r="D123">
        <v>1</v>
      </c>
      <c r="E123">
        <v>3745.19</v>
      </c>
      <c r="F123">
        <v>3745.19</v>
      </c>
      <c r="G123" s="1">
        <v>10721900000</v>
      </c>
      <c r="H123">
        <v>64396</v>
      </c>
      <c r="I123" s="1">
        <v>10721900000</v>
      </c>
      <c r="J123">
        <v>3745.19</v>
      </c>
      <c r="K123">
        <v>87222.1</v>
      </c>
      <c r="L123">
        <v>233.60499999999999</v>
      </c>
      <c r="M123">
        <v>221.49</v>
      </c>
      <c r="N123">
        <v>185.143</v>
      </c>
      <c r="O123">
        <v>314.00200000000001</v>
      </c>
      <c r="P123">
        <v>277.69200000000001</v>
      </c>
      <c r="Q123">
        <v>168.761</v>
      </c>
      <c r="R123">
        <v>179.251</v>
      </c>
      <c r="S123">
        <v>0.18183099999999999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10.234</v>
      </c>
      <c r="AC123">
        <v>10.0862</v>
      </c>
      <c r="AD123">
        <v>9.4559700000000007</v>
      </c>
      <c r="AE123">
        <v>13.409700000000001</v>
      </c>
      <c r="AF123">
        <v>11.581200000000001</v>
      </c>
      <c r="AG123">
        <v>3.7858999999999998</v>
      </c>
      <c r="AH123">
        <v>9.3912999999999993</v>
      </c>
      <c r="AI123">
        <v>2.8187299999999998E-2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882.096</v>
      </c>
      <c r="AS123">
        <v>700.47799999999995</v>
      </c>
      <c r="AT123">
        <v>652.20000000000005</v>
      </c>
      <c r="AU123">
        <v>1384.32</v>
      </c>
      <c r="AV123">
        <v>826.43100000000004</v>
      </c>
      <c r="AW123">
        <v>678.13</v>
      </c>
      <c r="AX123">
        <v>648.85699999999997</v>
      </c>
      <c r="AY123">
        <v>0.57699800000000001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21.388100000000001</v>
      </c>
      <c r="BI123">
        <v>18.761099999999999</v>
      </c>
      <c r="BJ123">
        <v>18.062799999999999</v>
      </c>
      <c r="BK123">
        <v>25.461200000000002</v>
      </c>
      <c r="BL123">
        <v>17.4329</v>
      </c>
      <c r="BM123">
        <v>15.2988</v>
      </c>
      <c r="BN123">
        <v>15.58</v>
      </c>
      <c r="BO123">
        <v>2.2113399999999998E-2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104.72</v>
      </c>
      <c r="BY123">
        <v>77.492900000000006</v>
      </c>
      <c r="BZ123">
        <v>0</v>
      </c>
      <c r="CA123">
        <v>130.17599999999999</v>
      </c>
      <c r="CB123">
        <v>96.330500000000001</v>
      </c>
      <c r="CC123">
        <v>0</v>
      </c>
      <c r="CD123">
        <v>1E-3</v>
      </c>
      <c r="CE123">
        <v>0.10763499999999999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17.4117</v>
      </c>
      <c r="DE123">
        <v>17.4117</v>
      </c>
      <c r="DF123">
        <v>0</v>
      </c>
      <c r="DG123">
        <v>1098.75</v>
      </c>
      <c r="DH123">
        <v>1098.75</v>
      </c>
      <c r="DI123">
        <v>0</v>
      </c>
      <c r="DJ123">
        <v>1E-3</v>
      </c>
      <c r="DK123">
        <v>2.7069599999999999E-2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 s="1">
        <v>10721900000</v>
      </c>
    </row>
    <row r="124" spans="1:124" x14ac:dyDescent="0.25">
      <c r="A124">
        <v>1</v>
      </c>
      <c r="B124">
        <v>1992</v>
      </c>
      <c r="C124" t="s">
        <v>126</v>
      </c>
      <c r="D124">
        <v>1</v>
      </c>
      <c r="E124">
        <v>4269.41</v>
      </c>
      <c r="F124">
        <v>4269.41</v>
      </c>
      <c r="G124" s="1">
        <v>13737600000</v>
      </c>
      <c r="H124">
        <v>33918.400000000001</v>
      </c>
      <c r="I124" s="1">
        <v>13737600000</v>
      </c>
      <c r="J124">
        <v>4269.41</v>
      </c>
      <c r="K124">
        <v>62490.3</v>
      </c>
      <c r="L124">
        <v>212.82900000000001</v>
      </c>
      <c r="M124">
        <v>205.77799999999999</v>
      </c>
      <c r="N124">
        <v>184.62200000000001</v>
      </c>
      <c r="O124">
        <v>243.67599999999999</v>
      </c>
      <c r="P124">
        <v>222.69499999999999</v>
      </c>
      <c r="Q124">
        <v>159.75200000000001</v>
      </c>
      <c r="R124">
        <v>184.38399999999999</v>
      </c>
      <c r="S124">
        <v>0.110929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2.8189000000000002</v>
      </c>
      <c r="AC124">
        <v>2.7830599999999999</v>
      </c>
      <c r="AD124">
        <v>2.6303100000000001</v>
      </c>
      <c r="AE124">
        <v>2.9175200000000001</v>
      </c>
      <c r="AF124">
        <v>2.6074000000000002</v>
      </c>
      <c r="AG124">
        <v>1.2853399999999999</v>
      </c>
      <c r="AH124">
        <v>2.5804999999999998</v>
      </c>
      <c r="AI124">
        <v>6.4345100000000001E-3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1379.13</v>
      </c>
      <c r="AS124">
        <v>1194.06</v>
      </c>
      <c r="AT124">
        <v>1144.8699999999999</v>
      </c>
      <c r="AU124">
        <v>1766.96</v>
      </c>
      <c r="AV124">
        <v>1217.6500000000001</v>
      </c>
      <c r="AW124">
        <v>1071.6300000000001</v>
      </c>
      <c r="AX124">
        <v>1010.23</v>
      </c>
      <c r="AY124">
        <v>0.65298900000000004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44.862099999999998</v>
      </c>
      <c r="BI124">
        <v>41.3919</v>
      </c>
      <c r="BJ124">
        <v>40.4694</v>
      </c>
      <c r="BK124">
        <v>47.103999999999999</v>
      </c>
      <c r="BL124">
        <v>36.656300000000002</v>
      </c>
      <c r="BM124">
        <v>33.878999999999998</v>
      </c>
      <c r="BN124">
        <v>33.872999999999998</v>
      </c>
      <c r="BO124">
        <v>2.7667899999999999E-2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401.41500000000002</v>
      </c>
      <c r="BY124">
        <v>297.04700000000003</v>
      </c>
      <c r="BZ124">
        <v>0</v>
      </c>
      <c r="CA124">
        <v>434.46899999999999</v>
      </c>
      <c r="CB124">
        <v>321.50700000000001</v>
      </c>
      <c r="CC124">
        <v>0</v>
      </c>
      <c r="CD124">
        <v>1E-3</v>
      </c>
      <c r="CE124">
        <v>0.24943599999999999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12.2263</v>
      </c>
      <c r="DE124">
        <v>12.2263</v>
      </c>
      <c r="DF124">
        <v>0</v>
      </c>
      <c r="DG124">
        <v>706.00599999999997</v>
      </c>
      <c r="DH124">
        <v>706.00599999999997</v>
      </c>
      <c r="DI124">
        <v>0</v>
      </c>
      <c r="DJ124">
        <v>1E-3</v>
      </c>
      <c r="DK124">
        <v>3.2709299999999997E-2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 s="1">
        <v>13737600000</v>
      </c>
    </row>
    <row r="125" spans="1:124" x14ac:dyDescent="0.25">
      <c r="A125">
        <v>1</v>
      </c>
      <c r="B125">
        <v>1993</v>
      </c>
      <c r="C125" t="s">
        <v>126</v>
      </c>
      <c r="D125">
        <v>1</v>
      </c>
      <c r="E125">
        <v>4484.32</v>
      </c>
      <c r="F125">
        <v>4484.32</v>
      </c>
      <c r="G125" s="1">
        <v>16492600000</v>
      </c>
      <c r="H125">
        <v>42723.6</v>
      </c>
      <c r="I125" s="1">
        <v>16492600000</v>
      </c>
      <c r="J125">
        <v>4484.32</v>
      </c>
      <c r="K125">
        <v>61432.2</v>
      </c>
      <c r="L125">
        <v>228.249</v>
      </c>
      <c r="M125">
        <v>220.23500000000001</v>
      </c>
      <c r="N125">
        <v>196.19399999999999</v>
      </c>
      <c r="O125">
        <v>256.62299999999999</v>
      </c>
      <c r="P125">
        <v>233.21299999999999</v>
      </c>
      <c r="Q125">
        <v>162.983</v>
      </c>
      <c r="R125">
        <v>198.21299999999999</v>
      </c>
      <c r="S125">
        <v>0.111707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7.14541</v>
      </c>
      <c r="AC125">
        <v>7.0753899999999996</v>
      </c>
      <c r="AD125">
        <v>6.77691</v>
      </c>
      <c r="AE125">
        <v>6.8417700000000004</v>
      </c>
      <c r="AF125">
        <v>6.1775900000000004</v>
      </c>
      <c r="AG125">
        <v>3.3460899999999998</v>
      </c>
      <c r="AH125">
        <v>6.9104999999999999</v>
      </c>
      <c r="AI125">
        <v>1.40506E-2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2206.4899999999998</v>
      </c>
      <c r="AS125">
        <v>1888.08</v>
      </c>
      <c r="AT125">
        <v>1803.45</v>
      </c>
      <c r="AU125">
        <v>2837.81</v>
      </c>
      <c r="AV125">
        <v>1888.32</v>
      </c>
      <c r="AW125">
        <v>1635.93</v>
      </c>
      <c r="AX125">
        <v>1504.4</v>
      </c>
      <c r="AY125">
        <v>0.95454700000000003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51.570099999999996</v>
      </c>
      <c r="BI125">
        <v>47.552799999999998</v>
      </c>
      <c r="BJ125">
        <v>46.484900000000003</v>
      </c>
      <c r="BK125">
        <v>51.367100000000001</v>
      </c>
      <c r="BL125">
        <v>39.615099999999998</v>
      </c>
      <c r="BM125">
        <v>36.491100000000003</v>
      </c>
      <c r="BN125">
        <v>37.274999999999999</v>
      </c>
      <c r="BO125">
        <v>3.0201200000000001E-2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371.32400000000001</v>
      </c>
      <c r="BY125">
        <v>274.77999999999997</v>
      </c>
      <c r="BZ125">
        <v>0</v>
      </c>
      <c r="CA125">
        <v>377.27</v>
      </c>
      <c r="CB125">
        <v>279.18</v>
      </c>
      <c r="CC125">
        <v>0</v>
      </c>
      <c r="CD125">
        <v>1E-3</v>
      </c>
      <c r="CE125">
        <v>0.21764600000000001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11.681900000000001</v>
      </c>
      <c r="DE125">
        <v>11.681900000000001</v>
      </c>
      <c r="DF125">
        <v>0</v>
      </c>
      <c r="DG125">
        <v>727.14700000000005</v>
      </c>
      <c r="DH125">
        <v>727.14700000000005</v>
      </c>
      <c r="DI125">
        <v>0</v>
      </c>
      <c r="DJ125">
        <v>1E-3</v>
      </c>
      <c r="DK125">
        <v>2.6984299999999999E-2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 s="1">
        <v>16492600000</v>
      </c>
    </row>
    <row r="126" spans="1:124" x14ac:dyDescent="0.25">
      <c r="A126">
        <v>1</v>
      </c>
      <c r="B126">
        <v>1994</v>
      </c>
      <c r="C126" t="s">
        <v>126</v>
      </c>
      <c r="D126">
        <v>1</v>
      </c>
      <c r="E126">
        <v>3998.88</v>
      </c>
      <c r="F126">
        <v>3998.88</v>
      </c>
      <c r="G126" s="1">
        <v>15373300000</v>
      </c>
      <c r="H126">
        <v>42632.4</v>
      </c>
      <c r="I126" s="1">
        <v>15373300000</v>
      </c>
      <c r="J126">
        <v>3998.88</v>
      </c>
      <c r="K126">
        <v>62440.2</v>
      </c>
      <c r="L126">
        <v>277.52999999999997</v>
      </c>
      <c r="M126">
        <v>266.56900000000002</v>
      </c>
      <c r="N126">
        <v>233.685</v>
      </c>
      <c r="O126">
        <v>278.41199999999998</v>
      </c>
      <c r="P126">
        <v>251.21700000000001</v>
      </c>
      <c r="Q126">
        <v>169.62899999999999</v>
      </c>
      <c r="R126">
        <v>239.102</v>
      </c>
      <c r="S126">
        <v>0.14768600000000001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3.8679700000000001</v>
      </c>
      <c r="AC126">
        <v>3.8227799999999998</v>
      </c>
      <c r="AD126">
        <v>3.6301399999999999</v>
      </c>
      <c r="AE126">
        <v>3.6156899999999998</v>
      </c>
      <c r="AF126">
        <v>3.2423899999999999</v>
      </c>
      <c r="AG126">
        <v>1.6509400000000001</v>
      </c>
      <c r="AH126">
        <v>3.6095999999999999</v>
      </c>
      <c r="AI126">
        <v>7.5564500000000001E-3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1571.85</v>
      </c>
      <c r="AS126">
        <v>1323.55</v>
      </c>
      <c r="AT126">
        <v>1257.55</v>
      </c>
      <c r="AU126">
        <v>1764.03</v>
      </c>
      <c r="AV126">
        <v>1129.04</v>
      </c>
      <c r="AW126">
        <v>960.24699999999996</v>
      </c>
      <c r="AX126">
        <v>940.89800000000002</v>
      </c>
      <c r="AY126">
        <v>0.78237699999999999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45.8765</v>
      </c>
      <c r="BI126">
        <v>41.495600000000003</v>
      </c>
      <c r="BJ126">
        <v>40.331000000000003</v>
      </c>
      <c r="BK126">
        <v>42.376100000000001</v>
      </c>
      <c r="BL126">
        <v>31.672599999999999</v>
      </c>
      <c r="BM126">
        <v>28.827400000000001</v>
      </c>
      <c r="BN126">
        <v>28.998000000000001</v>
      </c>
      <c r="BO126">
        <v>2.7539899999999999E-2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474.42</v>
      </c>
      <c r="BY126">
        <v>351.07100000000003</v>
      </c>
      <c r="BZ126">
        <v>0</v>
      </c>
      <c r="CA126">
        <v>447.84399999999999</v>
      </c>
      <c r="CB126">
        <v>331.404</v>
      </c>
      <c r="CC126">
        <v>0</v>
      </c>
      <c r="CD126">
        <v>1E-3</v>
      </c>
      <c r="CE126">
        <v>0.28803200000000001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12.0512</v>
      </c>
      <c r="DE126">
        <v>12.0512</v>
      </c>
      <c r="DF126">
        <v>0</v>
      </c>
      <c r="DG126">
        <v>750.51700000000005</v>
      </c>
      <c r="DH126">
        <v>750.51700000000005</v>
      </c>
      <c r="DI126">
        <v>0</v>
      </c>
      <c r="DJ126">
        <v>1E-3</v>
      </c>
      <c r="DK126">
        <v>2.7875400000000002E-2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 s="1">
        <v>15373300000</v>
      </c>
    </row>
    <row r="127" spans="1:124" x14ac:dyDescent="0.25">
      <c r="A127">
        <v>1</v>
      </c>
      <c r="B127">
        <v>1995</v>
      </c>
      <c r="C127" t="s">
        <v>126</v>
      </c>
      <c r="D127">
        <v>1</v>
      </c>
      <c r="E127">
        <v>4331.21</v>
      </c>
      <c r="F127">
        <v>4331.21</v>
      </c>
      <c r="G127" s="1">
        <v>14512000000</v>
      </c>
      <c r="H127">
        <v>87030.5</v>
      </c>
      <c r="I127" s="1">
        <v>14512000000</v>
      </c>
      <c r="J127">
        <v>4331.21</v>
      </c>
      <c r="K127">
        <v>106891</v>
      </c>
      <c r="L127">
        <v>103.712</v>
      </c>
      <c r="M127">
        <v>97.058099999999996</v>
      </c>
      <c r="N127">
        <v>77.095699999999994</v>
      </c>
      <c r="O127">
        <v>107.96299999999999</v>
      </c>
      <c r="P127">
        <v>93.101699999999994</v>
      </c>
      <c r="Q127">
        <v>48.5167</v>
      </c>
      <c r="R127">
        <v>78.354299999999995</v>
      </c>
      <c r="S127">
        <v>5.9627300000000001E-2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4.0907400000000003</v>
      </c>
      <c r="AC127">
        <v>4.0228200000000003</v>
      </c>
      <c r="AD127">
        <v>3.7332399999999999</v>
      </c>
      <c r="AE127">
        <v>4.9686399999999997</v>
      </c>
      <c r="AF127">
        <v>4.3204599999999997</v>
      </c>
      <c r="AG127">
        <v>1.5571600000000001</v>
      </c>
      <c r="AH127">
        <v>3.8370000000000002</v>
      </c>
      <c r="AI127">
        <v>7.8296400000000006E-3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1600.89</v>
      </c>
      <c r="AS127">
        <v>1192.04</v>
      </c>
      <c r="AT127">
        <v>1083.3599999999999</v>
      </c>
      <c r="AU127">
        <v>1943.11</v>
      </c>
      <c r="AV127">
        <v>974.94200000000001</v>
      </c>
      <c r="AW127">
        <v>717.58100000000002</v>
      </c>
      <c r="AX127">
        <v>752.39599999999996</v>
      </c>
      <c r="AY127">
        <v>0.83163699999999996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44.9163</v>
      </c>
      <c r="BI127">
        <v>38.038200000000003</v>
      </c>
      <c r="BJ127">
        <v>36.209899999999998</v>
      </c>
      <c r="BK127">
        <v>41.4328</v>
      </c>
      <c r="BL127">
        <v>26.45</v>
      </c>
      <c r="BM127">
        <v>22.467199999999998</v>
      </c>
      <c r="BN127">
        <v>23.077999999999999</v>
      </c>
      <c r="BO127">
        <v>2.9973400000000001E-2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349.40300000000002</v>
      </c>
      <c r="BY127">
        <v>258.55799999999999</v>
      </c>
      <c r="BZ127">
        <v>0</v>
      </c>
      <c r="CA127">
        <v>331.97699999999998</v>
      </c>
      <c r="CB127">
        <v>245.66300000000001</v>
      </c>
      <c r="CC127">
        <v>0</v>
      </c>
      <c r="CD127">
        <v>1E-3</v>
      </c>
      <c r="CE127">
        <v>0.23402700000000001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27.505600000000001</v>
      </c>
      <c r="DE127">
        <v>27.505600000000001</v>
      </c>
      <c r="DF127">
        <v>0</v>
      </c>
      <c r="DG127">
        <v>1790.01</v>
      </c>
      <c r="DH127">
        <v>1790.01</v>
      </c>
      <c r="DI127">
        <v>0</v>
      </c>
      <c r="DJ127">
        <v>1E-3</v>
      </c>
      <c r="DK127">
        <v>3.2811699999999999E-2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 s="1">
        <v>14512000000</v>
      </c>
    </row>
    <row r="128" spans="1:124" x14ac:dyDescent="0.25">
      <c r="A128">
        <v>1</v>
      </c>
      <c r="B128">
        <v>1996</v>
      </c>
      <c r="C128" t="s">
        <v>126</v>
      </c>
      <c r="D128">
        <v>1</v>
      </c>
      <c r="E128">
        <v>4801.6099999999997</v>
      </c>
      <c r="F128">
        <v>4801.6099999999997</v>
      </c>
      <c r="G128" s="1">
        <v>14772000000</v>
      </c>
      <c r="H128">
        <v>63492.5</v>
      </c>
      <c r="I128" s="1">
        <v>14772000000</v>
      </c>
      <c r="J128">
        <v>4801.6099999999997</v>
      </c>
      <c r="K128">
        <v>99293.9</v>
      </c>
      <c r="L128">
        <v>141.57300000000001</v>
      </c>
      <c r="M128">
        <v>132.518</v>
      </c>
      <c r="N128">
        <v>105.352</v>
      </c>
      <c r="O128">
        <v>149.65600000000001</v>
      </c>
      <c r="P128">
        <v>129.23500000000001</v>
      </c>
      <c r="Q128">
        <v>67.971000000000004</v>
      </c>
      <c r="R128">
        <v>106.133</v>
      </c>
      <c r="S128">
        <v>7.27656E-2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3.7879900000000002</v>
      </c>
      <c r="AC128">
        <v>3.7167400000000002</v>
      </c>
      <c r="AD128">
        <v>3.4130199999999999</v>
      </c>
      <c r="AE128">
        <v>4.2428499999999998</v>
      </c>
      <c r="AF128">
        <v>3.7088399999999999</v>
      </c>
      <c r="AG128">
        <v>1.4322699999999999</v>
      </c>
      <c r="AH128">
        <v>3.4416000000000002</v>
      </c>
      <c r="AI128">
        <v>6.70836E-3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1459.37</v>
      </c>
      <c r="AS128">
        <v>1095.7</v>
      </c>
      <c r="AT128">
        <v>999.03</v>
      </c>
      <c r="AU128">
        <v>1736.03</v>
      </c>
      <c r="AV128">
        <v>897.53399999999999</v>
      </c>
      <c r="AW128">
        <v>674.64300000000003</v>
      </c>
      <c r="AX128">
        <v>695.45899999999995</v>
      </c>
      <c r="AY128">
        <v>0.68625100000000006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55.399900000000002</v>
      </c>
      <c r="BI128">
        <v>46.6629</v>
      </c>
      <c r="BJ128">
        <v>44.340400000000002</v>
      </c>
      <c r="BK128">
        <v>52.753300000000003</v>
      </c>
      <c r="BL128">
        <v>33.369199999999999</v>
      </c>
      <c r="BM128">
        <v>28.2164</v>
      </c>
      <c r="BN128">
        <v>28.388000000000002</v>
      </c>
      <c r="BO128">
        <v>3.2649200000000003E-2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378.63099999999997</v>
      </c>
      <c r="BY128">
        <v>280.18700000000001</v>
      </c>
      <c r="BZ128">
        <v>0</v>
      </c>
      <c r="CA128">
        <v>377.81099999999998</v>
      </c>
      <c r="CB128">
        <v>279.58</v>
      </c>
      <c r="CC128">
        <v>0</v>
      </c>
      <c r="CD128">
        <v>1E-3</v>
      </c>
      <c r="CE128">
        <v>0.22520999999999999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24.454799999999999</v>
      </c>
      <c r="DE128">
        <v>24.454799999999999</v>
      </c>
      <c r="DF128">
        <v>0</v>
      </c>
      <c r="DG128">
        <v>1487.8</v>
      </c>
      <c r="DH128">
        <v>1487.8</v>
      </c>
      <c r="DI128">
        <v>0</v>
      </c>
      <c r="DJ128">
        <v>1E-3</v>
      </c>
      <c r="DK128">
        <v>3.7111600000000002E-2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 s="1">
        <v>14772000000</v>
      </c>
    </row>
    <row r="129" spans="1:124" x14ac:dyDescent="0.25">
      <c r="A129">
        <v>1</v>
      </c>
      <c r="B129">
        <v>1997</v>
      </c>
      <c r="C129" t="s">
        <v>126</v>
      </c>
      <c r="D129">
        <v>1</v>
      </c>
      <c r="E129">
        <v>5632.97</v>
      </c>
      <c r="F129">
        <v>5632.97</v>
      </c>
      <c r="G129" s="1">
        <v>17416200000</v>
      </c>
      <c r="H129">
        <v>68917.3</v>
      </c>
      <c r="I129" s="1">
        <v>17416200000</v>
      </c>
      <c r="J129">
        <v>5632.97</v>
      </c>
      <c r="K129">
        <v>99591</v>
      </c>
      <c r="L129">
        <v>123.131</v>
      </c>
      <c r="M129">
        <v>112.943</v>
      </c>
      <c r="N129">
        <v>82.380600000000001</v>
      </c>
      <c r="O129">
        <v>146.916</v>
      </c>
      <c r="P129">
        <v>123.81399999999999</v>
      </c>
      <c r="Q129">
        <v>54.508099999999999</v>
      </c>
      <c r="R129">
        <v>83.648200000000003</v>
      </c>
      <c r="S129">
        <v>4.9816600000000003E-2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2.3860399999999999</v>
      </c>
      <c r="AC129">
        <v>2.3345799999999999</v>
      </c>
      <c r="AD129">
        <v>2.1152000000000002</v>
      </c>
      <c r="AE129">
        <v>2.62493</v>
      </c>
      <c r="AF129">
        <v>2.2993000000000001</v>
      </c>
      <c r="AG129">
        <v>0.91108500000000003</v>
      </c>
      <c r="AH129">
        <v>2.0987</v>
      </c>
      <c r="AI129">
        <v>3.8175100000000001E-3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2591.33</v>
      </c>
      <c r="AS129">
        <v>1756.95</v>
      </c>
      <c r="AT129">
        <v>1535.15</v>
      </c>
      <c r="AU129">
        <v>3529.35</v>
      </c>
      <c r="AV129">
        <v>1592.18</v>
      </c>
      <c r="AW129">
        <v>1077.24</v>
      </c>
      <c r="AX129">
        <v>1172.2</v>
      </c>
      <c r="AY129">
        <v>0.89874299999999996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98.608900000000006</v>
      </c>
      <c r="BI129">
        <v>79.236099999999993</v>
      </c>
      <c r="BJ129">
        <v>74.086399999999998</v>
      </c>
      <c r="BK129">
        <v>102.011</v>
      </c>
      <c r="BL129">
        <v>58.934899999999999</v>
      </c>
      <c r="BM129">
        <v>47.484200000000001</v>
      </c>
      <c r="BN129">
        <v>48.439</v>
      </c>
      <c r="BO129">
        <v>4.8611300000000003E-2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272.637</v>
      </c>
      <c r="BY129">
        <v>201.751</v>
      </c>
      <c r="BZ129">
        <v>0</v>
      </c>
      <c r="CA129">
        <v>292.642</v>
      </c>
      <c r="CB129">
        <v>216.55500000000001</v>
      </c>
      <c r="CC129">
        <v>0</v>
      </c>
      <c r="CD129">
        <v>1E-3</v>
      </c>
      <c r="CE129">
        <v>0.13516800000000001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90.528400000000005</v>
      </c>
      <c r="CO129">
        <v>19.010999999999999</v>
      </c>
      <c r="CP129">
        <v>0</v>
      </c>
      <c r="CQ129">
        <v>123.29900000000001</v>
      </c>
      <c r="CR129">
        <v>25.892700000000001</v>
      </c>
      <c r="CS129">
        <v>0</v>
      </c>
      <c r="CT129">
        <v>1E-3</v>
      </c>
      <c r="CU129">
        <v>3.1397700000000001E-2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27.445799999999998</v>
      </c>
      <c r="DE129">
        <v>27.445799999999998</v>
      </c>
      <c r="DF129">
        <v>0</v>
      </c>
      <c r="DG129">
        <v>1698.77</v>
      </c>
      <c r="DH129">
        <v>1698.77</v>
      </c>
      <c r="DI129">
        <v>0</v>
      </c>
      <c r="DJ129">
        <v>1E-3</v>
      </c>
      <c r="DK129">
        <v>3.92331E-2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 s="1">
        <v>17416200000</v>
      </c>
    </row>
    <row r="130" spans="1:124" x14ac:dyDescent="0.25">
      <c r="A130">
        <v>1</v>
      </c>
      <c r="B130">
        <v>1998</v>
      </c>
      <c r="C130" t="s">
        <v>126</v>
      </c>
      <c r="D130">
        <v>1</v>
      </c>
      <c r="E130">
        <v>5800.23</v>
      </c>
      <c r="F130">
        <v>5800.23</v>
      </c>
      <c r="G130" s="1">
        <v>20074100000</v>
      </c>
      <c r="H130">
        <v>39508.199999999997</v>
      </c>
      <c r="I130" s="1">
        <v>20074100000</v>
      </c>
      <c r="J130">
        <v>5800.23</v>
      </c>
      <c r="K130">
        <v>71572.2</v>
      </c>
      <c r="L130">
        <v>225.51300000000001</v>
      </c>
      <c r="M130">
        <v>211.51599999999999</v>
      </c>
      <c r="N130">
        <v>169.52699999999999</v>
      </c>
      <c r="O130">
        <v>234.97</v>
      </c>
      <c r="P130">
        <v>205.15100000000001</v>
      </c>
      <c r="Q130">
        <v>115.694</v>
      </c>
      <c r="R130">
        <v>172.09399999999999</v>
      </c>
      <c r="S130">
        <v>6.5364599999999995E-2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2.81203</v>
      </c>
      <c r="AC130">
        <v>2.7573099999999999</v>
      </c>
      <c r="AD130">
        <v>2.5240499999999999</v>
      </c>
      <c r="AE130">
        <v>2.4724599999999999</v>
      </c>
      <c r="AF130">
        <v>2.22715</v>
      </c>
      <c r="AG130">
        <v>1.18133</v>
      </c>
      <c r="AH130">
        <v>2.5013000000000001</v>
      </c>
      <c r="AI130">
        <v>3.5419900000000001E-3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1786.76</v>
      </c>
      <c r="AS130">
        <v>1362.87</v>
      </c>
      <c r="AT130">
        <v>1250.19</v>
      </c>
      <c r="AU130">
        <v>2053.98</v>
      </c>
      <c r="AV130">
        <v>1127.8399999999999</v>
      </c>
      <c r="AW130">
        <v>881.65200000000004</v>
      </c>
      <c r="AX130">
        <v>920.30700000000002</v>
      </c>
      <c r="AY130">
        <v>0.47766900000000001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139.69</v>
      </c>
      <c r="BI130">
        <v>117.678</v>
      </c>
      <c r="BJ130">
        <v>111.827</v>
      </c>
      <c r="BK130">
        <v>132.494</v>
      </c>
      <c r="BL130">
        <v>87.248000000000005</v>
      </c>
      <c r="BM130">
        <v>75.220699999999994</v>
      </c>
      <c r="BN130">
        <v>76.759</v>
      </c>
      <c r="BO130">
        <v>4.55126E-2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336.96899999999999</v>
      </c>
      <c r="BY130">
        <v>249.357</v>
      </c>
      <c r="BZ130">
        <v>0</v>
      </c>
      <c r="CA130">
        <v>328.33499999999998</v>
      </c>
      <c r="CB130">
        <v>242.96799999999999</v>
      </c>
      <c r="CC130">
        <v>0</v>
      </c>
      <c r="CD130">
        <v>1E-3</v>
      </c>
      <c r="CE130">
        <v>0.11226700000000001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181.74100000000001</v>
      </c>
      <c r="CO130">
        <v>38.165599999999998</v>
      </c>
      <c r="CP130">
        <v>0</v>
      </c>
      <c r="CQ130">
        <v>208.922</v>
      </c>
      <c r="CR130">
        <v>43.873600000000003</v>
      </c>
      <c r="CS130">
        <v>0</v>
      </c>
      <c r="CT130">
        <v>1E-3</v>
      </c>
      <c r="CU130">
        <v>4.8586400000000002E-2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21.146999999999998</v>
      </c>
      <c r="DE130">
        <v>21.146999999999998</v>
      </c>
      <c r="DF130">
        <v>0</v>
      </c>
      <c r="DG130">
        <v>1226.95</v>
      </c>
      <c r="DH130">
        <v>1226.95</v>
      </c>
      <c r="DI130">
        <v>0</v>
      </c>
      <c r="DJ130">
        <v>1E-3</v>
      </c>
      <c r="DK130">
        <v>4.9205800000000001E-2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 s="1">
        <v>20074100000</v>
      </c>
    </row>
    <row r="131" spans="1:124" x14ac:dyDescent="0.25">
      <c r="A131">
        <v>1</v>
      </c>
      <c r="B131">
        <v>1999</v>
      </c>
      <c r="C131" t="s">
        <v>126</v>
      </c>
      <c r="D131">
        <v>1</v>
      </c>
      <c r="E131">
        <v>6902.74</v>
      </c>
      <c r="F131">
        <v>6902.74</v>
      </c>
      <c r="G131" s="1">
        <v>28429000000</v>
      </c>
      <c r="H131">
        <v>83176.800000000003</v>
      </c>
      <c r="I131" s="1">
        <v>28429000000</v>
      </c>
      <c r="J131">
        <v>6902.74</v>
      </c>
      <c r="K131">
        <v>105425</v>
      </c>
      <c r="L131">
        <v>308.53399999999999</v>
      </c>
      <c r="M131">
        <v>293.19099999999997</v>
      </c>
      <c r="N131">
        <v>247.161</v>
      </c>
      <c r="O131">
        <v>283.33100000000002</v>
      </c>
      <c r="P131">
        <v>250.67</v>
      </c>
      <c r="Q131">
        <v>152.684</v>
      </c>
      <c r="R131">
        <v>249.60900000000001</v>
      </c>
      <c r="S131">
        <v>7.1739600000000001E-2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3.2332100000000001</v>
      </c>
      <c r="AC131">
        <v>3.1913</v>
      </c>
      <c r="AD131">
        <v>3.01267</v>
      </c>
      <c r="AE131">
        <v>2.6789000000000001</v>
      </c>
      <c r="AF131">
        <v>2.43432</v>
      </c>
      <c r="AG131">
        <v>1.3916500000000001</v>
      </c>
      <c r="AH131">
        <v>2.9554999999999998</v>
      </c>
      <c r="AI131">
        <v>2.62992E-3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1848.68</v>
      </c>
      <c r="AS131">
        <v>1484.51</v>
      </c>
      <c r="AT131">
        <v>1387.71</v>
      </c>
      <c r="AU131">
        <v>1917.24</v>
      </c>
      <c r="AV131">
        <v>1102.0899999999999</v>
      </c>
      <c r="AW131">
        <v>885.40499999999997</v>
      </c>
      <c r="AX131">
        <v>878.79200000000003</v>
      </c>
      <c r="AY131">
        <v>0.40110099999999999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131.976</v>
      </c>
      <c r="BI131">
        <v>116.131</v>
      </c>
      <c r="BJ131">
        <v>111.919</v>
      </c>
      <c r="BK131">
        <v>108.97</v>
      </c>
      <c r="BL131">
        <v>76.613299999999995</v>
      </c>
      <c r="BM131">
        <v>68.012200000000007</v>
      </c>
      <c r="BN131">
        <v>67.432000000000002</v>
      </c>
      <c r="BO131">
        <v>3.3784300000000003E-2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554.83199999999999</v>
      </c>
      <c r="BY131">
        <v>410.57600000000002</v>
      </c>
      <c r="BZ131">
        <v>0</v>
      </c>
      <c r="CA131">
        <v>466.30799999999999</v>
      </c>
      <c r="CB131">
        <v>345.06799999999998</v>
      </c>
      <c r="CC131">
        <v>0</v>
      </c>
      <c r="CD131">
        <v>1E-3</v>
      </c>
      <c r="CE131">
        <v>0.14430899999999999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229.25899999999999</v>
      </c>
      <c r="CO131">
        <v>48.144300000000001</v>
      </c>
      <c r="CP131">
        <v>0</v>
      </c>
      <c r="CQ131">
        <v>237.76</v>
      </c>
      <c r="CR131">
        <v>49.929699999999997</v>
      </c>
      <c r="CS131">
        <v>0</v>
      </c>
      <c r="CT131">
        <v>1E-3</v>
      </c>
      <c r="CU131">
        <v>4.9741199999999999E-2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24.4832</v>
      </c>
      <c r="DE131">
        <v>24.4832</v>
      </c>
      <c r="DF131">
        <v>0</v>
      </c>
      <c r="DG131">
        <v>1581.58</v>
      </c>
      <c r="DH131">
        <v>1581.58</v>
      </c>
      <c r="DI131">
        <v>0</v>
      </c>
      <c r="DJ131">
        <v>1E-3</v>
      </c>
      <c r="DK131">
        <v>3.0299199999999998E-2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 s="1">
        <v>28429000000</v>
      </c>
    </row>
    <row r="132" spans="1:124" x14ac:dyDescent="0.25">
      <c r="A132">
        <v>1</v>
      </c>
      <c r="B132">
        <v>2000</v>
      </c>
      <c r="C132" t="s">
        <v>126</v>
      </c>
      <c r="D132">
        <v>1</v>
      </c>
      <c r="E132">
        <v>7849.93</v>
      </c>
      <c r="F132">
        <v>7849.93</v>
      </c>
      <c r="G132" s="1">
        <v>36055900000</v>
      </c>
      <c r="H132">
        <v>92238.1</v>
      </c>
      <c r="I132" s="1">
        <v>36055900000</v>
      </c>
      <c r="J132">
        <v>7849.93</v>
      </c>
      <c r="K132">
        <v>128604</v>
      </c>
      <c r="L132">
        <v>355.24</v>
      </c>
      <c r="M132">
        <v>342.76299999999998</v>
      </c>
      <c r="N132">
        <v>305.33100000000002</v>
      </c>
      <c r="O132">
        <v>279.07600000000002</v>
      </c>
      <c r="P132">
        <v>253.00899999999999</v>
      </c>
      <c r="Q132">
        <v>174.80600000000001</v>
      </c>
      <c r="R132">
        <v>301.471</v>
      </c>
      <c r="S132">
        <v>7.5423100000000007E-2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4.1332199999999997</v>
      </c>
      <c r="AC132">
        <v>4.0959899999999996</v>
      </c>
      <c r="AD132">
        <v>3.9372500000000001</v>
      </c>
      <c r="AE132">
        <v>3.0032000000000001</v>
      </c>
      <c r="AF132">
        <v>2.7512699999999999</v>
      </c>
      <c r="AG132">
        <v>1.6772400000000001</v>
      </c>
      <c r="AH132">
        <v>3.8818000000000001</v>
      </c>
      <c r="AI132">
        <v>2.3726699999999999E-3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2127.38</v>
      </c>
      <c r="AS132">
        <v>1730.1</v>
      </c>
      <c r="AT132">
        <v>1624.5</v>
      </c>
      <c r="AU132">
        <v>1836.04</v>
      </c>
      <c r="AV132">
        <v>1077</v>
      </c>
      <c r="AW132">
        <v>875.23500000000001</v>
      </c>
      <c r="AX132">
        <v>850.44</v>
      </c>
      <c r="AY132">
        <v>0.44121899999999997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132.22900000000001</v>
      </c>
      <c r="BI132">
        <v>114.13200000000001</v>
      </c>
      <c r="BJ132">
        <v>109.322</v>
      </c>
      <c r="BK132">
        <v>96.836600000000004</v>
      </c>
      <c r="BL132">
        <v>65.666399999999996</v>
      </c>
      <c r="BM132">
        <v>57.380699999999997</v>
      </c>
      <c r="BN132">
        <v>57.64</v>
      </c>
      <c r="BO132">
        <v>2.9718499999999998E-2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393.14400000000001</v>
      </c>
      <c r="BY132">
        <v>290.92599999999999</v>
      </c>
      <c r="BZ132">
        <v>0</v>
      </c>
      <c r="CA132">
        <v>295.17599999999999</v>
      </c>
      <c r="CB132">
        <v>218.43</v>
      </c>
      <c r="CC132">
        <v>0</v>
      </c>
      <c r="CD132">
        <v>1E-3</v>
      </c>
      <c r="CE132">
        <v>9.0197399999999997E-2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767.15200000000004</v>
      </c>
      <c r="CO132">
        <v>161.102</v>
      </c>
      <c r="CP132">
        <v>0</v>
      </c>
      <c r="CQ132">
        <v>662.09199999999998</v>
      </c>
      <c r="CR132">
        <v>139.03899999999999</v>
      </c>
      <c r="CS132">
        <v>0</v>
      </c>
      <c r="CT132">
        <v>1E-3</v>
      </c>
      <c r="CU132">
        <v>0.159108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24.046399999999998</v>
      </c>
      <c r="DE132">
        <v>24.046399999999998</v>
      </c>
      <c r="DF132">
        <v>0</v>
      </c>
      <c r="DG132">
        <v>1520.98</v>
      </c>
      <c r="DH132">
        <v>1520.98</v>
      </c>
      <c r="DI132">
        <v>0</v>
      </c>
      <c r="DJ132">
        <v>1E-3</v>
      </c>
      <c r="DK132">
        <v>2.61249E-2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 s="1">
        <v>36055900000</v>
      </c>
    </row>
    <row r="133" spans="1:124" x14ac:dyDescent="0.25">
      <c r="A133">
        <v>1</v>
      </c>
      <c r="B133">
        <v>2001</v>
      </c>
      <c r="C133" t="s">
        <v>126</v>
      </c>
      <c r="D133">
        <v>1</v>
      </c>
      <c r="E133">
        <v>8436.41</v>
      </c>
      <c r="F133">
        <v>8436.41</v>
      </c>
      <c r="G133" s="1">
        <v>41532200000</v>
      </c>
      <c r="H133">
        <v>64400.4</v>
      </c>
      <c r="I133" s="1">
        <v>41532200000</v>
      </c>
      <c r="J133">
        <v>8436.41</v>
      </c>
      <c r="K133">
        <v>106642</v>
      </c>
      <c r="L133">
        <v>428.76600000000002</v>
      </c>
      <c r="M133">
        <v>409.19600000000003</v>
      </c>
      <c r="N133">
        <v>350.48700000000002</v>
      </c>
      <c r="O133">
        <v>362.00700000000001</v>
      </c>
      <c r="P133">
        <v>317.83</v>
      </c>
      <c r="Q133">
        <v>185.29900000000001</v>
      </c>
      <c r="R133">
        <v>355.88499999999999</v>
      </c>
      <c r="S133">
        <v>9.1510099999999997E-2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4.8515600000000001</v>
      </c>
      <c r="AC133">
        <v>4.8109999999999999</v>
      </c>
      <c r="AD133">
        <v>4.63809</v>
      </c>
      <c r="AE133">
        <v>3.0072100000000002</v>
      </c>
      <c r="AF133">
        <v>2.7798600000000002</v>
      </c>
      <c r="AG133">
        <v>1.8106500000000001</v>
      </c>
      <c r="AH133">
        <v>4.5720999999999998</v>
      </c>
      <c r="AI133">
        <v>2.4281300000000001E-3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2842.06</v>
      </c>
      <c r="AS133">
        <v>2163.23</v>
      </c>
      <c r="AT133">
        <v>1982.78</v>
      </c>
      <c r="AU133">
        <v>2777.39</v>
      </c>
      <c r="AV133">
        <v>1369.69</v>
      </c>
      <c r="AW133">
        <v>995.49199999999996</v>
      </c>
      <c r="AX133">
        <v>1014.18</v>
      </c>
      <c r="AY133">
        <v>0.57086400000000004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129.52600000000001</v>
      </c>
      <c r="BI133">
        <v>111.474</v>
      </c>
      <c r="BJ133">
        <v>106.675</v>
      </c>
      <c r="BK133">
        <v>95.074200000000005</v>
      </c>
      <c r="BL133">
        <v>60.294600000000003</v>
      </c>
      <c r="BM133">
        <v>51.049399999999999</v>
      </c>
      <c r="BN133">
        <v>51.289000000000001</v>
      </c>
      <c r="BO133">
        <v>3.0516000000000001E-2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316.49799999999999</v>
      </c>
      <c r="BY133">
        <v>234.208</v>
      </c>
      <c r="BZ133">
        <v>0</v>
      </c>
      <c r="CA133">
        <v>242.006</v>
      </c>
      <c r="CB133">
        <v>179.084</v>
      </c>
      <c r="CC133">
        <v>0</v>
      </c>
      <c r="CD133">
        <v>1E-3</v>
      </c>
      <c r="CE133">
        <v>7.5963600000000006E-2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1112.52</v>
      </c>
      <c r="CO133">
        <v>233.62899999999999</v>
      </c>
      <c r="CP133">
        <v>0</v>
      </c>
      <c r="CQ133">
        <v>1087.2</v>
      </c>
      <c r="CR133">
        <v>228.31299999999999</v>
      </c>
      <c r="CS133">
        <v>0</v>
      </c>
      <c r="CT133">
        <v>1E-3</v>
      </c>
      <c r="CU133">
        <v>0.22346299999999999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20.017299999999999</v>
      </c>
      <c r="DE133">
        <v>20.017299999999999</v>
      </c>
      <c r="DF133">
        <v>0</v>
      </c>
      <c r="DG133">
        <v>1194.08</v>
      </c>
      <c r="DH133">
        <v>1194.08</v>
      </c>
      <c r="DI133">
        <v>0</v>
      </c>
      <c r="DJ133">
        <v>1E-3</v>
      </c>
      <c r="DK133">
        <v>2.92339E-2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 s="1">
        <v>41532200000</v>
      </c>
    </row>
    <row r="134" spans="1:124" x14ac:dyDescent="0.25">
      <c r="A134">
        <v>1</v>
      </c>
      <c r="B134">
        <v>2002</v>
      </c>
      <c r="C134" t="s">
        <v>126</v>
      </c>
      <c r="D134">
        <v>1</v>
      </c>
      <c r="E134">
        <v>8563.49</v>
      </c>
      <c r="F134">
        <v>8563.49</v>
      </c>
      <c r="G134" s="1">
        <v>41586900000</v>
      </c>
      <c r="H134">
        <v>70341.600000000006</v>
      </c>
      <c r="I134" s="1">
        <v>41586900000</v>
      </c>
      <c r="J134">
        <v>8563.49</v>
      </c>
      <c r="K134">
        <v>103963</v>
      </c>
      <c r="L134">
        <v>593.72400000000005</v>
      </c>
      <c r="M134">
        <v>561.83500000000004</v>
      </c>
      <c r="N134">
        <v>466.16899999999998</v>
      </c>
      <c r="O134">
        <v>544.61</v>
      </c>
      <c r="P134">
        <v>475.34800000000001</v>
      </c>
      <c r="Q134">
        <v>267.56099999999998</v>
      </c>
      <c r="R134">
        <v>477.38600000000002</v>
      </c>
      <c r="S134">
        <v>0.119972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8.6805099999999999</v>
      </c>
      <c r="AC134">
        <v>8.5952199999999994</v>
      </c>
      <c r="AD134">
        <v>8.2316099999999999</v>
      </c>
      <c r="AE134">
        <v>5.4524100000000004</v>
      </c>
      <c r="AF134">
        <v>5.0091599999999996</v>
      </c>
      <c r="AG134">
        <v>3.11951</v>
      </c>
      <c r="AH134">
        <v>8.2459000000000007</v>
      </c>
      <c r="AI134">
        <v>4.6627999999999999E-3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3707.11</v>
      </c>
      <c r="AS134">
        <v>2668.32</v>
      </c>
      <c r="AT134">
        <v>2392.19</v>
      </c>
      <c r="AU134">
        <v>3944.22</v>
      </c>
      <c r="AV134">
        <v>1853.38</v>
      </c>
      <c r="AW134">
        <v>1297.5899999999999</v>
      </c>
      <c r="AX134">
        <v>1349.55</v>
      </c>
      <c r="AY134">
        <v>0.70953100000000002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186.18199999999999</v>
      </c>
      <c r="BI134">
        <v>152.82499999999999</v>
      </c>
      <c r="BJ134">
        <v>143.958</v>
      </c>
      <c r="BK134">
        <v>150.49</v>
      </c>
      <c r="BL134">
        <v>89.533000000000001</v>
      </c>
      <c r="BM134">
        <v>73.3292</v>
      </c>
      <c r="BN134">
        <v>75.120999999999995</v>
      </c>
      <c r="BO134">
        <v>4.19671E-2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171.255</v>
      </c>
      <c r="BY134">
        <v>126.729</v>
      </c>
      <c r="BZ134">
        <v>0</v>
      </c>
      <c r="CA134">
        <v>143.63</v>
      </c>
      <c r="CB134">
        <v>106.286</v>
      </c>
      <c r="CC134">
        <v>0</v>
      </c>
      <c r="CD134">
        <v>1E-3</v>
      </c>
      <c r="CE134">
        <v>3.9981799999999998E-2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985.75199999999995</v>
      </c>
      <c r="CO134">
        <v>207.00800000000001</v>
      </c>
      <c r="CP134">
        <v>0</v>
      </c>
      <c r="CQ134">
        <v>1048.8</v>
      </c>
      <c r="CR134">
        <v>220.24799999999999</v>
      </c>
      <c r="CS134">
        <v>0</v>
      </c>
      <c r="CT134">
        <v>1E-3</v>
      </c>
      <c r="CU134">
        <v>0.18867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24.911100000000001</v>
      </c>
      <c r="DE134">
        <v>24.911100000000001</v>
      </c>
      <c r="DF134">
        <v>0</v>
      </c>
      <c r="DG134">
        <v>1539.02</v>
      </c>
      <c r="DH134">
        <v>1539.02</v>
      </c>
      <c r="DI134">
        <v>0</v>
      </c>
      <c r="DJ134">
        <v>1E-3</v>
      </c>
      <c r="DK134">
        <v>3.4757000000000003E-2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 s="1">
        <v>41586900000</v>
      </c>
    </row>
    <row r="135" spans="1:124" x14ac:dyDescent="0.25">
      <c r="A135">
        <v>1</v>
      </c>
      <c r="B135">
        <v>2003</v>
      </c>
      <c r="C135" t="s">
        <v>126</v>
      </c>
      <c r="D135">
        <v>1</v>
      </c>
      <c r="E135">
        <v>8332.18</v>
      </c>
      <c r="F135">
        <v>8332.18</v>
      </c>
      <c r="G135" s="1">
        <v>40086500000</v>
      </c>
      <c r="H135">
        <v>69681.7</v>
      </c>
      <c r="I135" s="1">
        <v>40086500000</v>
      </c>
      <c r="J135">
        <v>8332.18</v>
      </c>
      <c r="K135">
        <v>103716</v>
      </c>
      <c r="L135">
        <v>557.34900000000005</v>
      </c>
      <c r="M135">
        <v>532.36500000000001</v>
      </c>
      <c r="N135">
        <v>457.41300000000001</v>
      </c>
      <c r="O135">
        <v>479.858</v>
      </c>
      <c r="P135">
        <v>427.24099999999999</v>
      </c>
      <c r="Q135">
        <v>269.39100000000002</v>
      </c>
      <c r="R135">
        <v>463.471</v>
      </c>
      <c r="S135">
        <v>0.10935400000000001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6.7144300000000001</v>
      </c>
      <c r="AC135">
        <v>6.64642</v>
      </c>
      <c r="AD135">
        <v>6.3564699999999998</v>
      </c>
      <c r="AE135">
        <v>4.3951900000000004</v>
      </c>
      <c r="AF135">
        <v>4.0389299999999997</v>
      </c>
      <c r="AG135">
        <v>2.52013</v>
      </c>
      <c r="AH135">
        <v>6.3369999999999997</v>
      </c>
      <c r="AI135">
        <v>3.8032299999999999E-3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2974.37</v>
      </c>
      <c r="AS135">
        <v>2257.38</v>
      </c>
      <c r="AT135">
        <v>2066.79</v>
      </c>
      <c r="AU135">
        <v>2917.07</v>
      </c>
      <c r="AV135">
        <v>1532.13</v>
      </c>
      <c r="AW135">
        <v>1163.98</v>
      </c>
      <c r="AX135">
        <v>1177.99</v>
      </c>
      <c r="AY135">
        <v>0.57346900000000001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166.303</v>
      </c>
      <c r="BI135">
        <v>138.87799999999999</v>
      </c>
      <c r="BJ135">
        <v>131.58799999999999</v>
      </c>
      <c r="BK135">
        <v>130.57900000000001</v>
      </c>
      <c r="BL135">
        <v>82.705399999999997</v>
      </c>
      <c r="BM135">
        <v>69.979699999999994</v>
      </c>
      <c r="BN135">
        <v>71.021000000000001</v>
      </c>
      <c r="BO135">
        <v>3.5373599999999998E-2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514.08000000000004</v>
      </c>
      <c r="BY135">
        <v>380.41899999999998</v>
      </c>
      <c r="BZ135">
        <v>0</v>
      </c>
      <c r="CA135">
        <v>418.18700000000001</v>
      </c>
      <c r="CB135">
        <v>309.45800000000003</v>
      </c>
      <c r="CC135">
        <v>0</v>
      </c>
      <c r="CD135">
        <v>1E-3</v>
      </c>
      <c r="CE135">
        <v>0.113784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734.11699999999996</v>
      </c>
      <c r="CO135">
        <v>154.16499999999999</v>
      </c>
      <c r="CP135">
        <v>0</v>
      </c>
      <c r="CQ135">
        <v>719.97500000000002</v>
      </c>
      <c r="CR135">
        <v>151.19499999999999</v>
      </c>
      <c r="CS135">
        <v>0</v>
      </c>
      <c r="CT135">
        <v>1E-3</v>
      </c>
      <c r="CU135">
        <v>0.14154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20.600899999999999</v>
      </c>
      <c r="DE135">
        <v>20.600899999999999</v>
      </c>
      <c r="DF135">
        <v>0</v>
      </c>
      <c r="DG135">
        <v>1277.26</v>
      </c>
      <c r="DH135">
        <v>1277.26</v>
      </c>
      <c r="DI135">
        <v>0</v>
      </c>
      <c r="DJ135">
        <v>1E-3</v>
      </c>
      <c r="DK135">
        <v>2.9033199999999999E-2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 s="1">
        <v>40086500000</v>
      </c>
    </row>
    <row r="136" spans="1:124" x14ac:dyDescent="0.25">
      <c r="A136">
        <v>1</v>
      </c>
      <c r="B136">
        <v>2004</v>
      </c>
      <c r="C136" t="s">
        <v>126</v>
      </c>
      <c r="D136">
        <v>1</v>
      </c>
      <c r="E136">
        <v>8554.1299999999992</v>
      </c>
      <c r="F136">
        <v>8554.1299999999992</v>
      </c>
      <c r="G136" s="1">
        <v>42052000000</v>
      </c>
      <c r="H136">
        <v>85621.7</v>
      </c>
      <c r="I136" s="1">
        <v>42052000000</v>
      </c>
      <c r="J136">
        <v>8554.1299999999992</v>
      </c>
      <c r="K136">
        <v>119493</v>
      </c>
      <c r="L136">
        <v>502.63600000000002</v>
      </c>
      <c r="M136">
        <v>480.68099999999998</v>
      </c>
      <c r="N136">
        <v>414.815</v>
      </c>
      <c r="O136">
        <v>422.589</v>
      </c>
      <c r="P136">
        <v>375.02600000000001</v>
      </c>
      <c r="Q136">
        <v>232.33600000000001</v>
      </c>
      <c r="R136">
        <v>430.21300000000002</v>
      </c>
      <c r="S136">
        <v>0.104016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9.2187800000000006</v>
      </c>
      <c r="AC136">
        <v>9.1333800000000007</v>
      </c>
      <c r="AD136">
        <v>8.7692999999999994</v>
      </c>
      <c r="AE136">
        <v>6.2226900000000001</v>
      </c>
      <c r="AF136">
        <v>5.7015900000000004</v>
      </c>
      <c r="AG136">
        <v>3.4800300000000002</v>
      </c>
      <c r="AH136">
        <v>8.7784999999999993</v>
      </c>
      <c r="AI136">
        <v>5.08764E-3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3673.04</v>
      </c>
      <c r="AS136">
        <v>2805.49</v>
      </c>
      <c r="AT136">
        <v>2574.87</v>
      </c>
      <c r="AU136">
        <v>3596.77</v>
      </c>
      <c r="AV136">
        <v>1855.93</v>
      </c>
      <c r="AW136">
        <v>1393.17</v>
      </c>
      <c r="AX136">
        <v>1427.23</v>
      </c>
      <c r="AY136">
        <v>0.74354200000000004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152.239</v>
      </c>
      <c r="BI136">
        <v>129.571</v>
      </c>
      <c r="BJ136">
        <v>123.545</v>
      </c>
      <c r="BK136">
        <v>114.63500000000001</v>
      </c>
      <c r="BL136">
        <v>73.671899999999994</v>
      </c>
      <c r="BM136">
        <v>62.782899999999998</v>
      </c>
      <c r="BN136">
        <v>63.481999999999999</v>
      </c>
      <c r="BO136">
        <v>3.4361700000000002E-2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264.88299999999998</v>
      </c>
      <c r="BY136">
        <v>196.01300000000001</v>
      </c>
      <c r="BZ136">
        <v>0</v>
      </c>
      <c r="CA136">
        <v>207.49700000000001</v>
      </c>
      <c r="CB136">
        <v>153.548</v>
      </c>
      <c r="CC136">
        <v>0</v>
      </c>
      <c r="CD136">
        <v>1E-3</v>
      </c>
      <c r="CE136">
        <v>6.1922400000000002E-2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435.85700000000003</v>
      </c>
      <c r="CO136">
        <v>91.53</v>
      </c>
      <c r="CP136">
        <v>0</v>
      </c>
      <c r="CQ136">
        <v>426.80700000000002</v>
      </c>
      <c r="CR136">
        <v>89.629400000000004</v>
      </c>
      <c r="CS136">
        <v>0</v>
      </c>
      <c r="CT136">
        <v>1E-3</v>
      </c>
      <c r="CU136">
        <v>8.8231500000000004E-2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24.6266</v>
      </c>
      <c r="DE136">
        <v>24.6266</v>
      </c>
      <c r="DF136">
        <v>0</v>
      </c>
      <c r="DG136">
        <v>1551.86</v>
      </c>
      <c r="DH136">
        <v>1551.86</v>
      </c>
      <c r="DI136">
        <v>0</v>
      </c>
      <c r="DJ136">
        <v>1E-3</v>
      </c>
      <c r="DK136">
        <v>2.8763E-2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 s="1">
        <v>42052000000</v>
      </c>
    </row>
    <row r="137" spans="1:124" x14ac:dyDescent="0.25">
      <c r="A137">
        <v>1</v>
      </c>
      <c r="B137">
        <v>2005</v>
      </c>
      <c r="C137" t="s">
        <v>126</v>
      </c>
      <c r="D137">
        <v>1</v>
      </c>
      <c r="E137">
        <v>8516.4599999999991</v>
      </c>
      <c r="F137">
        <v>8516.4599999999991</v>
      </c>
      <c r="G137" s="1">
        <v>40081400000</v>
      </c>
      <c r="H137">
        <v>91467.9</v>
      </c>
      <c r="I137" s="1">
        <v>40081400000</v>
      </c>
      <c r="J137">
        <v>8516.4599999999991</v>
      </c>
      <c r="K137">
        <v>130809</v>
      </c>
      <c r="L137">
        <v>437.68599999999998</v>
      </c>
      <c r="M137">
        <v>418.11700000000002</v>
      </c>
      <c r="N137">
        <v>359.40800000000002</v>
      </c>
      <c r="O137">
        <v>371.16699999999997</v>
      </c>
      <c r="P137">
        <v>328.78899999999999</v>
      </c>
      <c r="Q137">
        <v>201.655</v>
      </c>
      <c r="R137">
        <v>362.59100000000001</v>
      </c>
      <c r="S137">
        <v>8.7845300000000001E-2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9.9823400000000007</v>
      </c>
      <c r="AC137">
        <v>9.8892000000000007</v>
      </c>
      <c r="AD137">
        <v>9.4921299999999995</v>
      </c>
      <c r="AE137">
        <v>6.7792199999999996</v>
      </c>
      <c r="AF137">
        <v>6.1959099999999996</v>
      </c>
      <c r="AG137">
        <v>3.70913</v>
      </c>
      <c r="AH137">
        <v>9.5934000000000008</v>
      </c>
      <c r="AI137">
        <v>5.2292500000000004E-3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2419.36</v>
      </c>
      <c r="AS137">
        <v>1838.58</v>
      </c>
      <c r="AT137">
        <v>1684.19</v>
      </c>
      <c r="AU137">
        <v>2378.11</v>
      </c>
      <c r="AV137">
        <v>1217.17</v>
      </c>
      <c r="AW137">
        <v>908.56799999999998</v>
      </c>
      <c r="AX137">
        <v>909.12599999999998</v>
      </c>
      <c r="AY137">
        <v>0.474607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113.73099999999999</v>
      </c>
      <c r="BI137">
        <v>95.965100000000007</v>
      </c>
      <c r="BJ137">
        <v>91.242400000000004</v>
      </c>
      <c r="BK137">
        <v>87.268000000000001</v>
      </c>
      <c r="BL137">
        <v>55.132800000000003</v>
      </c>
      <c r="BM137">
        <v>46.590499999999999</v>
      </c>
      <c r="BN137">
        <v>46.790999999999997</v>
      </c>
      <c r="BO137">
        <v>2.5147099999999999E-2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180.017</v>
      </c>
      <c r="BY137">
        <v>133.21299999999999</v>
      </c>
      <c r="BZ137">
        <v>0</v>
      </c>
      <c r="CA137">
        <v>142.97900000000001</v>
      </c>
      <c r="CB137">
        <v>105.80500000000001</v>
      </c>
      <c r="CC137">
        <v>0</v>
      </c>
      <c r="CD137">
        <v>1E-3</v>
      </c>
      <c r="CE137">
        <v>4.0889700000000001E-2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597.08600000000001</v>
      </c>
      <c r="CO137">
        <v>125.38800000000001</v>
      </c>
      <c r="CP137">
        <v>0</v>
      </c>
      <c r="CQ137">
        <v>586.90599999999995</v>
      </c>
      <c r="CR137">
        <v>123.25</v>
      </c>
      <c r="CS137">
        <v>0</v>
      </c>
      <c r="CT137">
        <v>1E-3</v>
      </c>
      <c r="CU137">
        <v>0.117131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22.386299999999999</v>
      </c>
      <c r="DE137">
        <v>22.386299999999999</v>
      </c>
      <c r="DF137">
        <v>0</v>
      </c>
      <c r="DG137">
        <v>1400.01</v>
      </c>
      <c r="DH137">
        <v>1400.01</v>
      </c>
      <c r="DI137">
        <v>0</v>
      </c>
      <c r="DJ137">
        <v>1E-3</v>
      </c>
      <c r="DK137">
        <v>2.42145E-2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 s="1">
        <v>40081400000</v>
      </c>
    </row>
    <row r="138" spans="1:124" x14ac:dyDescent="0.25">
      <c r="A138">
        <v>1</v>
      </c>
      <c r="B138">
        <v>2006</v>
      </c>
      <c r="C138" t="s">
        <v>126</v>
      </c>
      <c r="D138">
        <v>1</v>
      </c>
      <c r="E138">
        <v>9846.64</v>
      </c>
      <c r="F138">
        <v>9846.64</v>
      </c>
      <c r="G138" s="1">
        <v>46578200000</v>
      </c>
      <c r="H138">
        <v>113068</v>
      </c>
      <c r="I138" s="1">
        <v>46578200000</v>
      </c>
      <c r="J138">
        <v>9846.64</v>
      </c>
      <c r="K138">
        <v>156218</v>
      </c>
      <c r="L138">
        <v>414.608</v>
      </c>
      <c r="M138">
        <v>396.125</v>
      </c>
      <c r="N138">
        <v>340.67399999999998</v>
      </c>
      <c r="O138">
        <v>349.483</v>
      </c>
      <c r="P138">
        <v>309.32299999999998</v>
      </c>
      <c r="Q138">
        <v>188.846</v>
      </c>
      <c r="R138">
        <v>347.17</v>
      </c>
      <c r="S138">
        <v>6.9364499999999996E-2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7.9636800000000001</v>
      </c>
      <c r="AC138">
        <v>7.89236</v>
      </c>
      <c r="AD138">
        <v>7.5883000000000003</v>
      </c>
      <c r="AE138">
        <v>5.3292299999999999</v>
      </c>
      <c r="AF138">
        <v>4.8748699999999996</v>
      </c>
      <c r="AG138">
        <v>2.9378899999999999</v>
      </c>
      <c r="AH138">
        <v>7.5388000000000002</v>
      </c>
      <c r="AI138">
        <v>3.4030499999999999E-3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2297.21</v>
      </c>
      <c r="AS138">
        <v>1747.42</v>
      </c>
      <c r="AT138">
        <v>1601.27</v>
      </c>
      <c r="AU138">
        <v>2255.23</v>
      </c>
      <c r="AV138">
        <v>1147.25</v>
      </c>
      <c r="AW138">
        <v>852.72299999999996</v>
      </c>
      <c r="AX138">
        <v>853.42600000000004</v>
      </c>
      <c r="AY138">
        <v>0.37407200000000002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118.251</v>
      </c>
      <c r="BI138">
        <v>100.18</v>
      </c>
      <c r="BJ138">
        <v>95.376000000000005</v>
      </c>
      <c r="BK138">
        <v>89.770200000000003</v>
      </c>
      <c r="BL138">
        <v>56.933500000000002</v>
      </c>
      <c r="BM138">
        <v>48.204700000000003</v>
      </c>
      <c r="BN138">
        <v>47.881999999999998</v>
      </c>
      <c r="BO138">
        <v>2.1864999999999999E-2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124.53700000000001</v>
      </c>
      <c r="BY138">
        <v>92.157600000000002</v>
      </c>
      <c r="BZ138">
        <v>0</v>
      </c>
      <c r="CA138">
        <v>97.615399999999994</v>
      </c>
      <c r="CB138">
        <v>72.235399999999998</v>
      </c>
      <c r="CC138">
        <v>0</v>
      </c>
      <c r="CD138">
        <v>1E-3</v>
      </c>
      <c r="CE138">
        <v>2.35952E-2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497.73599999999999</v>
      </c>
      <c r="CO138">
        <v>104.52500000000001</v>
      </c>
      <c r="CP138">
        <v>0</v>
      </c>
      <c r="CQ138">
        <v>488.63900000000001</v>
      </c>
      <c r="CR138">
        <v>102.614</v>
      </c>
      <c r="CS138">
        <v>0</v>
      </c>
      <c r="CT138">
        <v>1E-3</v>
      </c>
      <c r="CU138">
        <v>8.1049999999999997E-2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17.9193</v>
      </c>
      <c r="DE138">
        <v>17.9193</v>
      </c>
      <c r="DF138">
        <v>0</v>
      </c>
      <c r="DG138">
        <v>1130.6400000000001</v>
      </c>
      <c r="DH138">
        <v>1130.6400000000001</v>
      </c>
      <c r="DI138">
        <v>0</v>
      </c>
      <c r="DJ138">
        <v>1E-3</v>
      </c>
      <c r="DK138">
        <v>1.57839E-2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 s="1">
        <v>46578200000</v>
      </c>
    </row>
    <row r="139" spans="1:124" x14ac:dyDescent="0.25">
      <c r="A139">
        <v>1</v>
      </c>
      <c r="B139">
        <v>2007</v>
      </c>
      <c r="C139" t="s">
        <v>126</v>
      </c>
      <c r="D139">
        <v>1</v>
      </c>
      <c r="E139">
        <v>11590.8</v>
      </c>
      <c r="F139">
        <v>11590.8</v>
      </c>
      <c r="G139" s="1">
        <v>58863000000</v>
      </c>
      <c r="H139">
        <v>100122</v>
      </c>
      <c r="I139" s="1">
        <v>58863000000</v>
      </c>
      <c r="J139">
        <v>11590.8</v>
      </c>
      <c r="K139">
        <v>152884</v>
      </c>
      <c r="L139">
        <v>435.90699999999998</v>
      </c>
      <c r="M139">
        <v>420.99200000000002</v>
      </c>
      <c r="N139">
        <v>376.24599999999998</v>
      </c>
      <c r="O139">
        <v>342.93900000000002</v>
      </c>
      <c r="P139">
        <v>316.452</v>
      </c>
      <c r="Q139">
        <v>236.99199999999999</v>
      </c>
      <c r="R139">
        <v>396.24599999999998</v>
      </c>
      <c r="S139">
        <v>7.0179699999999998E-2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13.0282</v>
      </c>
      <c r="AC139">
        <v>11.9259</v>
      </c>
      <c r="AD139">
        <v>7.2264200000000001</v>
      </c>
      <c r="AE139">
        <v>6.2116499999999997</v>
      </c>
      <c r="AF139">
        <v>5.64696</v>
      </c>
      <c r="AG139">
        <v>3.2396099999999999</v>
      </c>
      <c r="AH139">
        <v>7.1177000000000001</v>
      </c>
      <c r="AI139">
        <v>3.37703E-3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3327.16</v>
      </c>
      <c r="AS139">
        <v>2576.1</v>
      </c>
      <c r="AT139">
        <v>2376.44</v>
      </c>
      <c r="AU139">
        <v>3135.7</v>
      </c>
      <c r="AV139">
        <v>1648.66</v>
      </c>
      <c r="AW139">
        <v>1253.3699999999999</v>
      </c>
      <c r="AX139">
        <v>1299.0899999999999</v>
      </c>
      <c r="AY139">
        <v>0.452237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155.15199999999999</v>
      </c>
      <c r="BI139">
        <v>132.47399999999999</v>
      </c>
      <c r="BJ139">
        <v>126.44499999999999</v>
      </c>
      <c r="BK139">
        <v>114.873</v>
      </c>
      <c r="BL139">
        <v>74.081000000000003</v>
      </c>
      <c r="BM139">
        <v>63.237499999999997</v>
      </c>
      <c r="BN139">
        <v>63.603000000000002</v>
      </c>
      <c r="BO139">
        <v>2.3406099999999999E-2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88.017499999999998</v>
      </c>
      <c r="BY139">
        <v>65.132900000000006</v>
      </c>
      <c r="BZ139">
        <v>0</v>
      </c>
      <c r="CA139">
        <v>67.394099999999995</v>
      </c>
      <c r="CB139">
        <v>49.871600000000001</v>
      </c>
      <c r="CC139">
        <v>0</v>
      </c>
      <c r="CD139">
        <v>1E-3</v>
      </c>
      <c r="CE139">
        <v>1.36623E-2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540.15599999999995</v>
      </c>
      <c r="CO139">
        <v>113.43300000000001</v>
      </c>
      <c r="CP139">
        <v>0</v>
      </c>
      <c r="CQ139">
        <v>509.07299999999998</v>
      </c>
      <c r="CR139">
        <v>106.905</v>
      </c>
      <c r="CS139">
        <v>0</v>
      </c>
      <c r="CT139">
        <v>1E-3</v>
      </c>
      <c r="CU139">
        <v>7.3419499999999999E-2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12.301299999999999</v>
      </c>
      <c r="DE139">
        <v>12.301299999999999</v>
      </c>
      <c r="DF139">
        <v>0</v>
      </c>
      <c r="DG139">
        <v>755.34900000000005</v>
      </c>
      <c r="DH139">
        <v>755.34900000000005</v>
      </c>
      <c r="DI139">
        <v>0</v>
      </c>
      <c r="DJ139">
        <v>1E-3</v>
      </c>
      <c r="DK139">
        <v>1.18478E-2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 s="1">
        <v>58863000000</v>
      </c>
    </row>
    <row r="140" spans="1:124" x14ac:dyDescent="0.25">
      <c r="A140">
        <v>1</v>
      </c>
      <c r="B140">
        <v>2008</v>
      </c>
      <c r="C140" t="s">
        <v>126</v>
      </c>
      <c r="D140">
        <v>1</v>
      </c>
      <c r="E140">
        <v>12638.9</v>
      </c>
      <c r="F140">
        <v>12638.9</v>
      </c>
      <c r="G140" s="1">
        <v>70376000000</v>
      </c>
      <c r="H140">
        <v>67917.2</v>
      </c>
      <c r="I140" s="1">
        <v>70376000000</v>
      </c>
      <c r="J140">
        <v>12638.9</v>
      </c>
      <c r="K140">
        <v>118453</v>
      </c>
      <c r="L140">
        <v>401.84800000000001</v>
      </c>
      <c r="M140">
        <v>378.27699999999999</v>
      </c>
      <c r="N140">
        <v>348.279</v>
      </c>
      <c r="O140">
        <v>302.97500000000002</v>
      </c>
      <c r="P140">
        <v>263.851</v>
      </c>
      <c r="Q140">
        <v>214.05699999999999</v>
      </c>
      <c r="R140">
        <v>367.85500000000002</v>
      </c>
      <c r="S140">
        <v>5.0345099999999997E-2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27.1205</v>
      </c>
      <c r="AC140">
        <v>22.778500000000001</v>
      </c>
      <c r="AD140">
        <v>15.0593</v>
      </c>
      <c r="AE140">
        <v>12.604699999999999</v>
      </c>
      <c r="AF140">
        <v>10.4505</v>
      </c>
      <c r="AG140">
        <v>6.6207000000000003</v>
      </c>
      <c r="AH140">
        <v>15.0649</v>
      </c>
      <c r="AI140">
        <v>5.2469700000000001E-3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1880.89</v>
      </c>
      <c r="AS140">
        <v>1282.9100000000001</v>
      </c>
      <c r="AT140">
        <v>1202.9100000000001</v>
      </c>
      <c r="AU140">
        <v>2026.03</v>
      </c>
      <c r="AV140">
        <v>822.73</v>
      </c>
      <c r="AW140">
        <v>661.74400000000003</v>
      </c>
      <c r="AX140">
        <v>689.45100000000002</v>
      </c>
      <c r="AY140">
        <v>0.196132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144.28800000000001</v>
      </c>
      <c r="BI140">
        <v>121.126</v>
      </c>
      <c r="BJ140">
        <v>118.027</v>
      </c>
      <c r="BK140">
        <v>107.465</v>
      </c>
      <c r="BL140">
        <v>66.800399999999996</v>
      </c>
      <c r="BM140">
        <v>61.359900000000003</v>
      </c>
      <c r="BN140">
        <v>61.985999999999997</v>
      </c>
      <c r="BO140">
        <v>1.9676099999999998E-2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260.95400000000001</v>
      </c>
      <c r="BY140">
        <v>143.524</v>
      </c>
      <c r="BZ140">
        <v>0</v>
      </c>
      <c r="CA140">
        <v>192.506</v>
      </c>
      <c r="CB140">
        <v>105.878</v>
      </c>
      <c r="CC140">
        <v>0</v>
      </c>
      <c r="CD140">
        <v>1E-3</v>
      </c>
      <c r="CE140">
        <v>3.1513800000000002E-2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1694.33</v>
      </c>
      <c r="CO140">
        <v>199.93</v>
      </c>
      <c r="CP140">
        <v>0</v>
      </c>
      <c r="CQ140">
        <v>1825.07</v>
      </c>
      <c r="CR140">
        <v>215.358</v>
      </c>
      <c r="CS140">
        <v>0</v>
      </c>
      <c r="CT140">
        <v>1E-3</v>
      </c>
      <c r="CU140">
        <v>0.176678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5.7258300000000002</v>
      </c>
      <c r="DE140">
        <v>5.7258300000000002</v>
      </c>
      <c r="DF140">
        <v>0</v>
      </c>
      <c r="DG140">
        <v>336.726</v>
      </c>
      <c r="DH140">
        <v>336.726</v>
      </c>
      <c r="DI140">
        <v>0</v>
      </c>
      <c r="DJ140">
        <v>1E-3</v>
      </c>
      <c r="DK140">
        <v>7.7393899999999996E-3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 s="1">
        <v>70376000000</v>
      </c>
    </row>
    <row r="141" spans="1:124" x14ac:dyDescent="0.25">
      <c r="A141">
        <v>1</v>
      </c>
      <c r="B141">
        <v>2009</v>
      </c>
      <c r="C141" t="s">
        <v>126</v>
      </c>
      <c r="D141">
        <v>1</v>
      </c>
      <c r="E141">
        <v>15115</v>
      </c>
      <c r="F141">
        <v>15115</v>
      </c>
      <c r="G141" s="1">
        <v>100360000000</v>
      </c>
      <c r="H141">
        <v>63227.5</v>
      </c>
      <c r="I141" s="1">
        <v>100360000000</v>
      </c>
      <c r="J141">
        <v>15115</v>
      </c>
      <c r="K141">
        <v>103282</v>
      </c>
      <c r="L141">
        <v>485.55</v>
      </c>
      <c r="M141">
        <v>459.96899999999999</v>
      </c>
      <c r="N141">
        <v>427.41</v>
      </c>
      <c r="O141">
        <v>329.18599999999998</v>
      </c>
      <c r="P141">
        <v>293.87700000000001</v>
      </c>
      <c r="Q141">
        <v>248.93899999999999</v>
      </c>
      <c r="R141">
        <v>416.79899999999998</v>
      </c>
      <c r="S141">
        <v>4.46258E-2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10.8416</v>
      </c>
      <c r="AC141">
        <v>9.1115300000000001</v>
      </c>
      <c r="AD141">
        <v>6.0358499999999999</v>
      </c>
      <c r="AE141">
        <v>4.78714</v>
      </c>
      <c r="AF141">
        <v>3.98414</v>
      </c>
      <c r="AG141">
        <v>2.5565799999999999</v>
      </c>
      <c r="AH141">
        <v>6.6349</v>
      </c>
      <c r="AI141">
        <v>1.4243999999999999E-3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2089.92</v>
      </c>
      <c r="AS141">
        <v>1548.65</v>
      </c>
      <c r="AT141">
        <v>1476.24</v>
      </c>
      <c r="AU141">
        <v>1979.35</v>
      </c>
      <c r="AV141">
        <v>925.47500000000002</v>
      </c>
      <c r="AW141">
        <v>784.48099999999999</v>
      </c>
      <c r="AX141">
        <v>788.91</v>
      </c>
      <c r="AY141">
        <v>0.17591000000000001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191.126</v>
      </c>
      <c r="BI141">
        <v>164.65100000000001</v>
      </c>
      <c r="BJ141">
        <v>161.10900000000001</v>
      </c>
      <c r="BK141">
        <v>131.96100000000001</v>
      </c>
      <c r="BL141">
        <v>87.586299999999994</v>
      </c>
      <c r="BM141">
        <v>81.649600000000007</v>
      </c>
      <c r="BN141">
        <v>81.59</v>
      </c>
      <c r="BO141">
        <v>1.9226699999999999E-2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394.01400000000001</v>
      </c>
      <c r="BY141">
        <v>216.708</v>
      </c>
      <c r="BZ141">
        <v>0</v>
      </c>
      <c r="CA141">
        <v>263.40699999999998</v>
      </c>
      <c r="CB141">
        <v>144.874</v>
      </c>
      <c r="CC141">
        <v>0</v>
      </c>
      <c r="CD141">
        <v>1E-3</v>
      </c>
      <c r="CE141">
        <v>3.4795E-2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1316.55</v>
      </c>
      <c r="CO141">
        <v>155.352</v>
      </c>
      <c r="CP141">
        <v>0</v>
      </c>
      <c r="CQ141">
        <v>1246.8900000000001</v>
      </c>
      <c r="CR141">
        <v>147.13300000000001</v>
      </c>
      <c r="CS141">
        <v>0</v>
      </c>
      <c r="CT141">
        <v>1E-3</v>
      </c>
      <c r="CU141">
        <v>0.110815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7.9574499999999997</v>
      </c>
      <c r="DE141">
        <v>7.9574499999999997</v>
      </c>
      <c r="DF141">
        <v>0</v>
      </c>
      <c r="DG141">
        <v>481.30500000000001</v>
      </c>
      <c r="DH141">
        <v>481.30500000000001</v>
      </c>
      <c r="DI141">
        <v>0</v>
      </c>
      <c r="DJ141">
        <v>1E-3</v>
      </c>
      <c r="DK141">
        <v>1.19521E-2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 s="1">
        <v>100360000000</v>
      </c>
    </row>
    <row r="142" spans="1:124" x14ac:dyDescent="0.25">
      <c r="A142">
        <v>1</v>
      </c>
      <c r="B142">
        <v>2010</v>
      </c>
      <c r="C142" t="s">
        <v>126</v>
      </c>
      <c r="D142">
        <v>1</v>
      </c>
      <c r="E142">
        <v>17534.7</v>
      </c>
      <c r="F142">
        <v>17534.7</v>
      </c>
      <c r="G142" s="1">
        <v>138253000000</v>
      </c>
      <c r="H142">
        <v>49340.5</v>
      </c>
      <c r="I142" s="1">
        <v>138253000000</v>
      </c>
      <c r="J142">
        <v>17534.7</v>
      </c>
      <c r="K142">
        <v>86411.4</v>
      </c>
      <c r="L142">
        <v>737.81799999999998</v>
      </c>
      <c r="M142">
        <v>703.25199999999995</v>
      </c>
      <c r="N142">
        <v>659.26</v>
      </c>
      <c r="O142">
        <v>434.31599999999997</v>
      </c>
      <c r="P142">
        <v>396.07400000000001</v>
      </c>
      <c r="Q142">
        <v>347.40199999999999</v>
      </c>
      <c r="R142">
        <v>633.875</v>
      </c>
      <c r="S142">
        <v>5.2939600000000003E-2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61.033099999999997</v>
      </c>
      <c r="AC142">
        <v>51.328200000000002</v>
      </c>
      <c r="AD142">
        <v>34.0749</v>
      </c>
      <c r="AE142">
        <v>25.1799</v>
      </c>
      <c r="AF142">
        <v>21.035799999999998</v>
      </c>
      <c r="AG142">
        <v>13.6685</v>
      </c>
      <c r="AH142">
        <v>34.319000000000003</v>
      </c>
      <c r="AI142">
        <v>5.5423E-3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906.79100000000005</v>
      </c>
      <c r="AS142">
        <v>740.84500000000003</v>
      </c>
      <c r="AT142">
        <v>718.64400000000001</v>
      </c>
      <c r="AU142">
        <v>709.97299999999996</v>
      </c>
      <c r="AV142">
        <v>399.02499999999998</v>
      </c>
      <c r="AW142">
        <v>357.42399999999998</v>
      </c>
      <c r="AX142">
        <v>353.31700000000001</v>
      </c>
      <c r="AY142">
        <v>6.7075099999999999E-2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83.198499999999996</v>
      </c>
      <c r="BI142">
        <v>74.58</v>
      </c>
      <c r="BJ142">
        <v>73.426900000000003</v>
      </c>
      <c r="BK142">
        <v>50.994</v>
      </c>
      <c r="BL142">
        <v>37.067399999999999</v>
      </c>
      <c r="BM142">
        <v>35.2042</v>
      </c>
      <c r="BN142">
        <v>35.942999999999998</v>
      </c>
      <c r="BO142">
        <v>6.6836500000000002E-3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85.091200000000001</v>
      </c>
      <c r="BY142">
        <v>46.8001</v>
      </c>
      <c r="BZ142">
        <v>0</v>
      </c>
      <c r="CA142">
        <v>49.393300000000004</v>
      </c>
      <c r="CB142">
        <v>27.1663</v>
      </c>
      <c r="CC142">
        <v>0</v>
      </c>
      <c r="CD142">
        <v>1E-3</v>
      </c>
      <c r="CE142">
        <v>5.86055E-3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1684.35</v>
      </c>
      <c r="CO142">
        <v>198.75299999999999</v>
      </c>
      <c r="CP142">
        <v>0</v>
      </c>
      <c r="CQ142">
        <v>1318.76</v>
      </c>
      <c r="CR142">
        <v>155.614</v>
      </c>
      <c r="CS142">
        <v>0</v>
      </c>
      <c r="CT142">
        <v>1E-3</v>
      </c>
      <c r="CU142">
        <v>0.12459099999999999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3.9336500000000001</v>
      </c>
      <c r="DE142">
        <v>3.9336500000000001</v>
      </c>
      <c r="DF142">
        <v>0</v>
      </c>
      <c r="DG142">
        <v>235.85499999999999</v>
      </c>
      <c r="DH142">
        <v>235.85499999999999</v>
      </c>
      <c r="DI142">
        <v>0</v>
      </c>
      <c r="DJ142">
        <v>1E-3</v>
      </c>
      <c r="DK142">
        <v>7.4774300000000002E-3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 s="1">
        <v>138253000000</v>
      </c>
    </row>
    <row r="143" spans="1:124" x14ac:dyDescent="0.25">
      <c r="A143">
        <v>1</v>
      </c>
      <c r="B143">
        <v>2011</v>
      </c>
      <c r="C143" t="s">
        <v>126</v>
      </c>
      <c r="D143">
        <v>1</v>
      </c>
      <c r="E143">
        <v>20833.099999999999</v>
      </c>
      <c r="F143">
        <v>20833.099999999999</v>
      </c>
      <c r="G143" s="1">
        <v>191101000000</v>
      </c>
      <c r="H143">
        <v>48967.5</v>
      </c>
      <c r="I143" s="1">
        <v>191101000000</v>
      </c>
      <c r="J143">
        <v>20833.099999999999</v>
      </c>
      <c r="K143">
        <v>81069.8</v>
      </c>
      <c r="L143">
        <v>819.86900000000003</v>
      </c>
      <c r="M143">
        <v>783.51499999999999</v>
      </c>
      <c r="N143">
        <v>737.24599999999998</v>
      </c>
      <c r="O143">
        <v>421.428</v>
      </c>
      <c r="P143">
        <v>387.23</v>
      </c>
      <c r="Q143">
        <v>343.70499999999998</v>
      </c>
      <c r="R143">
        <v>732.1</v>
      </c>
      <c r="S143">
        <v>5.46431E-2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68.528099999999995</v>
      </c>
      <c r="AC143">
        <v>57.656300000000002</v>
      </c>
      <c r="AD143">
        <v>38.328699999999998</v>
      </c>
      <c r="AE143">
        <v>25.7531</v>
      </c>
      <c r="AF143">
        <v>21.563199999999998</v>
      </c>
      <c r="AG143">
        <v>14.114599999999999</v>
      </c>
      <c r="AH143">
        <v>37.668199999999999</v>
      </c>
      <c r="AI143">
        <v>5.0127799999999997E-3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2262.13</v>
      </c>
      <c r="AS143">
        <v>2079.23</v>
      </c>
      <c r="AT143">
        <v>2054.7600000000002</v>
      </c>
      <c r="AU143">
        <v>1178.9000000000001</v>
      </c>
      <c r="AV143">
        <v>857.40700000000004</v>
      </c>
      <c r="AW143">
        <v>814.39599999999996</v>
      </c>
      <c r="AX143">
        <v>798.26599999999996</v>
      </c>
      <c r="AY143">
        <v>0.130139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187.79499999999999</v>
      </c>
      <c r="BI143">
        <v>177.88399999999999</v>
      </c>
      <c r="BJ143">
        <v>176.55799999999999</v>
      </c>
      <c r="BK143">
        <v>88.519599999999997</v>
      </c>
      <c r="BL143">
        <v>72.656899999999993</v>
      </c>
      <c r="BM143">
        <v>70.534599999999998</v>
      </c>
      <c r="BN143">
        <v>69.186999999999998</v>
      </c>
      <c r="BO143">
        <v>1.26972E-2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3494.18</v>
      </c>
      <c r="BY143">
        <v>1921.8</v>
      </c>
      <c r="BZ143">
        <v>0</v>
      </c>
      <c r="CA143">
        <v>1764.08</v>
      </c>
      <c r="CB143">
        <v>970.24599999999998</v>
      </c>
      <c r="CC143">
        <v>0</v>
      </c>
      <c r="CD143">
        <v>1E-3</v>
      </c>
      <c r="CE143">
        <v>0.22253300000000001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3476.47</v>
      </c>
      <c r="CO143">
        <v>410.22399999999999</v>
      </c>
      <c r="CP143">
        <v>0</v>
      </c>
      <c r="CQ143">
        <v>1811.74</v>
      </c>
      <c r="CR143">
        <v>213.786</v>
      </c>
      <c r="CS143">
        <v>0</v>
      </c>
      <c r="CT143">
        <v>1E-3</v>
      </c>
      <c r="CU143">
        <v>0.2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4.74254</v>
      </c>
      <c r="DE143">
        <v>4.74254</v>
      </c>
      <c r="DF143">
        <v>0</v>
      </c>
      <c r="DG143">
        <v>290.44099999999997</v>
      </c>
      <c r="DH143">
        <v>290.44099999999997</v>
      </c>
      <c r="DI143">
        <v>0</v>
      </c>
      <c r="DJ143">
        <v>1E-3</v>
      </c>
      <c r="DK143">
        <v>9.3115200000000002E-3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 s="1">
        <v>191101000000</v>
      </c>
    </row>
    <row r="144" spans="1:124" x14ac:dyDescent="0.25">
      <c r="A144">
        <v>1</v>
      </c>
      <c r="B144">
        <v>2012</v>
      </c>
      <c r="C144" t="s">
        <v>126</v>
      </c>
      <c r="D144">
        <v>1</v>
      </c>
      <c r="E144">
        <v>20238</v>
      </c>
      <c r="F144">
        <v>20238</v>
      </c>
      <c r="G144" s="1">
        <v>202742000000</v>
      </c>
      <c r="H144">
        <v>51981.3</v>
      </c>
      <c r="I144" s="1">
        <v>202742000000</v>
      </c>
      <c r="J144">
        <v>20238</v>
      </c>
      <c r="K144">
        <v>81744.100000000006</v>
      </c>
      <c r="L144">
        <v>938.495</v>
      </c>
      <c r="M144">
        <v>897.71400000000006</v>
      </c>
      <c r="N144">
        <v>845.81100000000004</v>
      </c>
      <c r="O144">
        <v>446.86200000000002</v>
      </c>
      <c r="P144">
        <v>411.25299999999999</v>
      </c>
      <c r="Q144">
        <v>365.93299999999999</v>
      </c>
      <c r="R144">
        <v>839.33699999999999</v>
      </c>
      <c r="S144">
        <v>6.5381400000000006E-2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44.561199999999999</v>
      </c>
      <c r="AC144">
        <v>37.498199999999997</v>
      </c>
      <c r="AD144">
        <v>24.941700000000001</v>
      </c>
      <c r="AE144">
        <v>15.2872</v>
      </c>
      <c r="AF144">
        <v>12.8095</v>
      </c>
      <c r="AG144">
        <v>8.4046500000000002</v>
      </c>
      <c r="AH144">
        <v>23.5623</v>
      </c>
      <c r="AI144">
        <v>3.11765E-3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2103.33</v>
      </c>
      <c r="AS144">
        <v>1959.33</v>
      </c>
      <c r="AT144">
        <v>1940.06</v>
      </c>
      <c r="AU144">
        <v>994.10699999999997</v>
      </c>
      <c r="AV144">
        <v>742.56200000000001</v>
      </c>
      <c r="AW144">
        <v>708.90899999999999</v>
      </c>
      <c r="AX144">
        <v>704.94500000000005</v>
      </c>
      <c r="AY144">
        <v>0.12228899999999999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157.53299999999999</v>
      </c>
      <c r="BI144">
        <v>150.33000000000001</v>
      </c>
      <c r="BJ144">
        <v>149.36699999999999</v>
      </c>
      <c r="BK144">
        <v>68.483500000000006</v>
      </c>
      <c r="BL144">
        <v>56.879300000000001</v>
      </c>
      <c r="BM144">
        <v>55.326799999999999</v>
      </c>
      <c r="BN144">
        <v>54.177999999999997</v>
      </c>
      <c r="BO144">
        <v>1.10221E-2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57.298900000000003</v>
      </c>
      <c r="BY144">
        <v>31.514399999999998</v>
      </c>
      <c r="BZ144">
        <v>0</v>
      </c>
      <c r="CA144">
        <v>26.67</v>
      </c>
      <c r="CB144">
        <v>14.6685</v>
      </c>
      <c r="CC144">
        <v>0</v>
      </c>
      <c r="CD144">
        <v>1E-3</v>
      </c>
      <c r="CE144">
        <v>3.7647499999999999E-3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2807.56</v>
      </c>
      <c r="CO144">
        <v>331.29199999999997</v>
      </c>
      <c r="CP144">
        <v>0</v>
      </c>
      <c r="CQ144">
        <v>1326.95</v>
      </c>
      <c r="CR144">
        <v>156.58000000000001</v>
      </c>
      <c r="CS144">
        <v>0</v>
      </c>
      <c r="CT144">
        <v>1E-3</v>
      </c>
      <c r="CU144">
        <v>0.16323399999999999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4.9003699999999997</v>
      </c>
      <c r="DE144">
        <v>4.9003699999999997</v>
      </c>
      <c r="DF144">
        <v>0</v>
      </c>
      <c r="DG144">
        <v>304.14</v>
      </c>
      <c r="DH144">
        <v>304.14</v>
      </c>
      <c r="DI144">
        <v>0</v>
      </c>
      <c r="DJ144">
        <v>1E-3</v>
      </c>
      <c r="DK144">
        <v>9.1940100000000007E-3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 s="1">
        <v>202742000000</v>
      </c>
    </row>
    <row r="145" spans="1:124" x14ac:dyDescent="0.25">
      <c r="A145">
        <v>1</v>
      </c>
      <c r="B145">
        <v>2013</v>
      </c>
      <c r="C145" t="s">
        <v>126</v>
      </c>
      <c r="D145">
        <v>1</v>
      </c>
      <c r="E145">
        <v>21175.200000000001</v>
      </c>
      <c r="F145">
        <v>21175.200000000001</v>
      </c>
      <c r="G145" s="1">
        <v>225626000000</v>
      </c>
      <c r="H145">
        <v>56766.9</v>
      </c>
      <c r="I145" s="1">
        <v>225626000000</v>
      </c>
      <c r="J145">
        <v>21175.200000000001</v>
      </c>
      <c r="K145">
        <v>87113.9</v>
      </c>
      <c r="L145">
        <v>1125.3599999999999</v>
      </c>
      <c r="M145">
        <v>1076.44</v>
      </c>
      <c r="N145">
        <v>1014.18</v>
      </c>
      <c r="O145">
        <v>513.51599999999996</v>
      </c>
      <c r="P145">
        <v>470.92099999999999</v>
      </c>
      <c r="Q145">
        <v>416.709</v>
      </c>
      <c r="R145">
        <v>1038.95</v>
      </c>
      <c r="S145">
        <v>8.5985300000000001E-2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91.915099999999995</v>
      </c>
      <c r="AC145">
        <v>77.351799999999997</v>
      </c>
      <c r="AD145">
        <v>51.461500000000001</v>
      </c>
      <c r="AE145">
        <v>29.422599999999999</v>
      </c>
      <c r="AF145">
        <v>24.657</v>
      </c>
      <c r="AG145">
        <v>16.184799999999999</v>
      </c>
      <c r="AH145">
        <v>50.024299999999997</v>
      </c>
      <c r="AI145">
        <v>6.5820399999999999E-3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3661.99</v>
      </c>
      <c r="AS145">
        <v>3431.75</v>
      </c>
      <c r="AT145">
        <v>3400.95</v>
      </c>
      <c r="AU145">
        <v>1630.09</v>
      </c>
      <c r="AV145">
        <v>1219.55</v>
      </c>
      <c r="AW145">
        <v>1164.6199999999999</v>
      </c>
      <c r="AX145">
        <v>1158.94</v>
      </c>
      <c r="AY145">
        <v>0.22357099999999999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135.905</v>
      </c>
      <c r="BI145">
        <v>130.227</v>
      </c>
      <c r="BJ145">
        <v>129.46700000000001</v>
      </c>
      <c r="BK145">
        <v>56.107999999999997</v>
      </c>
      <c r="BL145">
        <v>46.774799999999999</v>
      </c>
      <c r="BM145">
        <v>45.526200000000003</v>
      </c>
      <c r="BN145">
        <v>43.984999999999999</v>
      </c>
      <c r="BO145">
        <v>1.03213E-2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21.936599999999999</v>
      </c>
      <c r="BY145">
        <v>12.065200000000001</v>
      </c>
      <c r="BZ145">
        <v>0</v>
      </c>
      <c r="CA145">
        <v>9.6977200000000003</v>
      </c>
      <c r="CB145">
        <v>5.3337399999999997</v>
      </c>
      <c r="CC145">
        <v>0</v>
      </c>
      <c r="CD145">
        <v>1E-3</v>
      </c>
      <c r="CE145">
        <v>1.5598999999999999E-3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4086.34</v>
      </c>
      <c r="CO145">
        <v>482.18799999999999</v>
      </c>
      <c r="CP145">
        <v>0</v>
      </c>
      <c r="CQ145">
        <v>1818.99</v>
      </c>
      <c r="CR145">
        <v>214.64099999999999</v>
      </c>
      <c r="CS145">
        <v>0</v>
      </c>
      <c r="CT145">
        <v>1E-3</v>
      </c>
      <c r="CU145">
        <v>0.24947900000000001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6.1800600000000001</v>
      </c>
      <c r="DE145">
        <v>6.1800600000000001</v>
      </c>
      <c r="DF145">
        <v>0</v>
      </c>
      <c r="DG145">
        <v>385.23099999999999</v>
      </c>
      <c r="DH145">
        <v>385.23099999999999</v>
      </c>
      <c r="DI145">
        <v>0</v>
      </c>
      <c r="DJ145">
        <v>1E-3</v>
      </c>
      <c r="DK145">
        <v>1.06739E-2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 s="1">
        <v>225626000000</v>
      </c>
    </row>
    <row r="146" spans="1:124" x14ac:dyDescent="0.25">
      <c r="A146">
        <v>1</v>
      </c>
      <c r="B146">
        <v>2014</v>
      </c>
      <c r="C146" t="s">
        <v>126</v>
      </c>
      <c r="D146">
        <v>1</v>
      </c>
      <c r="E146">
        <v>20279.599999999999</v>
      </c>
      <c r="F146">
        <v>20279.599999999999</v>
      </c>
      <c r="G146" s="1">
        <v>217031000000</v>
      </c>
      <c r="H146">
        <v>86478.2</v>
      </c>
      <c r="I146" s="1">
        <v>217031000000</v>
      </c>
      <c r="J146">
        <v>20279.599999999999</v>
      </c>
      <c r="K146">
        <v>117806</v>
      </c>
      <c r="L146">
        <v>1056.81</v>
      </c>
      <c r="M146">
        <v>1009.76</v>
      </c>
      <c r="N146">
        <v>949.88400000000001</v>
      </c>
      <c r="O146">
        <v>489.036</v>
      </c>
      <c r="P146">
        <v>444.983</v>
      </c>
      <c r="Q146">
        <v>388.916</v>
      </c>
      <c r="R146">
        <v>972.72299999999996</v>
      </c>
      <c r="S146">
        <v>9.0359599999999998E-2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93.583699999999993</v>
      </c>
      <c r="AC146">
        <v>78.754400000000004</v>
      </c>
      <c r="AD146">
        <v>52.391100000000002</v>
      </c>
      <c r="AE146">
        <v>28.693100000000001</v>
      </c>
      <c r="AF146">
        <v>24.033799999999999</v>
      </c>
      <c r="AG146">
        <v>15.7506</v>
      </c>
      <c r="AH146">
        <v>54.3431</v>
      </c>
      <c r="AI146">
        <v>7.1633699999999996E-3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1248.48</v>
      </c>
      <c r="AS146">
        <v>1163.95</v>
      </c>
      <c r="AT146">
        <v>1152.6400000000001</v>
      </c>
      <c r="AU146">
        <v>556.29899999999998</v>
      </c>
      <c r="AV146">
        <v>403.34199999999998</v>
      </c>
      <c r="AW146">
        <v>382.87900000000002</v>
      </c>
      <c r="AX146">
        <v>391.07900000000001</v>
      </c>
      <c r="AY146">
        <v>8.1951399999999994E-2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132.38300000000001</v>
      </c>
      <c r="BI146">
        <v>126.43</v>
      </c>
      <c r="BJ146">
        <v>125.633</v>
      </c>
      <c r="BK146">
        <v>54.516500000000001</v>
      </c>
      <c r="BL146">
        <v>44.515500000000003</v>
      </c>
      <c r="BM146">
        <v>43.177500000000002</v>
      </c>
      <c r="BN146">
        <v>42.756999999999998</v>
      </c>
      <c r="BO146">
        <v>1.12631E-2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137.47399999999999</v>
      </c>
      <c r="BY146">
        <v>75.611000000000004</v>
      </c>
      <c r="BZ146">
        <v>0</v>
      </c>
      <c r="CA146">
        <v>61.129399999999997</v>
      </c>
      <c r="CB146">
        <v>33.621200000000002</v>
      </c>
      <c r="CC146">
        <v>0</v>
      </c>
      <c r="CD146">
        <v>1E-3</v>
      </c>
      <c r="CE146">
        <v>1.08155E-2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4184.18</v>
      </c>
      <c r="CO146">
        <v>493.73399999999998</v>
      </c>
      <c r="CP146">
        <v>0</v>
      </c>
      <c r="CQ146">
        <v>1864.4</v>
      </c>
      <c r="CR146">
        <v>219.999</v>
      </c>
      <c r="CS146">
        <v>0</v>
      </c>
      <c r="CT146">
        <v>1E-3</v>
      </c>
      <c r="CU146">
        <v>0.27465400000000001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6.82735</v>
      </c>
      <c r="DE146">
        <v>6.82735</v>
      </c>
      <c r="DF146">
        <v>0</v>
      </c>
      <c r="DG146">
        <v>436.82299999999998</v>
      </c>
      <c r="DH146">
        <v>436.82299999999998</v>
      </c>
      <c r="DI146">
        <v>0</v>
      </c>
      <c r="DJ146">
        <v>1E-3</v>
      </c>
      <c r="DK146">
        <v>7.9592299999999994E-3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 s="1">
        <v>217031000000</v>
      </c>
    </row>
    <row r="147" spans="1:124" x14ac:dyDescent="0.25">
      <c r="A147">
        <v>1</v>
      </c>
      <c r="B147">
        <v>2015</v>
      </c>
      <c r="C147" t="s">
        <v>126</v>
      </c>
      <c r="D147">
        <v>1</v>
      </c>
      <c r="E147">
        <v>21220.3</v>
      </c>
      <c r="F147">
        <v>21220.3</v>
      </c>
      <c r="G147" s="1">
        <v>227841000000</v>
      </c>
      <c r="H147">
        <v>75113.7</v>
      </c>
      <c r="I147" s="1">
        <v>227841000000</v>
      </c>
      <c r="J147">
        <v>21220.3</v>
      </c>
      <c r="K147">
        <v>117716</v>
      </c>
      <c r="L147">
        <v>1428.23</v>
      </c>
      <c r="M147">
        <v>1362.48</v>
      </c>
      <c r="N147">
        <v>1278.79</v>
      </c>
      <c r="O147">
        <v>695.52300000000002</v>
      </c>
      <c r="P147">
        <v>625.30700000000002</v>
      </c>
      <c r="Q147">
        <v>535.94100000000003</v>
      </c>
      <c r="R147">
        <v>1318.64</v>
      </c>
      <c r="S147">
        <v>0.13186999999999999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199.56800000000001</v>
      </c>
      <c r="AC147">
        <v>167.93199999999999</v>
      </c>
      <c r="AD147">
        <v>111.68899999999999</v>
      </c>
      <c r="AE147">
        <v>60.221699999999998</v>
      </c>
      <c r="AF147">
        <v>50.392000000000003</v>
      </c>
      <c r="AG147">
        <v>32.917000000000002</v>
      </c>
      <c r="AH147">
        <v>113.44799999999999</v>
      </c>
      <c r="AI147">
        <v>1.6327399999999999E-2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1903.46</v>
      </c>
      <c r="AS147">
        <v>1759.57</v>
      </c>
      <c r="AT147">
        <v>1740.32</v>
      </c>
      <c r="AU147">
        <v>875.625</v>
      </c>
      <c r="AV147">
        <v>613.31600000000003</v>
      </c>
      <c r="AW147">
        <v>578.22199999999998</v>
      </c>
      <c r="AX147">
        <v>584.00800000000004</v>
      </c>
      <c r="AY147">
        <v>0.132637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139.60900000000001</v>
      </c>
      <c r="BI147">
        <v>132.54599999999999</v>
      </c>
      <c r="BJ147">
        <v>131.602</v>
      </c>
      <c r="BK147">
        <v>59.235999999999997</v>
      </c>
      <c r="BL147">
        <v>47.093899999999998</v>
      </c>
      <c r="BM147">
        <v>45.469499999999996</v>
      </c>
      <c r="BN147">
        <v>45.462000000000003</v>
      </c>
      <c r="BO147">
        <v>1.2905399999999999E-2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149.726</v>
      </c>
      <c r="BY147">
        <v>82.349500000000006</v>
      </c>
      <c r="BZ147">
        <v>0</v>
      </c>
      <c r="CA147">
        <v>69.276799999999994</v>
      </c>
      <c r="CB147">
        <v>38.102200000000003</v>
      </c>
      <c r="CC147">
        <v>0</v>
      </c>
      <c r="CD147">
        <v>1E-3</v>
      </c>
      <c r="CE147">
        <v>1.2644900000000001E-2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3339.35</v>
      </c>
      <c r="CO147">
        <v>394.04399999999998</v>
      </c>
      <c r="CP147">
        <v>0</v>
      </c>
      <c r="CQ147">
        <v>1536.16</v>
      </c>
      <c r="CR147">
        <v>181.267</v>
      </c>
      <c r="CS147">
        <v>0</v>
      </c>
      <c r="CT147">
        <v>1E-3</v>
      </c>
      <c r="CU147">
        <v>0.23269300000000001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5.1467200000000002</v>
      </c>
      <c r="DE147">
        <v>5.1467200000000002</v>
      </c>
      <c r="DF147">
        <v>0</v>
      </c>
      <c r="DG147">
        <v>316.45</v>
      </c>
      <c r="DH147">
        <v>316.45</v>
      </c>
      <c r="DI147">
        <v>0</v>
      </c>
      <c r="DJ147">
        <v>1E-3</v>
      </c>
      <c r="DK147">
        <v>6.6000599999999996E-3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 s="1">
        <v>227841000000</v>
      </c>
    </row>
    <row r="148" spans="1:124" x14ac:dyDescent="0.25">
      <c r="A148">
        <v>1</v>
      </c>
      <c r="B148">
        <v>2016</v>
      </c>
      <c r="C148" t="s">
        <v>126</v>
      </c>
      <c r="D148">
        <v>1</v>
      </c>
      <c r="E148">
        <v>20754.099999999999</v>
      </c>
      <c r="F148">
        <v>20754.099999999999</v>
      </c>
      <c r="G148" s="1">
        <v>224193000000</v>
      </c>
      <c r="H148">
        <v>31685.4</v>
      </c>
      <c r="I148" s="1">
        <v>224193000000</v>
      </c>
      <c r="J148">
        <v>20754.099999999999</v>
      </c>
      <c r="K148">
        <v>72231.3</v>
      </c>
      <c r="L148">
        <v>1245.5899999999999</v>
      </c>
      <c r="M148">
        <v>1183.46</v>
      </c>
      <c r="N148">
        <v>1104.3699999999999</v>
      </c>
      <c r="O148">
        <v>670.86300000000006</v>
      </c>
      <c r="P148">
        <v>593.88099999999997</v>
      </c>
      <c r="Q148">
        <v>495.90499999999997</v>
      </c>
      <c r="R148">
        <v>1139.2</v>
      </c>
      <c r="S148">
        <v>0.12640000000000001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145.47999999999999</v>
      </c>
      <c r="AC148">
        <v>122.389</v>
      </c>
      <c r="AD148">
        <v>81.338399999999993</v>
      </c>
      <c r="AE148">
        <v>44.783700000000003</v>
      </c>
      <c r="AF148">
        <v>37.398699999999998</v>
      </c>
      <c r="AG148">
        <v>24.2698</v>
      </c>
      <c r="AH148">
        <v>79.8386</v>
      </c>
      <c r="AI148">
        <v>1.3654400000000001E-2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2641.57</v>
      </c>
      <c r="AS148">
        <v>2361.59</v>
      </c>
      <c r="AT148">
        <v>2324.13</v>
      </c>
      <c r="AU148">
        <v>1407.03</v>
      </c>
      <c r="AV148">
        <v>876.31700000000001</v>
      </c>
      <c r="AW148">
        <v>805.31500000000005</v>
      </c>
      <c r="AX148">
        <v>824.80399999999997</v>
      </c>
      <c r="AY148">
        <v>0.20320199999999999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120.78</v>
      </c>
      <c r="BI148">
        <v>112.991</v>
      </c>
      <c r="BJ148">
        <v>111.949</v>
      </c>
      <c r="BK148">
        <v>55.434199999999997</v>
      </c>
      <c r="BL148">
        <v>41.783499999999997</v>
      </c>
      <c r="BM148">
        <v>39.9572</v>
      </c>
      <c r="BN148">
        <v>38.448999999999998</v>
      </c>
      <c r="BO148">
        <v>1.2523899999999999E-2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30.444700000000001</v>
      </c>
      <c r="BY148">
        <v>16.744599999999998</v>
      </c>
      <c r="BZ148">
        <v>0</v>
      </c>
      <c r="CA148">
        <v>15.5593</v>
      </c>
      <c r="CB148">
        <v>8.5575899999999994</v>
      </c>
      <c r="CC148">
        <v>0</v>
      </c>
      <c r="CD148">
        <v>1E-3</v>
      </c>
      <c r="CE148">
        <v>2.8306099999999999E-3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5376.6</v>
      </c>
      <c r="CO148">
        <v>634.43799999999999</v>
      </c>
      <c r="CP148">
        <v>0</v>
      </c>
      <c r="CQ148">
        <v>2863.84</v>
      </c>
      <c r="CR148">
        <v>337.93299999999999</v>
      </c>
      <c r="CS148">
        <v>0</v>
      </c>
      <c r="CT148">
        <v>1E-3</v>
      </c>
      <c r="CU148">
        <v>0.41359200000000002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2.6205599999999998</v>
      </c>
      <c r="DE148">
        <v>2.6205599999999998</v>
      </c>
      <c r="DF148">
        <v>0</v>
      </c>
      <c r="DG148">
        <v>141.87299999999999</v>
      </c>
      <c r="DH148">
        <v>141.87299999999999</v>
      </c>
      <c r="DI148">
        <v>0</v>
      </c>
      <c r="DJ148">
        <v>1E-3</v>
      </c>
      <c r="DK148">
        <v>6.9167100000000004E-3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 s="1">
        <v>224193000000</v>
      </c>
    </row>
    <row r="149" spans="1:124" x14ac:dyDescent="0.25">
      <c r="A149">
        <v>2</v>
      </c>
      <c r="B149">
        <v>1870</v>
      </c>
      <c r="C149" t="s">
        <v>124</v>
      </c>
      <c r="D149">
        <v>1</v>
      </c>
      <c r="E149">
        <v>216552</v>
      </c>
      <c r="F149">
        <v>216552</v>
      </c>
      <c r="G149" s="1">
        <v>3092080000000</v>
      </c>
      <c r="H149">
        <v>107026</v>
      </c>
      <c r="I149" s="1">
        <v>3092080000000</v>
      </c>
      <c r="J149">
        <v>216552</v>
      </c>
      <c r="K149">
        <v>195372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 s="1">
        <v>3092080000000</v>
      </c>
    </row>
    <row r="150" spans="1:124" x14ac:dyDescent="0.25">
      <c r="A150">
        <v>2</v>
      </c>
      <c r="B150">
        <v>1871</v>
      </c>
      <c r="C150" t="s">
        <v>125</v>
      </c>
      <c r="D150">
        <v>1</v>
      </c>
      <c r="E150">
        <v>146117</v>
      </c>
      <c r="F150">
        <v>146117</v>
      </c>
      <c r="G150" s="1">
        <v>2086370000000</v>
      </c>
      <c r="H150">
        <v>72215.3</v>
      </c>
      <c r="I150" s="1">
        <v>2086370000000</v>
      </c>
      <c r="J150">
        <v>146117</v>
      </c>
      <c r="K150">
        <v>131826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 s="1">
        <v>2086370000000</v>
      </c>
    </row>
    <row r="151" spans="1:124" x14ac:dyDescent="0.25">
      <c r="A151">
        <v>2</v>
      </c>
      <c r="B151">
        <v>1872</v>
      </c>
      <c r="C151" t="s">
        <v>126</v>
      </c>
      <c r="D151">
        <v>1</v>
      </c>
      <c r="E151">
        <v>146117</v>
      </c>
      <c r="F151">
        <v>146117</v>
      </c>
      <c r="G151" s="1">
        <v>2086370000000</v>
      </c>
      <c r="H151">
        <v>72215.3</v>
      </c>
      <c r="I151" s="1">
        <v>2086370000000</v>
      </c>
      <c r="J151">
        <v>146117</v>
      </c>
      <c r="K151">
        <v>131826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 s="1">
        <v>2086370000000</v>
      </c>
    </row>
    <row r="152" spans="1:124" x14ac:dyDescent="0.25">
      <c r="A152">
        <v>2</v>
      </c>
      <c r="B152">
        <v>1873</v>
      </c>
      <c r="C152" t="s">
        <v>126</v>
      </c>
      <c r="D152">
        <v>1</v>
      </c>
      <c r="E152">
        <v>146117</v>
      </c>
      <c r="F152">
        <v>146117</v>
      </c>
      <c r="G152" s="1">
        <v>2086370000000</v>
      </c>
      <c r="H152">
        <v>72215.100000000006</v>
      </c>
      <c r="I152" s="1">
        <v>2086370000000</v>
      </c>
      <c r="J152">
        <v>146117</v>
      </c>
      <c r="K152">
        <v>131826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 s="1">
        <v>2086370000000</v>
      </c>
    </row>
    <row r="153" spans="1:124" x14ac:dyDescent="0.25">
      <c r="A153">
        <v>2</v>
      </c>
      <c r="B153">
        <v>1874</v>
      </c>
      <c r="C153" t="s">
        <v>126</v>
      </c>
      <c r="D153">
        <v>1</v>
      </c>
      <c r="E153">
        <v>146117</v>
      </c>
      <c r="F153">
        <v>146117</v>
      </c>
      <c r="G153" s="1">
        <v>2086370000000</v>
      </c>
      <c r="H153">
        <v>72214.8</v>
      </c>
      <c r="I153" s="1">
        <v>2086370000000</v>
      </c>
      <c r="J153">
        <v>146117</v>
      </c>
      <c r="K153">
        <v>131825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 s="1">
        <v>2086370000000</v>
      </c>
    </row>
    <row r="154" spans="1:124" x14ac:dyDescent="0.25">
      <c r="A154">
        <v>2</v>
      </c>
      <c r="B154">
        <v>1875</v>
      </c>
      <c r="C154" t="s">
        <v>126</v>
      </c>
      <c r="D154">
        <v>1</v>
      </c>
      <c r="E154">
        <v>146117</v>
      </c>
      <c r="F154">
        <v>146117</v>
      </c>
      <c r="G154" s="1">
        <v>2086370000000</v>
      </c>
      <c r="H154">
        <v>72214.3</v>
      </c>
      <c r="I154" s="1">
        <v>2086370000000</v>
      </c>
      <c r="J154">
        <v>146117</v>
      </c>
      <c r="K154">
        <v>131825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 s="1">
        <v>2086370000000</v>
      </c>
    </row>
    <row r="155" spans="1:124" x14ac:dyDescent="0.25">
      <c r="A155">
        <v>2</v>
      </c>
      <c r="B155">
        <v>1876</v>
      </c>
      <c r="C155" t="s">
        <v>126</v>
      </c>
      <c r="D155">
        <v>1</v>
      </c>
      <c r="E155">
        <v>146117</v>
      </c>
      <c r="F155">
        <v>146117</v>
      </c>
      <c r="G155" s="1">
        <v>2086370000000</v>
      </c>
      <c r="H155">
        <v>72213.7</v>
      </c>
      <c r="I155" s="1">
        <v>2086370000000</v>
      </c>
      <c r="J155">
        <v>146117</v>
      </c>
      <c r="K155">
        <v>131824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 s="1">
        <v>2086370000000</v>
      </c>
    </row>
    <row r="156" spans="1:124" x14ac:dyDescent="0.25">
      <c r="A156">
        <v>2</v>
      </c>
      <c r="B156">
        <v>1877</v>
      </c>
      <c r="C156" t="s">
        <v>126</v>
      </c>
      <c r="D156">
        <v>1</v>
      </c>
      <c r="E156">
        <v>146117</v>
      </c>
      <c r="F156">
        <v>146117</v>
      </c>
      <c r="G156" s="1">
        <v>2086370000000</v>
      </c>
      <c r="H156">
        <v>72213</v>
      </c>
      <c r="I156" s="1">
        <v>2086370000000</v>
      </c>
      <c r="J156">
        <v>146117</v>
      </c>
      <c r="K156">
        <v>131823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 s="1">
        <v>2086370000000</v>
      </c>
    </row>
    <row r="157" spans="1:124" x14ac:dyDescent="0.25">
      <c r="A157">
        <v>2</v>
      </c>
      <c r="B157">
        <v>1878</v>
      </c>
      <c r="C157" t="s">
        <v>126</v>
      </c>
      <c r="D157">
        <v>1</v>
      </c>
      <c r="E157">
        <v>146117</v>
      </c>
      <c r="F157">
        <v>146117</v>
      </c>
      <c r="G157" s="1">
        <v>2086370000000</v>
      </c>
      <c r="H157">
        <v>72212.3</v>
      </c>
      <c r="I157" s="1">
        <v>2086370000000</v>
      </c>
      <c r="J157">
        <v>146117</v>
      </c>
      <c r="K157">
        <v>131822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 s="1">
        <v>2086370000000</v>
      </c>
    </row>
    <row r="158" spans="1:124" x14ac:dyDescent="0.25">
      <c r="A158">
        <v>2</v>
      </c>
      <c r="B158">
        <v>1879</v>
      </c>
      <c r="C158" t="s">
        <v>126</v>
      </c>
      <c r="D158">
        <v>1</v>
      </c>
      <c r="E158">
        <v>146117</v>
      </c>
      <c r="F158">
        <v>146117</v>
      </c>
      <c r="G158" s="1">
        <v>2086370000000</v>
      </c>
      <c r="H158">
        <v>72211.7</v>
      </c>
      <c r="I158" s="1">
        <v>2086370000000</v>
      </c>
      <c r="J158">
        <v>146117</v>
      </c>
      <c r="K158">
        <v>131821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 s="1">
        <v>2086370000000</v>
      </c>
    </row>
    <row r="159" spans="1:124" x14ac:dyDescent="0.25">
      <c r="A159">
        <v>2</v>
      </c>
      <c r="B159">
        <v>1880</v>
      </c>
      <c r="C159" t="s">
        <v>126</v>
      </c>
      <c r="D159">
        <v>1</v>
      </c>
      <c r="E159">
        <v>146117</v>
      </c>
      <c r="F159">
        <v>146117</v>
      </c>
      <c r="G159" s="1">
        <v>2086360000000</v>
      </c>
      <c r="H159">
        <v>72211.100000000006</v>
      </c>
      <c r="I159" s="1">
        <v>2086360000000</v>
      </c>
      <c r="J159">
        <v>146117</v>
      </c>
      <c r="K159">
        <v>131820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404.22899999999998</v>
      </c>
      <c r="U159">
        <v>404.21499999999997</v>
      </c>
      <c r="V159">
        <v>404.166</v>
      </c>
      <c r="W159">
        <v>191.35900000000001</v>
      </c>
      <c r="X159">
        <v>191.09</v>
      </c>
      <c r="Y159">
        <v>190.13499999999999</v>
      </c>
      <c r="Z159">
        <v>404.166</v>
      </c>
      <c r="AA159">
        <v>1.6799600000000001E-2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 s="1">
        <v>2086360000000</v>
      </c>
    </row>
    <row r="160" spans="1:124" x14ac:dyDescent="0.25">
      <c r="A160">
        <v>2</v>
      </c>
      <c r="B160">
        <v>1881</v>
      </c>
      <c r="C160" t="s">
        <v>126</v>
      </c>
      <c r="D160">
        <v>1</v>
      </c>
      <c r="E160">
        <v>145685</v>
      </c>
      <c r="F160">
        <v>145685</v>
      </c>
      <c r="G160" s="1">
        <v>2081110000000</v>
      </c>
      <c r="H160">
        <v>72210</v>
      </c>
      <c r="I160" s="1">
        <v>2081110000000</v>
      </c>
      <c r="J160">
        <v>145685</v>
      </c>
      <c r="K160">
        <v>131652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363.81200000000001</v>
      </c>
      <c r="U160">
        <v>363.79899999999998</v>
      </c>
      <c r="V160">
        <v>363.755</v>
      </c>
      <c r="W160">
        <v>172.452</v>
      </c>
      <c r="X160">
        <v>172.20699999999999</v>
      </c>
      <c r="Y160">
        <v>171.339</v>
      </c>
      <c r="Z160">
        <v>363.755</v>
      </c>
      <c r="AA160">
        <v>1.52842E-2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 s="1">
        <v>2081110000000</v>
      </c>
    </row>
    <row r="161" spans="1:124" x14ac:dyDescent="0.25">
      <c r="A161">
        <v>2</v>
      </c>
      <c r="B161">
        <v>1882</v>
      </c>
      <c r="C161" t="s">
        <v>126</v>
      </c>
      <c r="D161">
        <v>1</v>
      </c>
      <c r="E161">
        <v>145242</v>
      </c>
      <c r="F161">
        <v>145242</v>
      </c>
      <c r="G161" s="1">
        <v>2075170000000</v>
      </c>
      <c r="H161">
        <v>72208.800000000003</v>
      </c>
      <c r="I161" s="1">
        <v>2075170000000</v>
      </c>
      <c r="J161">
        <v>145242</v>
      </c>
      <c r="K161">
        <v>131521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322.94499999999999</v>
      </c>
      <c r="U161">
        <v>322.93299999999999</v>
      </c>
      <c r="V161">
        <v>322.89400000000001</v>
      </c>
      <c r="W161">
        <v>153.50399999999999</v>
      </c>
      <c r="X161">
        <v>153.28399999999999</v>
      </c>
      <c r="Y161">
        <v>152.506</v>
      </c>
      <c r="Z161">
        <v>322.89400000000001</v>
      </c>
      <c r="AA161">
        <v>1.3684999999999999E-2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 s="1">
        <v>2075170000000</v>
      </c>
    </row>
    <row r="162" spans="1:124" x14ac:dyDescent="0.25">
      <c r="A162">
        <v>2</v>
      </c>
      <c r="B162">
        <v>1883</v>
      </c>
      <c r="C162" t="s">
        <v>126</v>
      </c>
      <c r="D162">
        <v>1</v>
      </c>
      <c r="E162">
        <v>144808</v>
      </c>
      <c r="F162">
        <v>144808</v>
      </c>
      <c r="G162" s="1">
        <v>2068850000000</v>
      </c>
      <c r="H162">
        <v>72207.5</v>
      </c>
      <c r="I162" s="1">
        <v>2068850000000</v>
      </c>
      <c r="J162">
        <v>144808</v>
      </c>
      <c r="K162">
        <v>131419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287.76499999999999</v>
      </c>
      <c r="U162">
        <v>287.755</v>
      </c>
      <c r="V162">
        <v>287.72000000000003</v>
      </c>
      <c r="W162">
        <v>137.17099999999999</v>
      </c>
      <c r="X162">
        <v>136.97399999999999</v>
      </c>
      <c r="Y162">
        <v>136.27699999999999</v>
      </c>
      <c r="Z162">
        <v>287.71899999999999</v>
      </c>
      <c r="AA162">
        <v>1.2262199999999999E-2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 s="1">
        <v>2068850000000</v>
      </c>
    </row>
    <row r="163" spans="1:124" x14ac:dyDescent="0.25">
      <c r="A163">
        <v>2</v>
      </c>
      <c r="B163">
        <v>1884</v>
      </c>
      <c r="C163" t="s">
        <v>126</v>
      </c>
      <c r="D163">
        <v>1</v>
      </c>
      <c r="E163">
        <v>144395</v>
      </c>
      <c r="F163">
        <v>144395</v>
      </c>
      <c r="G163" s="1">
        <v>2062460000000</v>
      </c>
      <c r="H163">
        <v>72206</v>
      </c>
      <c r="I163" s="1">
        <v>2062460000000</v>
      </c>
      <c r="J163">
        <v>144395</v>
      </c>
      <c r="K163">
        <v>131341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252.584</v>
      </c>
      <c r="U163">
        <v>252.57599999999999</v>
      </c>
      <c r="V163">
        <v>252.54499999999999</v>
      </c>
      <c r="W163">
        <v>120.646</v>
      </c>
      <c r="X163">
        <v>120.473</v>
      </c>
      <c r="Y163">
        <v>119.85899999999999</v>
      </c>
      <c r="Z163">
        <v>252.54400000000001</v>
      </c>
      <c r="AA163">
        <v>1.07887E-2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 s="1">
        <v>2062460000000</v>
      </c>
    </row>
    <row r="164" spans="1:124" x14ac:dyDescent="0.25">
      <c r="A164">
        <v>2</v>
      </c>
      <c r="B164">
        <v>1885</v>
      </c>
      <c r="C164" t="s">
        <v>126</v>
      </c>
      <c r="D164">
        <v>1</v>
      </c>
      <c r="E164">
        <v>144019</v>
      </c>
      <c r="F164">
        <v>144019</v>
      </c>
      <c r="G164" s="1">
        <v>2056390000000</v>
      </c>
      <c r="H164">
        <v>72204.5</v>
      </c>
      <c r="I164" s="1">
        <v>2056390000000</v>
      </c>
      <c r="J164">
        <v>144019</v>
      </c>
      <c r="K164">
        <v>131283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216.95400000000001</v>
      </c>
      <c r="U164">
        <v>216.946</v>
      </c>
      <c r="V164">
        <v>216.91900000000001</v>
      </c>
      <c r="W164">
        <v>103.73</v>
      </c>
      <c r="X164">
        <v>103.581</v>
      </c>
      <c r="Y164">
        <v>103.054</v>
      </c>
      <c r="Z164">
        <v>216.91900000000001</v>
      </c>
      <c r="AA164">
        <v>9.2647200000000006E-3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 s="1">
        <v>2056390000000</v>
      </c>
    </row>
    <row r="165" spans="1:124" x14ac:dyDescent="0.25">
      <c r="A165">
        <v>2</v>
      </c>
      <c r="B165">
        <v>1886</v>
      </c>
      <c r="C165" t="s">
        <v>126</v>
      </c>
      <c r="D165">
        <v>1</v>
      </c>
      <c r="E165">
        <v>143691</v>
      </c>
      <c r="F165">
        <v>143691</v>
      </c>
      <c r="G165" s="1">
        <v>2050930000000</v>
      </c>
      <c r="H165">
        <v>72203</v>
      </c>
      <c r="I165" s="1">
        <v>2050930000000</v>
      </c>
      <c r="J165">
        <v>143691</v>
      </c>
      <c r="K165">
        <v>131244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181.77</v>
      </c>
      <c r="U165">
        <v>181.76400000000001</v>
      </c>
      <c r="V165">
        <v>181.74199999999999</v>
      </c>
      <c r="W165">
        <v>86.920100000000005</v>
      </c>
      <c r="X165">
        <v>86.795900000000003</v>
      </c>
      <c r="Y165">
        <v>86.355500000000006</v>
      </c>
      <c r="Z165">
        <v>181.74199999999999</v>
      </c>
      <c r="AA165">
        <v>7.7470200000000003E-3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 s="1">
        <v>2050930000000</v>
      </c>
    </row>
    <row r="166" spans="1:124" x14ac:dyDescent="0.25">
      <c r="A166">
        <v>2</v>
      </c>
      <c r="B166">
        <v>1887</v>
      </c>
      <c r="C166" t="s">
        <v>126</v>
      </c>
      <c r="D166">
        <v>1</v>
      </c>
      <c r="E166">
        <v>143419</v>
      </c>
      <c r="F166">
        <v>143419</v>
      </c>
      <c r="G166" s="1">
        <v>2046310000000</v>
      </c>
      <c r="H166">
        <v>72201.3</v>
      </c>
      <c r="I166" s="1">
        <v>2046310000000</v>
      </c>
      <c r="J166">
        <v>143419</v>
      </c>
      <c r="K166">
        <v>131221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92.533699999999996</v>
      </c>
      <c r="U166">
        <v>92.530500000000004</v>
      </c>
      <c r="V166">
        <v>92.519199999999998</v>
      </c>
      <c r="W166">
        <v>44.234000000000002</v>
      </c>
      <c r="X166">
        <v>44.170999999999999</v>
      </c>
      <c r="Y166">
        <v>43.947600000000001</v>
      </c>
      <c r="Z166">
        <v>92.519199999999998</v>
      </c>
      <c r="AA166">
        <v>3.9293100000000001E-3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 s="1">
        <v>2046310000000</v>
      </c>
    </row>
    <row r="167" spans="1:124" x14ac:dyDescent="0.25">
      <c r="A167">
        <v>2</v>
      </c>
      <c r="B167">
        <v>1888</v>
      </c>
      <c r="C167" t="s">
        <v>126</v>
      </c>
      <c r="D167">
        <v>1</v>
      </c>
      <c r="E167">
        <v>143268</v>
      </c>
      <c r="F167">
        <v>143268</v>
      </c>
      <c r="G167" s="1">
        <v>2043370000000</v>
      </c>
      <c r="H167">
        <v>72199.7</v>
      </c>
      <c r="I167" s="1">
        <v>2043370000000</v>
      </c>
      <c r="J167">
        <v>143268</v>
      </c>
      <c r="K167">
        <v>131236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96.577699999999993</v>
      </c>
      <c r="U167">
        <v>96.574399999999997</v>
      </c>
      <c r="V167">
        <v>96.562600000000003</v>
      </c>
      <c r="W167">
        <v>46.125799999999998</v>
      </c>
      <c r="X167">
        <v>46.060299999999998</v>
      </c>
      <c r="Y167">
        <v>45.828200000000002</v>
      </c>
      <c r="Z167">
        <v>96.562600000000003</v>
      </c>
      <c r="AA167">
        <v>4.0829000000000004E-3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 s="1">
        <v>2043370000000</v>
      </c>
    </row>
    <row r="168" spans="1:124" x14ac:dyDescent="0.25">
      <c r="A168">
        <v>2</v>
      </c>
      <c r="B168">
        <v>1889</v>
      </c>
      <c r="C168" t="s">
        <v>126</v>
      </c>
      <c r="D168">
        <v>1</v>
      </c>
      <c r="E168">
        <v>143149</v>
      </c>
      <c r="F168">
        <v>143149</v>
      </c>
      <c r="G168" s="1">
        <v>2041160000000</v>
      </c>
      <c r="H168">
        <v>72198.2</v>
      </c>
      <c r="I168" s="1">
        <v>2041160000000</v>
      </c>
      <c r="J168">
        <v>143149</v>
      </c>
      <c r="K168">
        <v>131245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122.184</v>
      </c>
      <c r="U168">
        <v>122.18</v>
      </c>
      <c r="V168">
        <v>122.16500000000001</v>
      </c>
      <c r="W168">
        <v>58.288600000000002</v>
      </c>
      <c r="X168">
        <v>58.206000000000003</v>
      </c>
      <c r="Y168">
        <v>57.913200000000003</v>
      </c>
      <c r="Z168">
        <v>122.16500000000001</v>
      </c>
      <c r="AA168">
        <v>5.1494799999999997E-3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 s="1">
        <v>2041160000000</v>
      </c>
    </row>
    <row r="169" spans="1:124" x14ac:dyDescent="0.25">
      <c r="A169">
        <v>2</v>
      </c>
      <c r="B169">
        <v>1890</v>
      </c>
      <c r="C169" t="s">
        <v>126</v>
      </c>
      <c r="D169">
        <v>1</v>
      </c>
      <c r="E169">
        <v>143032</v>
      </c>
      <c r="F169">
        <v>143032</v>
      </c>
      <c r="G169" s="1">
        <v>2039290000000</v>
      </c>
      <c r="H169">
        <v>72196.7</v>
      </c>
      <c r="I169" s="1">
        <v>2039290000000</v>
      </c>
      <c r="J169">
        <v>143032</v>
      </c>
      <c r="K169">
        <v>131242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110.027</v>
      </c>
      <c r="U169">
        <v>110.024</v>
      </c>
      <c r="V169">
        <v>110.01</v>
      </c>
      <c r="W169">
        <v>52.443600000000004</v>
      </c>
      <c r="X169">
        <v>52.369399999999999</v>
      </c>
      <c r="Y169">
        <v>52.106200000000001</v>
      </c>
      <c r="Z169">
        <v>110.01</v>
      </c>
      <c r="AA169">
        <v>4.6288099999999997E-3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 s="1">
        <v>2039290000000</v>
      </c>
    </row>
    <row r="170" spans="1:124" x14ac:dyDescent="0.25">
      <c r="A170">
        <v>2</v>
      </c>
      <c r="B170">
        <v>1891</v>
      </c>
      <c r="C170" t="s">
        <v>126</v>
      </c>
      <c r="D170">
        <v>1</v>
      </c>
      <c r="E170">
        <v>142950</v>
      </c>
      <c r="F170">
        <v>142950</v>
      </c>
      <c r="G170" s="1">
        <v>2038040000000</v>
      </c>
      <c r="H170">
        <v>72194.899999999994</v>
      </c>
      <c r="I170" s="1">
        <v>2038040000000</v>
      </c>
      <c r="J170">
        <v>142950</v>
      </c>
      <c r="K170">
        <v>131243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122.28100000000001</v>
      </c>
      <c r="U170">
        <v>122.277</v>
      </c>
      <c r="V170">
        <v>122.262</v>
      </c>
      <c r="W170">
        <v>58.252600000000001</v>
      </c>
      <c r="X170">
        <v>58.170200000000001</v>
      </c>
      <c r="Y170">
        <v>57.878</v>
      </c>
      <c r="Z170">
        <v>122.262</v>
      </c>
      <c r="AA170">
        <v>5.13949E-3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 s="1">
        <v>2038040000000</v>
      </c>
    </row>
    <row r="171" spans="1:124" x14ac:dyDescent="0.25">
      <c r="A171">
        <v>2</v>
      </c>
      <c r="B171">
        <v>1892</v>
      </c>
      <c r="C171" t="s">
        <v>126</v>
      </c>
      <c r="D171">
        <v>1</v>
      </c>
      <c r="E171">
        <v>142874</v>
      </c>
      <c r="F171">
        <v>142874</v>
      </c>
      <c r="G171" s="1">
        <v>2037020000000</v>
      </c>
      <c r="H171">
        <v>72193.2</v>
      </c>
      <c r="I171" s="1">
        <v>2037020000000</v>
      </c>
      <c r="J171">
        <v>142874</v>
      </c>
      <c r="K171">
        <v>131239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133.00299999999999</v>
      </c>
      <c r="U171">
        <v>132.99799999999999</v>
      </c>
      <c r="V171">
        <v>132.982</v>
      </c>
      <c r="W171">
        <v>63.345599999999997</v>
      </c>
      <c r="X171">
        <v>63.256</v>
      </c>
      <c r="Y171">
        <v>62.938200000000002</v>
      </c>
      <c r="Z171">
        <v>132.982</v>
      </c>
      <c r="AA171">
        <v>5.5899699999999997E-3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 s="1">
        <v>2037020000000</v>
      </c>
    </row>
    <row r="172" spans="1:124" x14ac:dyDescent="0.25">
      <c r="A172">
        <v>2</v>
      </c>
      <c r="B172">
        <v>1893</v>
      </c>
      <c r="C172" t="s">
        <v>126</v>
      </c>
      <c r="D172">
        <v>1</v>
      </c>
      <c r="E172">
        <v>142800</v>
      </c>
      <c r="F172">
        <v>142800</v>
      </c>
      <c r="G172" s="1">
        <v>2036090000000</v>
      </c>
      <c r="H172">
        <v>72191.5</v>
      </c>
      <c r="I172" s="1">
        <v>2036090000000</v>
      </c>
      <c r="J172">
        <v>142800</v>
      </c>
      <c r="K172">
        <v>131230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141.529</v>
      </c>
      <c r="U172">
        <v>141.524</v>
      </c>
      <c r="V172">
        <v>141.50700000000001</v>
      </c>
      <c r="W172">
        <v>67.407300000000006</v>
      </c>
      <c r="X172">
        <v>67.311899999999994</v>
      </c>
      <c r="Y172">
        <v>66.973500000000001</v>
      </c>
      <c r="Z172">
        <v>141.50700000000001</v>
      </c>
      <c r="AA172">
        <v>5.9514800000000003E-3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 s="1">
        <v>2036090000000</v>
      </c>
    </row>
    <row r="173" spans="1:124" x14ac:dyDescent="0.25">
      <c r="A173">
        <v>2</v>
      </c>
      <c r="B173">
        <v>1894</v>
      </c>
      <c r="C173" t="s">
        <v>126</v>
      </c>
      <c r="D173">
        <v>1</v>
      </c>
      <c r="E173">
        <v>142726</v>
      </c>
      <c r="F173">
        <v>142726</v>
      </c>
      <c r="G173" s="1">
        <v>2035180000000</v>
      </c>
      <c r="H173">
        <v>72189.8</v>
      </c>
      <c r="I173" s="1">
        <v>2035180000000</v>
      </c>
      <c r="J173">
        <v>142726</v>
      </c>
      <c r="K173">
        <v>131217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147.37799999999999</v>
      </c>
      <c r="U173">
        <v>147.37299999999999</v>
      </c>
      <c r="V173">
        <v>147.35599999999999</v>
      </c>
      <c r="W173">
        <v>70.205100000000002</v>
      </c>
      <c r="X173">
        <v>70.105699999999999</v>
      </c>
      <c r="Y173">
        <v>69.753100000000003</v>
      </c>
      <c r="Z173">
        <v>147.35499999999999</v>
      </c>
      <c r="AA173">
        <v>6.2023299999999998E-3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 s="1">
        <v>2035180000000</v>
      </c>
    </row>
    <row r="174" spans="1:124" x14ac:dyDescent="0.25">
      <c r="A174">
        <v>2</v>
      </c>
      <c r="B174">
        <v>1895</v>
      </c>
      <c r="C174" t="s">
        <v>126</v>
      </c>
      <c r="D174">
        <v>1</v>
      </c>
      <c r="E174">
        <v>142652</v>
      </c>
      <c r="F174">
        <v>142652</v>
      </c>
      <c r="G174" s="1">
        <v>2034260000000</v>
      </c>
      <c r="H174">
        <v>72188.100000000006</v>
      </c>
      <c r="I174" s="1">
        <v>2034260000000</v>
      </c>
      <c r="J174">
        <v>142652</v>
      </c>
      <c r="K174">
        <v>131204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151.44999999999999</v>
      </c>
      <c r="U174">
        <v>151.44499999999999</v>
      </c>
      <c r="V174">
        <v>151.42699999999999</v>
      </c>
      <c r="W174">
        <v>72.162199999999999</v>
      </c>
      <c r="X174">
        <v>72.06</v>
      </c>
      <c r="Y174">
        <v>71.697400000000002</v>
      </c>
      <c r="Z174">
        <v>151.42599999999999</v>
      </c>
      <c r="AA174">
        <v>6.3789500000000004E-3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 s="1">
        <v>2034260000000</v>
      </c>
    </row>
    <row r="175" spans="1:124" x14ac:dyDescent="0.25">
      <c r="A175">
        <v>2</v>
      </c>
      <c r="B175">
        <v>1896</v>
      </c>
      <c r="C175" t="s">
        <v>126</v>
      </c>
      <c r="D175">
        <v>1</v>
      </c>
      <c r="E175">
        <v>142579</v>
      </c>
      <c r="F175">
        <v>142579</v>
      </c>
      <c r="G175" s="1">
        <v>2033300000000</v>
      </c>
      <c r="H175">
        <v>72186.5</v>
      </c>
      <c r="I175" s="1">
        <v>2033300000000</v>
      </c>
      <c r="J175">
        <v>142579</v>
      </c>
      <c r="K175">
        <v>131189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154.648</v>
      </c>
      <c r="U175">
        <v>154.643</v>
      </c>
      <c r="V175">
        <v>154.624</v>
      </c>
      <c r="W175">
        <v>73.704999999999998</v>
      </c>
      <c r="X175">
        <v>73.600499999999997</v>
      </c>
      <c r="Y175">
        <v>73.229900000000001</v>
      </c>
      <c r="Z175">
        <v>154.624</v>
      </c>
      <c r="AA175">
        <v>6.5185900000000003E-3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 s="1">
        <v>2033300000000</v>
      </c>
    </row>
    <row r="176" spans="1:124" x14ac:dyDescent="0.25">
      <c r="A176">
        <v>2</v>
      </c>
      <c r="B176">
        <v>1897</v>
      </c>
      <c r="C176" t="s">
        <v>126</v>
      </c>
      <c r="D176">
        <v>1</v>
      </c>
      <c r="E176">
        <v>142506</v>
      </c>
      <c r="F176">
        <v>142506</v>
      </c>
      <c r="G176" s="1">
        <v>2032310000000</v>
      </c>
      <c r="H176">
        <v>72184.800000000003</v>
      </c>
      <c r="I176" s="1">
        <v>2032310000000</v>
      </c>
      <c r="J176">
        <v>142506</v>
      </c>
      <c r="K176">
        <v>131175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154.53700000000001</v>
      </c>
      <c r="U176">
        <v>154.53200000000001</v>
      </c>
      <c r="V176">
        <v>154.51300000000001</v>
      </c>
      <c r="W176">
        <v>73.669300000000007</v>
      </c>
      <c r="X176">
        <v>73.564800000000005</v>
      </c>
      <c r="Y176">
        <v>73.194299999999998</v>
      </c>
      <c r="Z176">
        <v>154.51300000000001</v>
      </c>
      <c r="AA176">
        <v>6.5178700000000003E-3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 s="1">
        <v>2032310000000</v>
      </c>
    </row>
    <row r="177" spans="1:124" x14ac:dyDescent="0.25">
      <c r="A177">
        <v>2</v>
      </c>
      <c r="B177">
        <v>1898</v>
      </c>
      <c r="C177" t="s">
        <v>126</v>
      </c>
      <c r="D177">
        <v>1</v>
      </c>
      <c r="E177">
        <v>142437</v>
      </c>
      <c r="F177">
        <v>142437</v>
      </c>
      <c r="G177" s="1">
        <v>2031340000000</v>
      </c>
      <c r="H177">
        <v>72183.3</v>
      </c>
      <c r="I177" s="1">
        <v>2031340000000</v>
      </c>
      <c r="J177">
        <v>142437</v>
      </c>
      <c r="K177">
        <v>131162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247.09800000000001</v>
      </c>
      <c r="U177">
        <v>247.089</v>
      </c>
      <c r="V177">
        <v>247.059</v>
      </c>
      <c r="W177">
        <v>117.804</v>
      </c>
      <c r="X177">
        <v>117.636</v>
      </c>
      <c r="Y177">
        <v>117.04300000000001</v>
      </c>
      <c r="Z177">
        <v>247.059</v>
      </c>
      <c r="AA177">
        <v>1.04393E-2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 s="1">
        <v>2031340000000</v>
      </c>
    </row>
    <row r="178" spans="1:124" x14ac:dyDescent="0.25">
      <c r="A178">
        <v>2</v>
      </c>
      <c r="B178">
        <v>1899</v>
      </c>
      <c r="C178" t="s">
        <v>126</v>
      </c>
      <c r="D178">
        <v>1</v>
      </c>
      <c r="E178">
        <v>142270</v>
      </c>
      <c r="F178">
        <v>142270</v>
      </c>
      <c r="G178" s="1">
        <v>2029180000000</v>
      </c>
      <c r="H178">
        <v>71890.2</v>
      </c>
      <c r="I178" s="1">
        <v>2029180000000</v>
      </c>
      <c r="J178">
        <v>142270</v>
      </c>
      <c r="K178">
        <v>130819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327.82900000000001</v>
      </c>
      <c r="U178">
        <v>327.81799999999998</v>
      </c>
      <c r="V178">
        <v>327.77800000000002</v>
      </c>
      <c r="W178">
        <v>156.34700000000001</v>
      </c>
      <c r="X178">
        <v>156.124</v>
      </c>
      <c r="Y178">
        <v>155.334</v>
      </c>
      <c r="Z178">
        <v>327.77699999999999</v>
      </c>
      <c r="AA178">
        <v>1.3906099999999999E-2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 s="1">
        <v>2029180000000</v>
      </c>
    </row>
    <row r="179" spans="1:124" x14ac:dyDescent="0.25">
      <c r="A179">
        <v>2</v>
      </c>
      <c r="B179">
        <v>1900</v>
      </c>
      <c r="C179" t="s">
        <v>126</v>
      </c>
      <c r="D179">
        <v>1</v>
      </c>
      <c r="E179">
        <v>142007</v>
      </c>
      <c r="F179">
        <v>142007</v>
      </c>
      <c r="G179" s="1">
        <v>2025730000000</v>
      </c>
      <c r="H179">
        <v>71870.600000000006</v>
      </c>
      <c r="I179" s="1">
        <v>2025730000000</v>
      </c>
      <c r="J179">
        <v>142007</v>
      </c>
      <c r="K179">
        <v>130615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403.75099999999998</v>
      </c>
      <c r="U179">
        <v>403.73700000000002</v>
      </c>
      <c r="V179">
        <v>403.68799999999999</v>
      </c>
      <c r="W179">
        <v>192.69399999999999</v>
      </c>
      <c r="X179">
        <v>192.41900000000001</v>
      </c>
      <c r="Y179">
        <v>191.44399999999999</v>
      </c>
      <c r="Z179">
        <v>403.68599999999998</v>
      </c>
      <c r="AA179">
        <v>1.7229100000000001E-2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 s="1">
        <v>2025730000000</v>
      </c>
    </row>
    <row r="180" spans="1:124" x14ac:dyDescent="0.25">
      <c r="A180">
        <v>2</v>
      </c>
      <c r="B180">
        <v>1901</v>
      </c>
      <c r="C180" t="s">
        <v>126</v>
      </c>
      <c r="D180">
        <v>1</v>
      </c>
      <c r="E180">
        <v>141644</v>
      </c>
      <c r="F180">
        <v>141644</v>
      </c>
      <c r="G180" s="1">
        <v>2020850000000</v>
      </c>
      <c r="H180">
        <v>71847.600000000006</v>
      </c>
      <c r="I180" s="1">
        <v>2020850000000</v>
      </c>
      <c r="J180">
        <v>141644</v>
      </c>
      <c r="K180">
        <v>130464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462.90800000000002</v>
      </c>
      <c r="U180">
        <v>462.892</v>
      </c>
      <c r="V180">
        <v>462.83499999999998</v>
      </c>
      <c r="W180">
        <v>221.178</v>
      </c>
      <c r="X180">
        <v>220.86099999999999</v>
      </c>
      <c r="Y180">
        <v>219.73500000000001</v>
      </c>
      <c r="Z180">
        <v>462.83300000000003</v>
      </c>
      <c r="AA180">
        <v>1.9898200000000001E-2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 s="1">
        <v>2020850000000</v>
      </c>
    </row>
    <row r="181" spans="1:124" x14ac:dyDescent="0.25">
      <c r="A181">
        <v>2</v>
      </c>
      <c r="B181">
        <v>1902</v>
      </c>
      <c r="C181" t="s">
        <v>126</v>
      </c>
      <c r="D181">
        <v>1</v>
      </c>
      <c r="E181">
        <v>141194</v>
      </c>
      <c r="F181">
        <v>141194</v>
      </c>
      <c r="G181" s="1">
        <v>2014610000000</v>
      </c>
      <c r="H181">
        <v>71821.600000000006</v>
      </c>
      <c r="I181" s="1">
        <v>2014610000000</v>
      </c>
      <c r="J181">
        <v>141194</v>
      </c>
      <c r="K181">
        <v>130303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510.84399999999999</v>
      </c>
      <c r="U181">
        <v>510.82600000000002</v>
      </c>
      <c r="V181">
        <v>510.76299999999998</v>
      </c>
      <c r="W181">
        <v>244.465</v>
      </c>
      <c r="X181">
        <v>244.11199999999999</v>
      </c>
      <c r="Y181">
        <v>242.86</v>
      </c>
      <c r="Z181">
        <v>510.76</v>
      </c>
      <c r="AA181">
        <v>2.21341E-2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 s="1">
        <v>2014610000000</v>
      </c>
    </row>
    <row r="182" spans="1:124" x14ac:dyDescent="0.25">
      <c r="A182">
        <v>2</v>
      </c>
      <c r="B182">
        <v>1903</v>
      </c>
      <c r="C182" t="s">
        <v>126</v>
      </c>
      <c r="D182">
        <v>1</v>
      </c>
      <c r="E182">
        <v>140667</v>
      </c>
      <c r="F182">
        <v>140667</v>
      </c>
      <c r="G182" s="1">
        <v>2007110000000</v>
      </c>
      <c r="H182">
        <v>71792.3</v>
      </c>
      <c r="I182" s="1">
        <v>2007110000000</v>
      </c>
      <c r="J182">
        <v>140667</v>
      </c>
      <c r="K182">
        <v>130130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480.798</v>
      </c>
      <c r="U182">
        <v>480.78100000000001</v>
      </c>
      <c r="V182">
        <v>480.721</v>
      </c>
      <c r="W182">
        <v>230.571</v>
      </c>
      <c r="X182">
        <v>230.23699999999999</v>
      </c>
      <c r="Y182">
        <v>229.05099999999999</v>
      </c>
      <c r="Z182">
        <v>480.71800000000002</v>
      </c>
      <c r="AA182">
        <v>2.09775E-2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 s="1">
        <v>2007110000000</v>
      </c>
    </row>
    <row r="183" spans="1:124" x14ac:dyDescent="0.25">
      <c r="A183">
        <v>2</v>
      </c>
      <c r="B183">
        <v>1904</v>
      </c>
      <c r="C183" t="s">
        <v>126</v>
      </c>
      <c r="D183">
        <v>1</v>
      </c>
      <c r="E183">
        <v>140149</v>
      </c>
      <c r="F183">
        <v>140149</v>
      </c>
      <c r="G183" s="1">
        <v>1999400000000</v>
      </c>
      <c r="H183">
        <v>71760.2</v>
      </c>
      <c r="I183" s="1">
        <v>1999400000000</v>
      </c>
      <c r="J183">
        <v>140149</v>
      </c>
      <c r="K183">
        <v>129978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458.988</v>
      </c>
      <c r="U183">
        <v>458.971</v>
      </c>
      <c r="V183">
        <v>458.91399999999999</v>
      </c>
      <c r="W183">
        <v>220.56399999999999</v>
      </c>
      <c r="X183">
        <v>220.24299999999999</v>
      </c>
      <c r="Y183">
        <v>219.107</v>
      </c>
      <c r="Z183">
        <v>458.911</v>
      </c>
      <c r="AA183">
        <v>2.0119000000000001E-2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 s="1">
        <v>1999400000000</v>
      </c>
    </row>
    <row r="184" spans="1:124" x14ac:dyDescent="0.25">
      <c r="A184">
        <v>2</v>
      </c>
      <c r="B184">
        <v>1905</v>
      </c>
      <c r="C184" t="s">
        <v>126</v>
      </c>
      <c r="D184">
        <v>1</v>
      </c>
      <c r="E184">
        <v>139646</v>
      </c>
      <c r="F184">
        <v>139646</v>
      </c>
      <c r="G184" s="1">
        <v>1991670000000</v>
      </c>
      <c r="H184">
        <v>71725.600000000006</v>
      </c>
      <c r="I184" s="1">
        <v>1991670000000</v>
      </c>
      <c r="J184">
        <v>139646</v>
      </c>
      <c r="K184">
        <v>129840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426.86900000000003</v>
      </c>
      <c r="U184">
        <v>426.85399999999998</v>
      </c>
      <c r="V184">
        <v>426.8</v>
      </c>
      <c r="W184">
        <v>205.44900000000001</v>
      </c>
      <c r="X184">
        <v>205.15</v>
      </c>
      <c r="Y184">
        <v>204.09100000000001</v>
      </c>
      <c r="Z184">
        <v>426.798</v>
      </c>
      <c r="AA184">
        <v>1.8755899999999999E-2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 s="1">
        <v>1991670000000</v>
      </c>
    </row>
    <row r="185" spans="1:124" x14ac:dyDescent="0.25">
      <c r="A185">
        <v>2</v>
      </c>
      <c r="B185">
        <v>1906</v>
      </c>
      <c r="C185" t="s">
        <v>126</v>
      </c>
      <c r="D185">
        <v>1</v>
      </c>
      <c r="E185">
        <v>139181</v>
      </c>
      <c r="F185">
        <v>139181</v>
      </c>
      <c r="G185" s="1">
        <v>1984340000000</v>
      </c>
      <c r="H185">
        <v>71688.800000000003</v>
      </c>
      <c r="I185" s="1">
        <v>1984340000000</v>
      </c>
      <c r="J185">
        <v>139181</v>
      </c>
      <c r="K185">
        <v>129718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393.63499999999999</v>
      </c>
      <c r="U185">
        <v>393.62200000000001</v>
      </c>
      <c r="V185">
        <v>393.572</v>
      </c>
      <c r="W185">
        <v>189.619</v>
      </c>
      <c r="X185">
        <v>189.34299999999999</v>
      </c>
      <c r="Y185">
        <v>188.36600000000001</v>
      </c>
      <c r="Z185">
        <v>393.57</v>
      </c>
      <c r="AA185">
        <v>1.7301500000000001E-2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 s="1">
        <v>1984340000000</v>
      </c>
    </row>
    <row r="186" spans="1:124" x14ac:dyDescent="0.25">
      <c r="A186">
        <v>2</v>
      </c>
      <c r="B186">
        <v>1907</v>
      </c>
      <c r="C186" t="s">
        <v>126</v>
      </c>
      <c r="D186">
        <v>1</v>
      </c>
      <c r="E186">
        <v>138764</v>
      </c>
      <c r="F186">
        <v>138764</v>
      </c>
      <c r="G186" s="1">
        <v>1977650000000</v>
      </c>
      <c r="H186">
        <v>71650.3</v>
      </c>
      <c r="I186" s="1">
        <v>1977650000000</v>
      </c>
      <c r="J186">
        <v>138764</v>
      </c>
      <c r="K186">
        <v>129611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359.12599999999998</v>
      </c>
      <c r="U186">
        <v>359.113</v>
      </c>
      <c r="V186">
        <v>359.06799999999998</v>
      </c>
      <c r="W186">
        <v>173.03299999999999</v>
      </c>
      <c r="X186">
        <v>172.78200000000001</v>
      </c>
      <c r="Y186">
        <v>171.892</v>
      </c>
      <c r="Z186">
        <v>359.06599999999997</v>
      </c>
      <c r="AA186">
        <v>1.5765899999999999E-2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 s="1">
        <v>1977650000000</v>
      </c>
    </row>
    <row r="187" spans="1:124" x14ac:dyDescent="0.25">
      <c r="A187">
        <v>2</v>
      </c>
      <c r="B187">
        <v>1908</v>
      </c>
      <c r="C187" t="s">
        <v>126</v>
      </c>
      <c r="D187">
        <v>1</v>
      </c>
      <c r="E187">
        <v>138406</v>
      </c>
      <c r="F187">
        <v>138406</v>
      </c>
      <c r="G187" s="1">
        <v>1971830000000</v>
      </c>
      <c r="H187">
        <v>71611.7</v>
      </c>
      <c r="I187" s="1">
        <v>1971830000000</v>
      </c>
      <c r="J187">
        <v>138406</v>
      </c>
      <c r="K187">
        <v>129520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333.79599999999999</v>
      </c>
      <c r="U187">
        <v>333.78500000000003</v>
      </c>
      <c r="V187">
        <v>333.74299999999999</v>
      </c>
      <c r="W187">
        <v>160.78399999999999</v>
      </c>
      <c r="X187">
        <v>160.55099999999999</v>
      </c>
      <c r="Y187">
        <v>159.726</v>
      </c>
      <c r="Z187">
        <v>333.74099999999999</v>
      </c>
      <c r="AA187">
        <v>1.4623499999999999E-2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 s="1">
        <v>1971830000000</v>
      </c>
    </row>
    <row r="188" spans="1:124" x14ac:dyDescent="0.25">
      <c r="A188">
        <v>2</v>
      </c>
      <c r="B188">
        <v>1909</v>
      </c>
      <c r="C188" t="s">
        <v>126</v>
      </c>
      <c r="D188">
        <v>1</v>
      </c>
      <c r="E188">
        <v>138101</v>
      </c>
      <c r="F188">
        <v>138101</v>
      </c>
      <c r="G188" s="1">
        <v>1966880000000</v>
      </c>
      <c r="H188">
        <v>71571.600000000006</v>
      </c>
      <c r="I188" s="1">
        <v>1966880000000</v>
      </c>
      <c r="J188">
        <v>138101</v>
      </c>
      <c r="K188">
        <v>129438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287.14400000000001</v>
      </c>
      <c r="U188">
        <v>287.13400000000001</v>
      </c>
      <c r="V188">
        <v>287.09800000000001</v>
      </c>
      <c r="W188">
        <v>138.23699999999999</v>
      </c>
      <c r="X188">
        <v>138.03800000000001</v>
      </c>
      <c r="Y188">
        <v>137.33099999999999</v>
      </c>
      <c r="Z188">
        <v>287.09699999999998</v>
      </c>
      <c r="AA188">
        <v>1.2546E-2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 s="1">
        <v>1966880000000</v>
      </c>
    </row>
    <row r="189" spans="1:124" x14ac:dyDescent="0.25">
      <c r="A189">
        <v>2</v>
      </c>
      <c r="B189">
        <v>1910</v>
      </c>
      <c r="C189" t="s">
        <v>126</v>
      </c>
      <c r="D189">
        <v>1</v>
      </c>
      <c r="E189">
        <v>137874</v>
      </c>
      <c r="F189">
        <v>137874</v>
      </c>
      <c r="G189" s="1">
        <v>1963130000000</v>
      </c>
      <c r="H189">
        <v>71528.899999999994</v>
      </c>
      <c r="I189" s="1">
        <v>1963130000000</v>
      </c>
      <c r="J189">
        <v>137874</v>
      </c>
      <c r="K189">
        <v>129373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244.12200000000001</v>
      </c>
      <c r="U189">
        <v>244.114</v>
      </c>
      <c r="V189">
        <v>244.083</v>
      </c>
      <c r="W189">
        <v>117.43899999999999</v>
      </c>
      <c r="X189">
        <v>117.27</v>
      </c>
      <c r="Y189">
        <v>116.67100000000001</v>
      </c>
      <c r="Z189">
        <v>244.08199999999999</v>
      </c>
      <c r="AA189">
        <v>1.06307E-2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 s="1">
        <v>1963130000000</v>
      </c>
    </row>
    <row r="190" spans="1:124" x14ac:dyDescent="0.25">
      <c r="A190">
        <v>2</v>
      </c>
      <c r="B190">
        <v>1911</v>
      </c>
      <c r="C190" t="s">
        <v>126</v>
      </c>
      <c r="D190">
        <v>1</v>
      </c>
      <c r="E190">
        <v>137726</v>
      </c>
      <c r="F190">
        <v>137726</v>
      </c>
      <c r="G190" s="1">
        <v>1960610000000</v>
      </c>
      <c r="H190">
        <v>71483.399999999994</v>
      </c>
      <c r="I190" s="1">
        <v>1960610000000</v>
      </c>
      <c r="J190">
        <v>137726</v>
      </c>
      <c r="K190">
        <v>129319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239.31800000000001</v>
      </c>
      <c r="U190">
        <v>239.31</v>
      </c>
      <c r="V190">
        <v>239.28</v>
      </c>
      <c r="W190">
        <v>115.01600000000001</v>
      </c>
      <c r="X190">
        <v>114.851</v>
      </c>
      <c r="Y190">
        <v>114.26600000000001</v>
      </c>
      <c r="Z190">
        <v>239.279</v>
      </c>
      <c r="AA190">
        <v>1.0387800000000001E-2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 s="1">
        <v>1960610000000</v>
      </c>
    </row>
    <row r="191" spans="1:124" x14ac:dyDescent="0.25">
      <c r="A191">
        <v>2</v>
      </c>
      <c r="B191">
        <v>1912</v>
      </c>
      <c r="C191" t="s">
        <v>126</v>
      </c>
      <c r="D191">
        <v>1</v>
      </c>
      <c r="E191">
        <v>137615</v>
      </c>
      <c r="F191">
        <v>137615</v>
      </c>
      <c r="G191" s="1">
        <v>1958840000000</v>
      </c>
      <c r="H191">
        <v>71434.7</v>
      </c>
      <c r="I191" s="1">
        <v>1958840000000</v>
      </c>
      <c r="J191">
        <v>137615</v>
      </c>
      <c r="K191">
        <v>129259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234.94200000000001</v>
      </c>
      <c r="U191">
        <v>234.934</v>
      </c>
      <c r="V191">
        <v>234.905</v>
      </c>
      <c r="W191">
        <v>112.79900000000001</v>
      </c>
      <c r="X191">
        <v>112.637</v>
      </c>
      <c r="Y191">
        <v>112.065</v>
      </c>
      <c r="Z191">
        <v>234.904</v>
      </c>
      <c r="AA191">
        <v>1.0173099999999999E-2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 s="1">
        <v>1958840000000</v>
      </c>
    </row>
    <row r="192" spans="1:124" x14ac:dyDescent="0.25">
      <c r="A192">
        <v>2</v>
      </c>
      <c r="B192">
        <v>1913</v>
      </c>
      <c r="C192" t="s">
        <v>126</v>
      </c>
      <c r="D192">
        <v>1</v>
      </c>
      <c r="E192">
        <v>137535</v>
      </c>
      <c r="F192">
        <v>137535</v>
      </c>
      <c r="G192" s="1">
        <v>1957690000000</v>
      </c>
      <c r="H192">
        <v>71383</v>
      </c>
      <c r="I192" s="1">
        <v>1957690000000</v>
      </c>
      <c r="J192">
        <v>137535</v>
      </c>
      <c r="K192">
        <v>129194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230.678</v>
      </c>
      <c r="U192">
        <v>230.67</v>
      </c>
      <c r="V192">
        <v>230.642</v>
      </c>
      <c r="W192">
        <v>110.65600000000001</v>
      </c>
      <c r="X192">
        <v>110.498</v>
      </c>
      <c r="Y192">
        <v>109.937</v>
      </c>
      <c r="Z192">
        <v>230.64</v>
      </c>
      <c r="AA192">
        <v>9.9722999999999999E-3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 s="1">
        <v>1957690000000</v>
      </c>
    </row>
    <row r="193" spans="1:124" x14ac:dyDescent="0.25">
      <c r="A193">
        <v>2</v>
      </c>
      <c r="B193">
        <v>1914</v>
      </c>
      <c r="C193" t="s">
        <v>126</v>
      </c>
      <c r="D193">
        <v>1</v>
      </c>
      <c r="E193">
        <v>137482</v>
      </c>
      <c r="F193">
        <v>137482</v>
      </c>
      <c r="G193" s="1">
        <v>1957030000000</v>
      </c>
      <c r="H193">
        <v>71328.7</v>
      </c>
      <c r="I193" s="1">
        <v>1957030000000</v>
      </c>
      <c r="J193">
        <v>137482</v>
      </c>
      <c r="K193">
        <v>129124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226.30199999999999</v>
      </c>
      <c r="U193">
        <v>226.29400000000001</v>
      </c>
      <c r="V193">
        <v>226.26599999999999</v>
      </c>
      <c r="W193">
        <v>108.486</v>
      </c>
      <c r="X193">
        <v>108.331</v>
      </c>
      <c r="Y193">
        <v>107.782</v>
      </c>
      <c r="Z193">
        <v>226.26499999999999</v>
      </c>
      <c r="AA193">
        <v>9.7738900000000004E-3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 s="1">
        <v>1957030000000</v>
      </c>
    </row>
    <row r="194" spans="1:124" x14ac:dyDescent="0.25">
      <c r="A194">
        <v>2</v>
      </c>
      <c r="B194">
        <v>1915</v>
      </c>
      <c r="C194" t="s">
        <v>126</v>
      </c>
      <c r="D194">
        <v>1</v>
      </c>
      <c r="E194">
        <v>137450</v>
      </c>
      <c r="F194">
        <v>137450</v>
      </c>
      <c r="G194" s="1">
        <v>1956750000000</v>
      </c>
      <c r="H194">
        <v>71272.800000000003</v>
      </c>
      <c r="I194" s="1">
        <v>1956750000000</v>
      </c>
      <c r="J194">
        <v>137450</v>
      </c>
      <c r="K194">
        <v>129050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221.92599999999999</v>
      </c>
      <c r="U194">
        <v>221.91800000000001</v>
      </c>
      <c r="V194">
        <v>221.89099999999999</v>
      </c>
      <c r="W194">
        <v>106.339</v>
      </c>
      <c r="X194">
        <v>106.187</v>
      </c>
      <c r="Y194">
        <v>105.649</v>
      </c>
      <c r="Z194">
        <v>221.89</v>
      </c>
      <c r="AA194">
        <v>9.5803999999999993E-3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 s="1">
        <v>1956750000000</v>
      </c>
    </row>
    <row r="195" spans="1:124" x14ac:dyDescent="0.25">
      <c r="A195">
        <v>2</v>
      </c>
      <c r="B195">
        <v>1916</v>
      </c>
      <c r="C195" t="s">
        <v>126</v>
      </c>
      <c r="D195">
        <v>1</v>
      </c>
      <c r="E195">
        <v>137435</v>
      </c>
      <c r="F195">
        <v>137435</v>
      </c>
      <c r="G195" s="1">
        <v>1956750000000</v>
      </c>
      <c r="H195">
        <v>71216</v>
      </c>
      <c r="I195" s="1">
        <v>1956750000000</v>
      </c>
      <c r="J195">
        <v>137435</v>
      </c>
      <c r="K195">
        <v>128974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217.12299999999999</v>
      </c>
      <c r="U195">
        <v>217.11600000000001</v>
      </c>
      <c r="V195">
        <v>217.089</v>
      </c>
      <c r="W195">
        <v>104.001</v>
      </c>
      <c r="X195">
        <v>103.85299999999999</v>
      </c>
      <c r="Y195">
        <v>103.327</v>
      </c>
      <c r="Z195">
        <v>217.08799999999999</v>
      </c>
      <c r="AA195">
        <v>9.3713300000000006E-3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 s="1">
        <v>1956750000000</v>
      </c>
    </row>
    <row r="196" spans="1:124" x14ac:dyDescent="0.25">
      <c r="A196">
        <v>2</v>
      </c>
      <c r="B196">
        <v>1917</v>
      </c>
      <c r="C196" t="s">
        <v>126</v>
      </c>
      <c r="D196">
        <v>1</v>
      </c>
      <c r="E196">
        <v>137434</v>
      </c>
      <c r="F196">
        <v>137434</v>
      </c>
      <c r="G196" s="1">
        <v>1956960000000</v>
      </c>
      <c r="H196">
        <v>71157.399999999994</v>
      </c>
      <c r="I196" s="1">
        <v>1956960000000</v>
      </c>
      <c r="J196">
        <v>137434</v>
      </c>
      <c r="K196">
        <v>128894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212.74700000000001</v>
      </c>
      <c r="U196">
        <v>212.74</v>
      </c>
      <c r="V196">
        <v>212.714</v>
      </c>
      <c r="W196">
        <v>101.876</v>
      </c>
      <c r="X196">
        <v>101.73099999999999</v>
      </c>
      <c r="Y196">
        <v>101.21599999999999</v>
      </c>
      <c r="Z196">
        <v>212.71199999999999</v>
      </c>
      <c r="AA196">
        <v>9.1821400000000001E-3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 s="1">
        <v>1956960000000</v>
      </c>
    </row>
    <row r="197" spans="1:124" x14ac:dyDescent="0.25">
      <c r="A197">
        <v>2</v>
      </c>
      <c r="B197">
        <v>1918</v>
      </c>
      <c r="C197" t="s">
        <v>126</v>
      </c>
      <c r="D197">
        <v>1</v>
      </c>
      <c r="E197">
        <v>137443</v>
      </c>
      <c r="F197">
        <v>137443</v>
      </c>
      <c r="G197" s="1">
        <v>1957320000000</v>
      </c>
      <c r="H197">
        <v>71095.899999999994</v>
      </c>
      <c r="I197" s="1">
        <v>1957320000000</v>
      </c>
      <c r="J197">
        <v>137443</v>
      </c>
      <c r="K197">
        <v>128811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208.37100000000001</v>
      </c>
      <c r="U197">
        <v>208.364</v>
      </c>
      <c r="V197">
        <v>208.339</v>
      </c>
      <c r="W197">
        <v>99.754499999999993</v>
      </c>
      <c r="X197">
        <v>99.612399999999994</v>
      </c>
      <c r="Y197">
        <v>99.108500000000006</v>
      </c>
      <c r="Z197">
        <v>208.33699999999999</v>
      </c>
      <c r="AA197">
        <v>8.9937400000000001E-3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 s="1">
        <v>1957320000000</v>
      </c>
    </row>
    <row r="198" spans="1:124" x14ac:dyDescent="0.25">
      <c r="A198">
        <v>2</v>
      </c>
      <c r="B198">
        <v>1919</v>
      </c>
      <c r="C198" t="s">
        <v>126</v>
      </c>
      <c r="D198">
        <v>1</v>
      </c>
      <c r="E198">
        <v>137461</v>
      </c>
      <c r="F198">
        <v>137461</v>
      </c>
      <c r="G198" s="1">
        <v>1957770000000</v>
      </c>
      <c r="H198">
        <v>71030.7</v>
      </c>
      <c r="I198" s="1">
        <v>1957770000000</v>
      </c>
      <c r="J198">
        <v>137461</v>
      </c>
      <c r="K198">
        <v>128722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213.851</v>
      </c>
      <c r="U198">
        <v>213.84299999999999</v>
      </c>
      <c r="V198">
        <v>213.81700000000001</v>
      </c>
      <c r="W198">
        <v>102.35</v>
      </c>
      <c r="X198">
        <v>102.20399999999999</v>
      </c>
      <c r="Y198">
        <v>101.688</v>
      </c>
      <c r="Z198">
        <v>213.815</v>
      </c>
      <c r="AA198">
        <v>9.23239E-3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 s="1">
        <v>1957770000000</v>
      </c>
    </row>
    <row r="199" spans="1:124" x14ac:dyDescent="0.25">
      <c r="A199">
        <v>2</v>
      </c>
      <c r="B199">
        <v>1920</v>
      </c>
      <c r="C199" t="s">
        <v>126</v>
      </c>
      <c r="D199">
        <v>1</v>
      </c>
      <c r="E199">
        <v>137474</v>
      </c>
      <c r="F199">
        <v>137474</v>
      </c>
      <c r="G199" s="1">
        <v>1958160000000</v>
      </c>
      <c r="H199">
        <v>70960.5</v>
      </c>
      <c r="I199" s="1">
        <v>1958160000000</v>
      </c>
      <c r="J199">
        <v>137474</v>
      </c>
      <c r="K199">
        <v>128623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219.32900000000001</v>
      </c>
      <c r="U199">
        <v>219.322</v>
      </c>
      <c r="V199">
        <v>219.29499999999999</v>
      </c>
      <c r="W199">
        <v>104.947</v>
      </c>
      <c r="X199">
        <v>104.798</v>
      </c>
      <c r="Y199">
        <v>104.268</v>
      </c>
      <c r="Z199">
        <v>219.29300000000001</v>
      </c>
      <c r="AA199">
        <v>9.4741600000000006E-3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 s="1">
        <v>1958160000000</v>
      </c>
    </row>
    <row r="200" spans="1:124" x14ac:dyDescent="0.25">
      <c r="A200">
        <v>2</v>
      </c>
      <c r="B200">
        <v>1921</v>
      </c>
      <c r="C200" t="s">
        <v>126</v>
      </c>
      <c r="D200">
        <v>1</v>
      </c>
      <c r="E200">
        <v>137479</v>
      </c>
      <c r="F200">
        <v>137479</v>
      </c>
      <c r="G200" s="1">
        <v>1958440000000</v>
      </c>
      <c r="H200">
        <v>70883.199999999997</v>
      </c>
      <c r="I200" s="1">
        <v>1958440000000</v>
      </c>
      <c r="J200">
        <v>137479</v>
      </c>
      <c r="K200">
        <v>128509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225.34800000000001</v>
      </c>
      <c r="U200">
        <v>225.34</v>
      </c>
      <c r="V200">
        <v>225.31200000000001</v>
      </c>
      <c r="W200">
        <v>107.80800000000001</v>
      </c>
      <c r="X200">
        <v>107.654</v>
      </c>
      <c r="Y200">
        <v>107.11</v>
      </c>
      <c r="Z200">
        <v>225.31</v>
      </c>
      <c r="AA200">
        <v>9.74241E-3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 s="1">
        <v>1958440000000</v>
      </c>
    </row>
    <row r="201" spans="1:124" x14ac:dyDescent="0.25">
      <c r="A201">
        <v>2</v>
      </c>
      <c r="B201">
        <v>1922</v>
      </c>
      <c r="C201" t="s">
        <v>126</v>
      </c>
      <c r="D201">
        <v>1</v>
      </c>
      <c r="E201">
        <v>137473</v>
      </c>
      <c r="F201">
        <v>137473</v>
      </c>
      <c r="G201" s="1">
        <v>1958560000000</v>
      </c>
      <c r="H201">
        <v>70798.899999999994</v>
      </c>
      <c r="I201" s="1">
        <v>1958560000000</v>
      </c>
      <c r="J201">
        <v>137473</v>
      </c>
      <c r="K201">
        <v>128382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230.827</v>
      </c>
      <c r="U201">
        <v>230.81899999999999</v>
      </c>
      <c r="V201">
        <v>230.79</v>
      </c>
      <c r="W201">
        <v>110.417</v>
      </c>
      <c r="X201">
        <v>110.26</v>
      </c>
      <c r="Y201">
        <v>109.702</v>
      </c>
      <c r="Z201">
        <v>230.78800000000001</v>
      </c>
      <c r="AA201">
        <v>9.9901999999999994E-3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 s="1">
        <v>1958560000000</v>
      </c>
    </row>
    <row r="202" spans="1:124" x14ac:dyDescent="0.25">
      <c r="A202">
        <v>2</v>
      </c>
      <c r="B202">
        <v>1923</v>
      </c>
      <c r="C202" t="s">
        <v>126</v>
      </c>
      <c r="D202">
        <v>1</v>
      </c>
      <c r="E202">
        <v>137455</v>
      </c>
      <c r="F202">
        <v>137455</v>
      </c>
      <c r="G202" s="1">
        <v>1958470000000</v>
      </c>
      <c r="H202">
        <v>70706.600000000006</v>
      </c>
      <c r="I202" s="1">
        <v>1958470000000</v>
      </c>
      <c r="J202">
        <v>137455</v>
      </c>
      <c r="K202">
        <v>128240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236.30500000000001</v>
      </c>
      <c r="U202">
        <v>236.297</v>
      </c>
      <c r="V202">
        <v>236.268</v>
      </c>
      <c r="W202">
        <v>113.03100000000001</v>
      </c>
      <c r="X202">
        <v>112.87</v>
      </c>
      <c r="Y202">
        <v>112.29900000000001</v>
      </c>
      <c r="Z202">
        <v>236.26499999999999</v>
      </c>
      <c r="AA202">
        <v>1.02404E-2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 s="1">
        <v>1958470000000</v>
      </c>
    </row>
    <row r="203" spans="1:124" x14ac:dyDescent="0.25">
      <c r="A203">
        <v>2</v>
      </c>
      <c r="B203">
        <v>1924</v>
      </c>
      <c r="C203" t="s">
        <v>126</v>
      </c>
      <c r="D203">
        <v>1</v>
      </c>
      <c r="E203">
        <v>137421</v>
      </c>
      <c r="F203">
        <v>137421</v>
      </c>
      <c r="G203" s="1">
        <v>1958170000000</v>
      </c>
      <c r="H203">
        <v>70604.399999999994</v>
      </c>
      <c r="I203" s="1">
        <v>1958170000000</v>
      </c>
      <c r="J203">
        <v>137421</v>
      </c>
      <c r="K203">
        <v>128082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228.27600000000001</v>
      </c>
      <c r="U203">
        <v>228.268</v>
      </c>
      <c r="V203">
        <v>228.24</v>
      </c>
      <c r="W203">
        <v>109.188</v>
      </c>
      <c r="X203">
        <v>109.033</v>
      </c>
      <c r="Y203">
        <v>108.48099999999999</v>
      </c>
      <c r="Z203">
        <v>228.23699999999999</v>
      </c>
      <c r="AA203">
        <v>9.9044800000000002E-3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 s="1">
        <v>1958170000000</v>
      </c>
    </row>
    <row r="204" spans="1:124" x14ac:dyDescent="0.25">
      <c r="A204">
        <v>2</v>
      </c>
      <c r="B204">
        <v>1925</v>
      </c>
      <c r="C204" t="s">
        <v>126</v>
      </c>
      <c r="D204">
        <v>1</v>
      </c>
      <c r="E204">
        <v>137387</v>
      </c>
      <c r="F204">
        <v>137387</v>
      </c>
      <c r="G204" s="1">
        <v>1957800000000</v>
      </c>
      <c r="H204">
        <v>70485.899999999994</v>
      </c>
      <c r="I204" s="1">
        <v>1957800000000</v>
      </c>
      <c r="J204">
        <v>137387</v>
      </c>
      <c r="K204">
        <v>127905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220.245</v>
      </c>
      <c r="U204">
        <v>220.23699999999999</v>
      </c>
      <c r="V204">
        <v>220.21</v>
      </c>
      <c r="W204">
        <v>105.34099999999999</v>
      </c>
      <c r="X204">
        <v>105.191</v>
      </c>
      <c r="Y204">
        <v>104.65900000000001</v>
      </c>
      <c r="Z204">
        <v>220.20699999999999</v>
      </c>
      <c r="AA204">
        <v>9.5649700000000008E-3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 s="1">
        <v>1957800000000</v>
      </c>
    </row>
    <row r="205" spans="1:124" x14ac:dyDescent="0.25">
      <c r="A205">
        <v>2</v>
      </c>
      <c r="B205">
        <v>1926</v>
      </c>
      <c r="C205" t="s">
        <v>126</v>
      </c>
      <c r="D205">
        <v>1</v>
      </c>
      <c r="E205">
        <v>137352</v>
      </c>
      <c r="F205">
        <v>137352</v>
      </c>
      <c r="G205" s="1">
        <v>1957400000000</v>
      </c>
      <c r="H205">
        <v>70351.899999999994</v>
      </c>
      <c r="I205" s="1">
        <v>1957400000000</v>
      </c>
      <c r="J205">
        <v>137352</v>
      </c>
      <c r="K205">
        <v>127707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212.102</v>
      </c>
      <c r="U205">
        <v>212.095</v>
      </c>
      <c r="V205">
        <v>212.06899999999999</v>
      </c>
      <c r="W205">
        <v>101.429</v>
      </c>
      <c r="X205">
        <v>101.285</v>
      </c>
      <c r="Y205">
        <v>100.773</v>
      </c>
      <c r="Z205">
        <v>212.066</v>
      </c>
      <c r="AA205">
        <v>9.2175699999999996E-3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 s="1">
        <v>1957400000000</v>
      </c>
    </row>
    <row r="206" spans="1:124" x14ac:dyDescent="0.25">
      <c r="A206">
        <v>2</v>
      </c>
      <c r="B206">
        <v>1927</v>
      </c>
      <c r="C206" t="s">
        <v>126</v>
      </c>
      <c r="D206">
        <v>1</v>
      </c>
      <c r="E206">
        <v>137317</v>
      </c>
      <c r="F206">
        <v>137317</v>
      </c>
      <c r="G206" s="1">
        <v>1957000000000</v>
      </c>
      <c r="H206">
        <v>70200.2</v>
      </c>
      <c r="I206" s="1">
        <v>1957000000000</v>
      </c>
      <c r="J206">
        <v>137317</v>
      </c>
      <c r="K206">
        <v>127486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265.80900000000003</v>
      </c>
      <c r="U206">
        <v>265.8</v>
      </c>
      <c r="V206">
        <v>265.76799999999997</v>
      </c>
      <c r="W206">
        <v>127.063</v>
      </c>
      <c r="X206">
        <v>126.883</v>
      </c>
      <c r="Y206">
        <v>126.242</v>
      </c>
      <c r="Z206">
        <v>265.76299999999998</v>
      </c>
      <c r="AA206">
        <v>1.1567300000000001E-2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 s="1">
        <v>1957000000000</v>
      </c>
    </row>
    <row r="207" spans="1:124" x14ac:dyDescent="0.25">
      <c r="A207">
        <v>2</v>
      </c>
      <c r="B207">
        <v>1928</v>
      </c>
      <c r="C207" t="s">
        <v>126</v>
      </c>
      <c r="D207">
        <v>1</v>
      </c>
      <c r="E207">
        <v>137217</v>
      </c>
      <c r="F207">
        <v>137217</v>
      </c>
      <c r="G207" s="1">
        <v>1955820000000</v>
      </c>
      <c r="H207">
        <v>70043.7</v>
      </c>
      <c r="I207" s="1">
        <v>1955820000000</v>
      </c>
      <c r="J207">
        <v>137217</v>
      </c>
      <c r="K207">
        <v>127227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193.65899999999999</v>
      </c>
      <c r="U207">
        <v>193.65199999999999</v>
      </c>
      <c r="V207">
        <v>193.62799999999999</v>
      </c>
      <c r="W207">
        <v>92.559700000000007</v>
      </c>
      <c r="X207">
        <v>92.428100000000001</v>
      </c>
      <c r="Y207">
        <v>91.961699999999993</v>
      </c>
      <c r="Z207">
        <v>193.625</v>
      </c>
      <c r="AA207">
        <v>8.4389800000000004E-3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 s="1">
        <v>1955820000000</v>
      </c>
    </row>
    <row r="208" spans="1:124" x14ac:dyDescent="0.25">
      <c r="A208">
        <v>2</v>
      </c>
      <c r="B208">
        <v>1929</v>
      </c>
      <c r="C208" t="s">
        <v>126</v>
      </c>
      <c r="D208">
        <v>1</v>
      </c>
      <c r="E208">
        <v>137177</v>
      </c>
      <c r="F208">
        <v>137177</v>
      </c>
      <c r="G208" s="1">
        <v>1955310000000</v>
      </c>
      <c r="H208">
        <v>69890.5</v>
      </c>
      <c r="I208" s="1">
        <v>1955310000000</v>
      </c>
      <c r="J208">
        <v>137177</v>
      </c>
      <c r="K208">
        <v>126997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189.22300000000001</v>
      </c>
      <c r="U208">
        <v>189.21600000000001</v>
      </c>
      <c r="V208">
        <v>189.19300000000001</v>
      </c>
      <c r="W208">
        <v>90.412599999999998</v>
      </c>
      <c r="X208">
        <v>90.284300000000002</v>
      </c>
      <c r="Y208">
        <v>89.829400000000007</v>
      </c>
      <c r="Z208">
        <v>189.19</v>
      </c>
      <c r="AA208">
        <v>8.2478800000000008E-3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 s="1">
        <v>1955310000000</v>
      </c>
    </row>
    <row r="209" spans="1:124" x14ac:dyDescent="0.25">
      <c r="A209">
        <v>2</v>
      </c>
      <c r="B209">
        <v>1930</v>
      </c>
      <c r="C209" t="s">
        <v>126</v>
      </c>
      <c r="D209">
        <v>1</v>
      </c>
      <c r="E209">
        <v>137137</v>
      </c>
      <c r="F209">
        <v>137137</v>
      </c>
      <c r="G209" s="1">
        <v>1954820000000</v>
      </c>
      <c r="H209">
        <v>69730.2</v>
      </c>
      <c r="I209" s="1">
        <v>1954820000000</v>
      </c>
      <c r="J209">
        <v>137137</v>
      </c>
      <c r="K209">
        <v>126759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251.13499999999999</v>
      </c>
      <c r="U209">
        <v>251.126</v>
      </c>
      <c r="V209">
        <v>251.096</v>
      </c>
      <c r="W209">
        <v>119.92100000000001</v>
      </c>
      <c r="X209">
        <v>119.751</v>
      </c>
      <c r="Y209">
        <v>119.148</v>
      </c>
      <c r="Z209">
        <v>251.09</v>
      </c>
      <c r="AA209">
        <v>1.09601E-2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 s="1">
        <v>1954820000000</v>
      </c>
    </row>
    <row r="210" spans="1:124" x14ac:dyDescent="0.25">
      <c r="A210">
        <v>2</v>
      </c>
      <c r="B210">
        <v>1931</v>
      </c>
      <c r="C210" t="s">
        <v>126</v>
      </c>
      <c r="D210">
        <v>1</v>
      </c>
      <c r="E210">
        <v>137024</v>
      </c>
      <c r="F210">
        <v>137024</v>
      </c>
      <c r="G210" s="1">
        <v>1953500000000</v>
      </c>
      <c r="H210">
        <v>69568.2</v>
      </c>
      <c r="I210" s="1">
        <v>1953500000000</v>
      </c>
      <c r="J210">
        <v>137024</v>
      </c>
      <c r="K210">
        <v>126485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155.51499999999999</v>
      </c>
      <c r="U210">
        <v>155.51</v>
      </c>
      <c r="V210">
        <v>155.49100000000001</v>
      </c>
      <c r="W210">
        <v>74.239000000000004</v>
      </c>
      <c r="X210">
        <v>74.133700000000005</v>
      </c>
      <c r="Y210">
        <v>73.760599999999997</v>
      </c>
      <c r="Z210">
        <v>155.489</v>
      </c>
      <c r="AA210">
        <v>6.7950600000000003E-3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 s="1">
        <v>1953500000000</v>
      </c>
    </row>
    <row r="211" spans="1:124" x14ac:dyDescent="0.25">
      <c r="A211">
        <v>2</v>
      </c>
      <c r="B211">
        <v>1932</v>
      </c>
      <c r="C211" t="s">
        <v>126</v>
      </c>
      <c r="D211">
        <v>1</v>
      </c>
      <c r="E211">
        <v>136996</v>
      </c>
      <c r="F211">
        <v>136996</v>
      </c>
      <c r="G211" s="1">
        <v>1953150000000</v>
      </c>
      <c r="H211">
        <v>69410.2</v>
      </c>
      <c r="I211" s="1">
        <v>1953150000000</v>
      </c>
      <c r="J211">
        <v>136996</v>
      </c>
      <c r="K211">
        <v>126254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186.59700000000001</v>
      </c>
      <c r="U211">
        <v>186.59100000000001</v>
      </c>
      <c r="V211">
        <v>186.56800000000001</v>
      </c>
      <c r="W211">
        <v>89.033100000000005</v>
      </c>
      <c r="X211">
        <v>88.9071</v>
      </c>
      <c r="Y211">
        <v>88.460300000000004</v>
      </c>
      <c r="Z211">
        <v>186.565</v>
      </c>
      <c r="AA211">
        <v>8.1559500000000004E-3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 s="1">
        <v>1953150000000</v>
      </c>
    </row>
    <row r="212" spans="1:124" x14ac:dyDescent="0.25">
      <c r="A212">
        <v>2</v>
      </c>
      <c r="B212">
        <v>1933</v>
      </c>
      <c r="C212" t="s">
        <v>126</v>
      </c>
      <c r="D212">
        <v>1</v>
      </c>
      <c r="E212">
        <v>136932</v>
      </c>
      <c r="F212">
        <v>136932</v>
      </c>
      <c r="G212" s="1">
        <v>1952410000000</v>
      </c>
      <c r="H212">
        <v>69244.399999999994</v>
      </c>
      <c r="I212" s="1">
        <v>1952410000000</v>
      </c>
      <c r="J212">
        <v>136932</v>
      </c>
      <c r="K212">
        <v>125998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203.07499999999999</v>
      </c>
      <c r="U212">
        <v>203.06800000000001</v>
      </c>
      <c r="V212">
        <v>203.04300000000001</v>
      </c>
      <c r="W212">
        <v>96.8386</v>
      </c>
      <c r="X212">
        <v>96.701499999999996</v>
      </c>
      <c r="Y212">
        <v>96.215800000000002</v>
      </c>
      <c r="Z212">
        <v>203.03800000000001</v>
      </c>
      <c r="AA212">
        <v>8.8882100000000006E-3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 s="1">
        <v>1952410000000</v>
      </c>
    </row>
    <row r="213" spans="1:124" x14ac:dyDescent="0.25">
      <c r="A213">
        <v>2</v>
      </c>
      <c r="B213">
        <v>1934</v>
      </c>
      <c r="C213" t="s">
        <v>126</v>
      </c>
      <c r="D213">
        <v>1</v>
      </c>
      <c r="E213">
        <v>136840</v>
      </c>
      <c r="F213">
        <v>136840</v>
      </c>
      <c r="G213" s="1">
        <v>1951360000000</v>
      </c>
      <c r="H213">
        <v>69057.3</v>
      </c>
      <c r="I213" s="1">
        <v>1951360000000</v>
      </c>
      <c r="J213">
        <v>136840</v>
      </c>
      <c r="K213">
        <v>125707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210.84100000000001</v>
      </c>
      <c r="U213">
        <v>210.833</v>
      </c>
      <c r="V213">
        <v>210.80799999999999</v>
      </c>
      <c r="W213">
        <v>100.498</v>
      </c>
      <c r="X213">
        <v>100.355</v>
      </c>
      <c r="Y213">
        <v>99.851200000000006</v>
      </c>
      <c r="Z213">
        <v>210.803</v>
      </c>
      <c r="AA213">
        <v>9.2471299999999992E-3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 s="1">
        <v>1951360000000</v>
      </c>
    </row>
    <row r="214" spans="1:124" x14ac:dyDescent="0.25">
      <c r="A214">
        <v>2</v>
      </c>
      <c r="B214">
        <v>1935</v>
      </c>
      <c r="C214" t="s">
        <v>126</v>
      </c>
      <c r="D214">
        <v>1</v>
      </c>
      <c r="E214">
        <v>136726</v>
      </c>
      <c r="F214">
        <v>136726</v>
      </c>
      <c r="G214" s="1">
        <v>1950020000000</v>
      </c>
      <c r="H214">
        <v>68853.100000000006</v>
      </c>
      <c r="I214" s="1">
        <v>1950020000000</v>
      </c>
      <c r="J214">
        <v>136726</v>
      </c>
      <c r="K214">
        <v>125385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306.29399999999998</v>
      </c>
      <c r="U214">
        <v>306.28300000000002</v>
      </c>
      <c r="V214">
        <v>306.24599999999998</v>
      </c>
      <c r="W214">
        <v>145.94200000000001</v>
      </c>
      <c r="X214">
        <v>145.73500000000001</v>
      </c>
      <c r="Y214">
        <v>145.00200000000001</v>
      </c>
      <c r="Z214">
        <v>306.23399999999998</v>
      </c>
      <c r="AA214">
        <v>1.34842E-2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 s="1">
        <v>1950020000000</v>
      </c>
    </row>
    <row r="215" spans="1:124" x14ac:dyDescent="0.25">
      <c r="A215">
        <v>2</v>
      </c>
      <c r="B215">
        <v>1936</v>
      </c>
      <c r="C215" t="s">
        <v>126</v>
      </c>
      <c r="D215">
        <v>1</v>
      </c>
      <c r="E215">
        <v>136495</v>
      </c>
      <c r="F215">
        <v>136495</v>
      </c>
      <c r="G215" s="1">
        <v>1947200000000</v>
      </c>
      <c r="H215">
        <v>68619</v>
      </c>
      <c r="I215" s="1">
        <v>1947200000000</v>
      </c>
      <c r="J215">
        <v>136495</v>
      </c>
      <c r="K215">
        <v>124984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395.339</v>
      </c>
      <c r="U215">
        <v>395.32499999999999</v>
      </c>
      <c r="V215">
        <v>395.27699999999999</v>
      </c>
      <c r="W215">
        <v>188.381</v>
      </c>
      <c r="X215">
        <v>188.113</v>
      </c>
      <c r="Y215">
        <v>187.16300000000001</v>
      </c>
      <c r="Z215">
        <v>395.255</v>
      </c>
      <c r="AA215">
        <v>1.7520399999999998E-2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 s="1">
        <v>1947200000000</v>
      </c>
    </row>
    <row r="216" spans="1:124" x14ac:dyDescent="0.25">
      <c r="A216">
        <v>2</v>
      </c>
      <c r="B216">
        <v>1937</v>
      </c>
      <c r="C216" t="s">
        <v>126</v>
      </c>
      <c r="D216">
        <v>1</v>
      </c>
      <c r="E216">
        <v>136139</v>
      </c>
      <c r="F216">
        <v>136139</v>
      </c>
      <c r="G216" s="1">
        <v>1942700000000</v>
      </c>
      <c r="H216">
        <v>68334.7</v>
      </c>
      <c r="I216" s="1">
        <v>1942700000000</v>
      </c>
      <c r="J216">
        <v>136139</v>
      </c>
      <c r="K216">
        <v>124487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429.45499999999998</v>
      </c>
      <c r="U216">
        <v>429.44</v>
      </c>
      <c r="V216">
        <v>429.387</v>
      </c>
      <c r="W216">
        <v>204.79900000000001</v>
      </c>
      <c r="X216">
        <v>204.506</v>
      </c>
      <c r="Y216">
        <v>203.47</v>
      </c>
      <c r="Z216">
        <v>429.35899999999998</v>
      </c>
      <c r="AA216">
        <v>1.9191400000000001E-2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 s="1">
        <v>1942700000000</v>
      </c>
    </row>
    <row r="217" spans="1:124" x14ac:dyDescent="0.25">
      <c r="A217">
        <v>2</v>
      </c>
      <c r="B217">
        <v>1938</v>
      </c>
      <c r="C217" t="s">
        <v>126</v>
      </c>
      <c r="D217">
        <v>1</v>
      </c>
      <c r="E217">
        <v>135709</v>
      </c>
      <c r="F217">
        <v>135709</v>
      </c>
      <c r="G217" s="1">
        <v>1937010000000</v>
      </c>
      <c r="H217">
        <v>68026.399999999994</v>
      </c>
      <c r="I217" s="1">
        <v>1937010000000</v>
      </c>
      <c r="J217">
        <v>135709</v>
      </c>
      <c r="K217">
        <v>123935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424.35500000000002</v>
      </c>
      <c r="U217">
        <v>424.34</v>
      </c>
      <c r="V217">
        <v>424.28800000000001</v>
      </c>
      <c r="W217">
        <v>202.62700000000001</v>
      </c>
      <c r="X217">
        <v>202.33699999999999</v>
      </c>
      <c r="Y217">
        <v>201.309</v>
      </c>
      <c r="Z217">
        <v>424.25900000000001</v>
      </c>
      <c r="AA217">
        <v>1.9117100000000001E-2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 s="1">
        <v>1937010000000</v>
      </c>
    </row>
    <row r="218" spans="1:124" x14ac:dyDescent="0.25">
      <c r="A218">
        <v>2</v>
      </c>
      <c r="B218">
        <v>1939</v>
      </c>
      <c r="C218" t="s">
        <v>126</v>
      </c>
      <c r="D218">
        <v>1</v>
      </c>
      <c r="E218">
        <v>135247</v>
      </c>
      <c r="F218">
        <v>135247</v>
      </c>
      <c r="G218" s="1">
        <v>1930640000000</v>
      </c>
      <c r="H218">
        <v>67708.5</v>
      </c>
      <c r="I218" s="1">
        <v>1930640000000</v>
      </c>
      <c r="J218">
        <v>135247</v>
      </c>
      <c r="K218">
        <v>123367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387.66899999999998</v>
      </c>
      <c r="U218">
        <v>387.65499999999997</v>
      </c>
      <c r="V218">
        <v>387.60700000000003</v>
      </c>
      <c r="W218">
        <v>185.34100000000001</v>
      </c>
      <c r="X218">
        <v>185.07599999999999</v>
      </c>
      <c r="Y218">
        <v>184.13499999999999</v>
      </c>
      <c r="Z218">
        <v>387.58100000000002</v>
      </c>
      <c r="AA218">
        <v>1.75762E-2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 s="1">
        <v>1930640000000</v>
      </c>
    </row>
    <row r="219" spans="1:124" x14ac:dyDescent="0.25">
      <c r="A219">
        <v>2</v>
      </c>
      <c r="B219">
        <v>1940</v>
      </c>
      <c r="C219" t="s">
        <v>126</v>
      </c>
      <c r="D219">
        <v>1</v>
      </c>
      <c r="E219">
        <v>134795</v>
      </c>
      <c r="F219">
        <v>134795</v>
      </c>
      <c r="G219" s="1">
        <v>1924170000000</v>
      </c>
      <c r="H219">
        <v>67383.100000000006</v>
      </c>
      <c r="I219" s="1">
        <v>1924170000000</v>
      </c>
      <c r="J219">
        <v>134795</v>
      </c>
      <c r="K219">
        <v>122803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370.15800000000002</v>
      </c>
      <c r="U219">
        <v>370.14499999999998</v>
      </c>
      <c r="V219">
        <v>370.09899999999999</v>
      </c>
      <c r="W219">
        <v>177.08699999999999</v>
      </c>
      <c r="X219">
        <v>176.834</v>
      </c>
      <c r="Y219">
        <v>175.935</v>
      </c>
      <c r="Z219">
        <v>370.07299999999998</v>
      </c>
      <c r="AA219">
        <v>1.6857500000000001E-2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 s="1">
        <v>1924170000000</v>
      </c>
    </row>
    <row r="220" spans="1:124" x14ac:dyDescent="0.25">
      <c r="A220">
        <v>2</v>
      </c>
      <c r="B220">
        <v>1941</v>
      </c>
      <c r="C220" t="s">
        <v>126</v>
      </c>
      <c r="D220">
        <v>1</v>
      </c>
      <c r="E220">
        <v>134343</v>
      </c>
      <c r="F220">
        <v>134343</v>
      </c>
      <c r="G220" s="1">
        <v>1917600000000</v>
      </c>
      <c r="H220">
        <v>67070.2</v>
      </c>
      <c r="I220" s="1">
        <v>1917600000000</v>
      </c>
      <c r="J220">
        <v>134343</v>
      </c>
      <c r="K220">
        <v>122253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334.77800000000002</v>
      </c>
      <c r="U220">
        <v>334.767</v>
      </c>
      <c r="V220">
        <v>334.726</v>
      </c>
      <c r="W220">
        <v>160.16499999999999</v>
      </c>
      <c r="X220">
        <v>159.93600000000001</v>
      </c>
      <c r="Y220">
        <v>159.124</v>
      </c>
      <c r="Z220">
        <v>334.702</v>
      </c>
      <c r="AA220">
        <v>1.5292399999999999E-2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 s="1">
        <v>1917600000000</v>
      </c>
    </row>
    <row r="221" spans="1:124" x14ac:dyDescent="0.25">
      <c r="A221">
        <v>2</v>
      </c>
      <c r="B221">
        <v>1942</v>
      </c>
      <c r="C221" t="s">
        <v>126</v>
      </c>
      <c r="D221">
        <v>1</v>
      </c>
      <c r="E221">
        <v>133915</v>
      </c>
      <c r="F221">
        <v>133915</v>
      </c>
      <c r="G221" s="1">
        <v>1911310000000</v>
      </c>
      <c r="H221">
        <v>66759</v>
      </c>
      <c r="I221" s="1">
        <v>1911310000000</v>
      </c>
      <c r="J221">
        <v>133915</v>
      </c>
      <c r="K221">
        <v>121721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247.09700000000001</v>
      </c>
      <c r="U221">
        <v>247.08799999999999</v>
      </c>
      <c r="V221">
        <v>247.05799999999999</v>
      </c>
      <c r="W221">
        <v>118.164</v>
      </c>
      <c r="X221">
        <v>117.996</v>
      </c>
      <c r="Y221">
        <v>117.399</v>
      </c>
      <c r="Z221">
        <v>247.04400000000001</v>
      </c>
      <c r="AA221">
        <v>1.1298900000000001E-2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 s="1">
        <v>1911310000000</v>
      </c>
    </row>
    <row r="222" spans="1:124" x14ac:dyDescent="0.25">
      <c r="A222">
        <v>2</v>
      </c>
      <c r="B222">
        <v>1943</v>
      </c>
      <c r="C222" t="s">
        <v>126</v>
      </c>
      <c r="D222">
        <v>1</v>
      </c>
      <c r="E222">
        <v>133574</v>
      </c>
      <c r="F222">
        <v>133574</v>
      </c>
      <c r="G222" s="1">
        <v>1906140000000</v>
      </c>
      <c r="H222">
        <v>66458.2</v>
      </c>
      <c r="I222" s="1">
        <v>1906140000000</v>
      </c>
      <c r="J222">
        <v>133574</v>
      </c>
      <c r="K222">
        <v>121233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168.49199999999999</v>
      </c>
      <c r="U222">
        <v>168.48599999999999</v>
      </c>
      <c r="V222">
        <v>168.46600000000001</v>
      </c>
      <c r="W222">
        <v>80.495599999999996</v>
      </c>
      <c r="X222">
        <v>80.381500000000003</v>
      </c>
      <c r="Y222">
        <v>79.976900000000001</v>
      </c>
      <c r="Z222">
        <v>168.459</v>
      </c>
      <c r="AA222">
        <v>7.6954299999999996E-3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 s="1">
        <v>1906140000000</v>
      </c>
    </row>
    <row r="223" spans="1:124" x14ac:dyDescent="0.25">
      <c r="A223">
        <v>2</v>
      </c>
      <c r="B223">
        <v>1944</v>
      </c>
      <c r="C223" t="s">
        <v>126</v>
      </c>
      <c r="D223">
        <v>1</v>
      </c>
      <c r="E223">
        <v>133322</v>
      </c>
      <c r="F223">
        <v>133322</v>
      </c>
      <c r="G223" s="1">
        <v>1902240000000</v>
      </c>
      <c r="H223">
        <v>66151.600000000006</v>
      </c>
      <c r="I223" s="1">
        <v>1902240000000</v>
      </c>
      <c r="J223">
        <v>133322</v>
      </c>
      <c r="K223">
        <v>120768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126.889</v>
      </c>
      <c r="U223">
        <v>126.88500000000001</v>
      </c>
      <c r="V223">
        <v>126.869</v>
      </c>
      <c r="W223">
        <v>60.523400000000002</v>
      </c>
      <c r="X223">
        <v>60.438099999999999</v>
      </c>
      <c r="Y223">
        <v>60.135399999999997</v>
      </c>
      <c r="Z223">
        <v>126.86499999999999</v>
      </c>
      <c r="AA223">
        <v>5.78226E-3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 s="1">
        <v>1902240000000</v>
      </c>
    </row>
    <row r="224" spans="1:124" x14ac:dyDescent="0.25">
      <c r="A224">
        <v>2</v>
      </c>
      <c r="B224">
        <v>1945</v>
      </c>
      <c r="C224" t="s">
        <v>126</v>
      </c>
      <c r="D224">
        <v>1</v>
      </c>
      <c r="E224">
        <v>133126</v>
      </c>
      <c r="F224">
        <v>133126</v>
      </c>
      <c r="G224" s="1">
        <v>1899300000000</v>
      </c>
      <c r="H224">
        <v>65829.399999999994</v>
      </c>
      <c r="I224" s="1">
        <v>1899300000000</v>
      </c>
      <c r="J224">
        <v>133126</v>
      </c>
      <c r="K224">
        <v>120294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69.747799999999998</v>
      </c>
      <c r="U224">
        <v>69.745500000000007</v>
      </c>
      <c r="V224">
        <v>69.737099999999998</v>
      </c>
      <c r="W224">
        <v>33.203899999999997</v>
      </c>
      <c r="X224">
        <v>33.157400000000003</v>
      </c>
      <c r="Y224">
        <v>32.992199999999997</v>
      </c>
      <c r="Z224">
        <v>69.735699999999994</v>
      </c>
      <c r="AA224">
        <v>3.1704699999999999E-3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 s="1">
        <v>1899300000000</v>
      </c>
    </row>
    <row r="225" spans="1:124" x14ac:dyDescent="0.25">
      <c r="A225">
        <v>2</v>
      </c>
      <c r="B225">
        <v>1946</v>
      </c>
      <c r="C225" t="s">
        <v>126</v>
      </c>
      <c r="D225">
        <v>1</v>
      </c>
      <c r="E225">
        <v>133002</v>
      </c>
      <c r="F225">
        <v>133002</v>
      </c>
      <c r="G225" s="1">
        <v>1897540000000</v>
      </c>
      <c r="H225">
        <v>65498.7</v>
      </c>
      <c r="I225" s="1">
        <v>1897540000000</v>
      </c>
      <c r="J225">
        <v>133002</v>
      </c>
      <c r="K225">
        <v>119819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146.721</v>
      </c>
      <c r="U225">
        <v>146.71600000000001</v>
      </c>
      <c r="V225">
        <v>146.69900000000001</v>
      </c>
      <c r="W225">
        <v>69.689499999999995</v>
      </c>
      <c r="X225">
        <v>69.591999999999999</v>
      </c>
      <c r="Y225">
        <v>69.246499999999997</v>
      </c>
      <c r="Z225">
        <v>146.69200000000001</v>
      </c>
      <c r="AA225">
        <v>6.6644699999999996E-3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1.63131</v>
      </c>
      <c r="DM225">
        <v>1.63131</v>
      </c>
      <c r="DN225">
        <v>0</v>
      </c>
      <c r="DO225">
        <v>94.929100000000005</v>
      </c>
      <c r="DP225">
        <v>94.929100000000005</v>
      </c>
      <c r="DQ225">
        <v>0</v>
      </c>
      <c r="DR225">
        <v>1E-3</v>
      </c>
      <c r="DS225">
        <v>2.2515899999999999E-3</v>
      </c>
      <c r="DT225" s="1">
        <v>1897540000000</v>
      </c>
    </row>
    <row r="226" spans="1:124" x14ac:dyDescent="0.25">
      <c r="A226">
        <v>2</v>
      </c>
      <c r="B226">
        <v>1947</v>
      </c>
      <c r="C226" t="s">
        <v>126</v>
      </c>
      <c r="D226">
        <v>1</v>
      </c>
      <c r="E226">
        <v>132803</v>
      </c>
      <c r="F226">
        <v>132803</v>
      </c>
      <c r="G226" s="1">
        <v>1895210000000</v>
      </c>
      <c r="H226">
        <v>65134.8</v>
      </c>
      <c r="I226" s="1">
        <v>1895210000000</v>
      </c>
      <c r="J226">
        <v>132803</v>
      </c>
      <c r="K226">
        <v>119208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216.94800000000001</v>
      </c>
      <c r="U226">
        <v>216.941</v>
      </c>
      <c r="V226">
        <v>216.91499999999999</v>
      </c>
      <c r="W226">
        <v>102.83499999999999</v>
      </c>
      <c r="X226">
        <v>102.69199999999999</v>
      </c>
      <c r="Y226">
        <v>102.18300000000001</v>
      </c>
      <c r="Z226">
        <v>216.899</v>
      </c>
      <c r="AA226">
        <v>9.8862199999999994E-3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8.2481200000000001</v>
      </c>
      <c r="DM226">
        <v>8.2481200000000001</v>
      </c>
      <c r="DN226">
        <v>0</v>
      </c>
      <c r="DO226">
        <v>479.81400000000002</v>
      </c>
      <c r="DP226">
        <v>479.81400000000002</v>
      </c>
      <c r="DQ226">
        <v>0</v>
      </c>
      <c r="DR226">
        <v>1E-3</v>
      </c>
      <c r="DS226">
        <v>1.1487900000000001E-2</v>
      </c>
      <c r="DT226" s="1">
        <v>1895210000000</v>
      </c>
    </row>
    <row r="227" spans="1:124" x14ac:dyDescent="0.25">
      <c r="A227">
        <v>2</v>
      </c>
      <c r="B227">
        <v>1948</v>
      </c>
      <c r="C227" t="s">
        <v>126</v>
      </c>
      <c r="D227">
        <v>1</v>
      </c>
      <c r="E227">
        <v>132510</v>
      </c>
      <c r="F227">
        <v>132510</v>
      </c>
      <c r="G227" s="1">
        <v>1891960000000</v>
      </c>
      <c r="H227">
        <v>64733.7</v>
      </c>
      <c r="I227" s="1">
        <v>1891960000000</v>
      </c>
      <c r="J227">
        <v>132510</v>
      </c>
      <c r="K227">
        <v>118333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270.14499999999998</v>
      </c>
      <c r="U227">
        <v>270.13600000000002</v>
      </c>
      <c r="V227">
        <v>270.10399999999998</v>
      </c>
      <c r="W227">
        <v>127.816</v>
      </c>
      <c r="X227">
        <v>127.639</v>
      </c>
      <c r="Y227">
        <v>127.011</v>
      </c>
      <c r="Z227">
        <v>270.07799999999997</v>
      </c>
      <c r="AA227">
        <v>1.2392200000000001E-2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21.375299999999999</v>
      </c>
      <c r="DM227">
        <v>21.375299999999999</v>
      </c>
      <c r="DN227">
        <v>0</v>
      </c>
      <c r="DO227">
        <v>1243.42</v>
      </c>
      <c r="DP227">
        <v>1243.42</v>
      </c>
      <c r="DQ227">
        <v>0</v>
      </c>
      <c r="DR227">
        <v>1E-3</v>
      </c>
      <c r="DS227">
        <v>3.01896E-2</v>
      </c>
      <c r="DT227" s="1">
        <v>1891960000000</v>
      </c>
    </row>
    <row r="228" spans="1:124" x14ac:dyDescent="0.25">
      <c r="A228">
        <v>2</v>
      </c>
      <c r="B228">
        <v>1949</v>
      </c>
      <c r="C228" t="s">
        <v>126</v>
      </c>
      <c r="D228">
        <v>1</v>
      </c>
      <c r="E228">
        <v>132112</v>
      </c>
      <c r="F228">
        <v>132112</v>
      </c>
      <c r="G228" s="1">
        <v>1887610000000</v>
      </c>
      <c r="H228">
        <v>64416.5</v>
      </c>
      <c r="I228" s="1">
        <v>1887610000000</v>
      </c>
      <c r="J228">
        <v>132112</v>
      </c>
      <c r="K228">
        <v>117244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394.65</v>
      </c>
      <c r="U228">
        <v>394.637</v>
      </c>
      <c r="V228">
        <v>394.59199999999998</v>
      </c>
      <c r="W228">
        <v>186.22800000000001</v>
      </c>
      <c r="X228">
        <v>185.97300000000001</v>
      </c>
      <c r="Y228">
        <v>185.06800000000001</v>
      </c>
      <c r="Z228">
        <v>394.53199999999998</v>
      </c>
      <c r="AA228">
        <v>1.82959E-2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34.045099999999998</v>
      </c>
      <c r="DM228">
        <v>34.045099999999998</v>
      </c>
      <c r="DN228">
        <v>0</v>
      </c>
      <c r="DO228">
        <v>1983.62</v>
      </c>
      <c r="DP228">
        <v>1983.62</v>
      </c>
      <c r="DQ228">
        <v>0</v>
      </c>
      <c r="DR228">
        <v>1E-3</v>
      </c>
      <c r="DS228">
        <v>4.8784300000000003E-2</v>
      </c>
      <c r="DT228" s="1">
        <v>1887610000000</v>
      </c>
    </row>
    <row r="229" spans="1:124" x14ac:dyDescent="0.25">
      <c r="A229">
        <v>2</v>
      </c>
      <c r="B229">
        <v>1950</v>
      </c>
      <c r="C229" t="s">
        <v>126</v>
      </c>
      <c r="D229">
        <v>1</v>
      </c>
      <c r="E229">
        <v>131516</v>
      </c>
      <c r="F229">
        <v>131516</v>
      </c>
      <c r="G229" s="1">
        <v>1880910000000</v>
      </c>
      <c r="H229">
        <v>64076.7</v>
      </c>
      <c r="I229" s="1">
        <v>1880910000000</v>
      </c>
      <c r="J229">
        <v>131516</v>
      </c>
      <c r="K229">
        <v>116054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669.80799999999999</v>
      </c>
      <c r="U229">
        <v>669.78599999999994</v>
      </c>
      <c r="V229">
        <v>669.70799999999997</v>
      </c>
      <c r="W229">
        <v>313.63600000000002</v>
      </c>
      <c r="X229">
        <v>313.19799999999998</v>
      </c>
      <c r="Y229">
        <v>311.64400000000001</v>
      </c>
      <c r="Z229">
        <v>669.524</v>
      </c>
      <c r="AA229">
        <v>3.2214300000000001E-2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294.53800000000001</v>
      </c>
      <c r="BA229">
        <v>294.52</v>
      </c>
      <c r="BB229">
        <v>294.51499999999999</v>
      </c>
      <c r="BC229">
        <v>195.93700000000001</v>
      </c>
      <c r="BD229">
        <v>195.607</v>
      </c>
      <c r="BE229">
        <v>195.51400000000001</v>
      </c>
      <c r="BF229">
        <v>195.48400000000001</v>
      </c>
      <c r="BG229">
        <v>2.3550399999999999E-2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990.86199999999997</v>
      </c>
      <c r="BQ229">
        <v>990.85500000000002</v>
      </c>
      <c r="BR229">
        <v>990.85400000000004</v>
      </c>
      <c r="BS229">
        <v>416.55200000000002</v>
      </c>
      <c r="BT229">
        <v>416.42599999999999</v>
      </c>
      <c r="BU229">
        <v>416.39100000000002</v>
      </c>
      <c r="BV229">
        <v>416.23</v>
      </c>
      <c r="BW229">
        <v>4.9957399999999999E-2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40.611199999999997</v>
      </c>
      <c r="DM229">
        <v>40.611199999999997</v>
      </c>
      <c r="DN229">
        <v>0</v>
      </c>
      <c r="DO229">
        <v>2372.84</v>
      </c>
      <c r="DP229">
        <v>2372.84</v>
      </c>
      <c r="DQ229">
        <v>0</v>
      </c>
      <c r="DR229">
        <v>1E-3</v>
      </c>
      <c r="DS229">
        <v>5.8930499999999997E-2</v>
      </c>
      <c r="DT229" s="1">
        <v>1880910000000</v>
      </c>
    </row>
    <row r="230" spans="1:124" x14ac:dyDescent="0.25">
      <c r="A230">
        <v>2</v>
      </c>
      <c r="B230">
        <v>1951</v>
      </c>
      <c r="C230" t="s">
        <v>126</v>
      </c>
      <c r="D230">
        <v>1</v>
      </c>
      <c r="E230">
        <v>129173</v>
      </c>
      <c r="F230">
        <v>129173</v>
      </c>
      <c r="G230" s="1">
        <v>1853050000000</v>
      </c>
      <c r="H230">
        <v>63731.6</v>
      </c>
      <c r="I230" s="1">
        <v>1853050000000</v>
      </c>
      <c r="J230">
        <v>129173</v>
      </c>
      <c r="K230">
        <v>114372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670.50400000000002</v>
      </c>
      <c r="U230">
        <v>670.48099999999999</v>
      </c>
      <c r="V230">
        <v>670.39800000000002</v>
      </c>
      <c r="W230">
        <v>313.34300000000002</v>
      </c>
      <c r="X230">
        <v>312.87900000000002</v>
      </c>
      <c r="Y230">
        <v>311.238</v>
      </c>
      <c r="Z230">
        <v>670.20100000000002</v>
      </c>
      <c r="AA230">
        <v>3.45887E-2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403.80799999999999</v>
      </c>
      <c r="BA230">
        <v>403.78300000000002</v>
      </c>
      <c r="BB230">
        <v>403.77600000000001</v>
      </c>
      <c r="BC230">
        <v>269.18900000000002</v>
      </c>
      <c r="BD230">
        <v>268.71699999999998</v>
      </c>
      <c r="BE230">
        <v>268.584</v>
      </c>
      <c r="BF230">
        <v>268.52300000000002</v>
      </c>
      <c r="BG230">
        <v>3.44099E-2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1002.04</v>
      </c>
      <c r="BQ230">
        <v>1002.04</v>
      </c>
      <c r="BR230">
        <v>1002.03</v>
      </c>
      <c r="BS230">
        <v>416.57299999999998</v>
      </c>
      <c r="BT230">
        <v>416.44099999999997</v>
      </c>
      <c r="BU230">
        <v>416.40300000000002</v>
      </c>
      <c r="BV230">
        <v>416.23</v>
      </c>
      <c r="BW230">
        <v>5.39175E-2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42.3444</v>
      </c>
      <c r="DM230">
        <v>42.3444</v>
      </c>
      <c r="DN230">
        <v>0</v>
      </c>
      <c r="DO230">
        <v>2478.4699999999998</v>
      </c>
      <c r="DP230">
        <v>2478.4699999999998</v>
      </c>
      <c r="DQ230">
        <v>0</v>
      </c>
      <c r="DR230">
        <v>1E-3</v>
      </c>
      <c r="DS230">
        <v>6.1976400000000001E-2</v>
      </c>
      <c r="DT230" s="1">
        <v>1853050000000</v>
      </c>
    </row>
    <row r="231" spans="1:124" x14ac:dyDescent="0.25">
      <c r="A231">
        <v>2</v>
      </c>
      <c r="B231">
        <v>1952</v>
      </c>
      <c r="C231" t="s">
        <v>126</v>
      </c>
      <c r="D231">
        <v>1</v>
      </c>
      <c r="E231">
        <v>126407</v>
      </c>
      <c r="F231">
        <v>126407</v>
      </c>
      <c r="G231" s="1">
        <v>1817660000000</v>
      </c>
      <c r="H231">
        <v>63478.7</v>
      </c>
      <c r="I231" s="1">
        <v>1817660000000</v>
      </c>
      <c r="J231">
        <v>126407</v>
      </c>
      <c r="K231">
        <v>112974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750.71600000000001</v>
      </c>
      <c r="U231">
        <v>750.68799999999999</v>
      </c>
      <c r="V231">
        <v>750.58799999999997</v>
      </c>
      <c r="W231">
        <v>353.67899999999997</v>
      </c>
      <c r="X231">
        <v>353.12400000000002</v>
      </c>
      <c r="Y231">
        <v>351.15499999999997</v>
      </c>
      <c r="Z231">
        <v>750.322</v>
      </c>
      <c r="AA231">
        <v>4.1879699999999999E-2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508.7</v>
      </c>
      <c r="BA231">
        <v>508.666</v>
      </c>
      <c r="BB231">
        <v>508.65699999999998</v>
      </c>
      <c r="BC231">
        <v>342.46899999999999</v>
      </c>
      <c r="BD231">
        <v>341.84399999999999</v>
      </c>
      <c r="BE231">
        <v>341.66800000000001</v>
      </c>
      <c r="BF231">
        <v>341.56200000000001</v>
      </c>
      <c r="BG231">
        <v>4.6114299999999997E-2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1004.87</v>
      </c>
      <c r="BQ231">
        <v>1004.87</v>
      </c>
      <c r="BR231">
        <v>1004.87</v>
      </c>
      <c r="BS231">
        <v>416.596</v>
      </c>
      <c r="BT231">
        <v>416.45600000000002</v>
      </c>
      <c r="BU231">
        <v>416.41699999999997</v>
      </c>
      <c r="BV231">
        <v>416.23</v>
      </c>
      <c r="BW231">
        <v>5.8006099999999998E-2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49.520899999999997</v>
      </c>
      <c r="DM231">
        <v>49.520899999999997</v>
      </c>
      <c r="DN231">
        <v>0</v>
      </c>
      <c r="DO231">
        <v>2899.91</v>
      </c>
      <c r="DP231">
        <v>2899.91</v>
      </c>
      <c r="DQ231">
        <v>0</v>
      </c>
      <c r="DR231">
        <v>1E-3</v>
      </c>
      <c r="DS231">
        <v>7.3141499999999998E-2</v>
      </c>
      <c r="DT231" s="1">
        <v>1817660000000</v>
      </c>
    </row>
    <row r="232" spans="1:124" x14ac:dyDescent="0.25">
      <c r="A232">
        <v>2</v>
      </c>
      <c r="B232">
        <v>1953</v>
      </c>
      <c r="C232" t="s">
        <v>126</v>
      </c>
      <c r="D232">
        <v>1</v>
      </c>
      <c r="E232">
        <v>123176</v>
      </c>
      <c r="F232">
        <v>123176</v>
      </c>
      <c r="G232" s="1">
        <v>1774100000000</v>
      </c>
      <c r="H232">
        <v>63252</v>
      </c>
      <c r="I232" s="1">
        <v>1774100000000</v>
      </c>
      <c r="J232">
        <v>123176</v>
      </c>
      <c r="K232">
        <v>111458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616.55499999999995</v>
      </c>
      <c r="U232">
        <v>616.53</v>
      </c>
      <c r="V232">
        <v>616.44299999999998</v>
      </c>
      <c r="W232">
        <v>294.95600000000002</v>
      </c>
      <c r="X232">
        <v>294.47000000000003</v>
      </c>
      <c r="Y232">
        <v>292.74700000000001</v>
      </c>
      <c r="Z232">
        <v>616.24699999999996</v>
      </c>
      <c r="AA232">
        <v>3.7195499999999999E-2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609.23099999999999</v>
      </c>
      <c r="BA232">
        <v>609.19000000000005</v>
      </c>
      <c r="BB232">
        <v>609.178</v>
      </c>
      <c r="BC232">
        <v>415.76600000000002</v>
      </c>
      <c r="BD232">
        <v>414.988</v>
      </c>
      <c r="BE232">
        <v>414.76799999999997</v>
      </c>
      <c r="BF232">
        <v>414.6</v>
      </c>
      <c r="BG232">
        <v>5.8298999999999997E-2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1000.78</v>
      </c>
      <c r="BQ232">
        <v>1000.77</v>
      </c>
      <c r="BR232">
        <v>1000.77</v>
      </c>
      <c r="BS232">
        <v>416.62</v>
      </c>
      <c r="BT232">
        <v>416.47199999999998</v>
      </c>
      <c r="BU232">
        <v>416.43099999999998</v>
      </c>
      <c r="BV232">
        <v>416.23</v>
      </c>
      <c r="BW232">
        <v>6.1818900000000003E-2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48.071199999999997</v>
      </c>
      <c r="DM232">
        <v>48.071199999999997</v>
      </c>
      <c r="DN232">
        <v>0</v>
      </c>
      <c r="DO232">
        <v>2819.83</v>
      </c>
      <c r="DP232">
        <v>2819.83</v>
      </c>
      <c r="DQ232">
        <v>0</v>
      </c>
      <c r="DR232">
        <v>1E-3</v>
      </c>
      <c r="DS232">
        <v>7.13395E-2</v>
      </c>
      <c r="DT232" s="1">
        <v>1774100000000</v>
      </c>
    </row>
    <row r="233" spans="1:124" x14ac:dyDescent="0.25">
      <c r="A233">
        <v>2</v>
      </c>
      <c r="B233">
        <v>1954</v>
      </c>
      <c r="C233" t="s">
        <v>126</v>
      </c>
      <c r="D233">
        <v>1</v>
      </c>
      <c r="E233">
        <v>119767</v>
      </c>
      <c r="F233">
        <v>119767</v>
      </c>
      <c r="G233" s="1">
        <v>1725860000000</v>
      </c>
      <c r="H233">
        <v>63192</v>
      </c>
      <c r="I233" s="1">
        <v>1725860000000</v>
      </c>
      <c r="J233">
        <v>119767</v>
      </c>
      <c r="K233">
        <v>110446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619.93499999999995</v>
      </c>
      <c r="U233">
        <v>619.90800000000002</v>
      </c>
      <c r="V233">
        <v>619.81500000000005</v>
      </c>
      <c r="W233">
        <v>301.86399999999998</v>
      </c>
      <c r="X233">
        <v>301.34100000000001</v>
      </c>
      <c r="Y233">
        <v>299.48599999999999</v>
      </c>
      <c r="Z233">
        <v>619.59900000000005</v>
      </c>
      <c r="AA233">
        <v>4.01725E-2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709.13499999999999</v>
      </c>
      <c r="BA233">
        <v>709.08500000000004</v>
      </c>
      <c r="BB233">
        <v>709.07</v>
      </c>
      <c r="BC233">
        <v>489.09399999999999</v>
      </c>
      <c r="BD233">
        <v>488.15300000000002</v>
      </c>
      <c r="BE233">
        <v>487.887</v>
      </c>
      <c r="BF233">
        <v>487.63900000000001</v>
      </c>
      <c r="BG233">
        <v>7.1121000000000004E-2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994.476</v>
      </c>
      <c r="BQ233">
        <v>994.46799999999996</v>
      </c>
      <c r="BR233">
        <v>994.46500000000003</v>
      </c>
      <c r="BS233">
        <v>416.642</v>
      </c>
      <c r="BT233">
        <v>416.48899999999998</v>
      </c>
      <c r="BU233">
        <v>416.44600000000003</v>
      </c>
      <c r="BV233">
        <v>416.23</v>
      </c>
      <c r="BW233">
        <v>6.5248100000000003E-2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62.815399999999997</v>
      </c>
      <c r="DM233">
        <v>62.815399999999997</v>
      </c>
      <c r="DN233">
        <v>0</v>
      </c>
      <c r="DO233">
        <v>3682.77</v>
      </c>
      <c r="DP233">
        <v>3682.77</v>
      </c>
      <c r="DQ233">
        <v>0</v>
      </c>
      <c r="DR233">
        <v>1E-3</v>
      </c>
      <c r="DS233">
        <v>9.4126799999999997E-2</v>
      </c>
      <c r="DT233" s="1">
        <v>1725860000000</v>
      </c>
    </row>
    <row r="234" spans="1:124" x14ac:dyDescent="0.25">
      <c r="A234">
        <v>2</v>
      </c>
      <c r="B234">
        <v>1955</v>
      </c>
      <c r="C234" t="s">
        <v>126</v>
      </c>
      <c r="D234">
        <v>1</v>
      </c>
      <c r="E234">
        <v>116084</v>
      </c>
      <c r="F234">
        <v>116084</v>
      </c>
      <c r="G234" s="1">
        <v>1672650000000</v>
      </c>
      <c r="H234">
        <v>63083.4</v>
      </c>
      <c r="I234" s="1">
        <v>1672650000000</v>
      </c>
      <c r="J234">
        <v>116084</v>
      </c>
      <c r="K234">
        <v>108957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677.19299999999998</v>
      </c>
      <c r="U234">
        <v>677.16300000000001</v>
      </c>
      <c r="V234">
        <v>677.05600000000004</v>
      </c>
      <c r="W234">
        <v>335.01600000000002</v>
      </c>
      <c r="X234">
        <v>334.41800000000001</v>
      </c>
      <c r="Y234">
        <v>332.3</v>
      </c>
      <c r="Z234">
        <v>676.77800000000002</v>
      </c>
      <c r="AA234">
        <v>4.6938500000000001E-2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805.88699999999994</v>
      </c>
      <c r="BA234">
        <v>805.82799999999997</v>
      </c>
      <c r="BB234">
        <v>805.81200000000001</v>
      </c>
      <c r="BC234">
        <v>562.43200000000002</v>
      </c>
      <c r="BD234">
        <v>561.33500000000004</v>
      </c>
      <c r="BE234">
        <v>561.02499999999998</v>
      </c>
      <c r="BF234">
        <v>560.678</v>
      </c>
      <c r="BG234">
        <v>8.4498100000000007E-2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988.83900000000006</v>
      </c>
      <c r="BQ234">
        <v>988.83</v>
      </c>
      <c r="BR234">
        <v>988.82799999999997</v>
      </c>
      <c r="BS234">
        <v>416.66500000000002</v>
      </c>
      <c r="BT234">
        <v>416.50599999999997</v>
      </c>
      <c r="BU234">
        <v>416.46100000000001</v>
      </c>
      <c r="BV234">
        <v>416.23</v>
      </c>
      <c r="BW234">
        <v>6.8685499999999997E-2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51.874699999999997</v>
      </c>
      <c r="DM234">
        <v>51.874699999999997</v>
      </c>
      <c r="DN234">
        <v>0</v>
      </c>
      <c r="DO234">
        <v>3052.31</v>
      </c>
      <c r="DP234">
        <v>3052.31</v>
      </c>
      <c r="DQ234">
        <v>0</v>
      </c>
      <c r="DR234">
        <v>1E-3</v>
      </c>
      <c r="DS234">
        <v>7.7658400000000002E-2</v>
      </c>
      <c r="DT234" s="1">
        <v>1672650000000</v>
      </c>
    </row>
    <row r="235" spans="1:124" x14ac:dyDescent="0.25">
      <c r="A235">
        <v>2</v>
      </c>
      <c r="B235">
        <v>1956</v>
      </c>
      <c r="C235" t="s">
        <v>126</v>
      </c>
      <c r="D235">
        <v>1</v>
      </c>
      <c r="E235">
        <v>112148</v>
      </c>
      <c r="F235">
        <v>112148</v>
      </c>
      <c r="G235" s="1">
        <v>1614790000000</v>
      </c>
      <c r="H235">
        <v>63172.7</v>
      </c>
      <c r="I235" s="1">
        <v>1614790000000</v>
      </c>
      <c r="J235">
        <v>112148</v>
      </c>
      <c r="K235">
        <v>108398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915.83500000000004</v>
      </c>
      <c r="U235">
        <v>915.79100000000005</v>
      </c>
      <c r="V235">
        <v>915.63300000000004</v>
      </c>
      <c r="W235">
        <v>459.911</v>
      </c>
      <c r="X235">
        <v>459.03399999999999</v>
      </c>
      <c r="Y235">
        <v>455.92500000000001</v>
      </c>
      <c r="Z235">
        <v>915.08600000000001</v>
      </c>
      <c r="AA235">
        <v>6.8078100000000003E-2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904.7</v>
      </c>
      <c r="BA235">
        <v>904.63099999999997</v>
      </c>
      <c r="BB235">
        <v>904.61199999999997</v>
      </c>
      <c r="BC235">
        <v>635.846</v>
      </c>
      <c r="BD235">
        <v>634.54899999999998</v>
      </c>
      <c r="BE235">
        <v>634.18399999999997</v>
      </c>
      <c r="BF235">
        <v>633.71699999999998</v>
      </c>
      <c r="BG235">
        <v>9.9912799999999996E-2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986.18200000000002</v>
      </c>
      <c r="BQ235">
        <v>986.173</v>
      </c>
      <c r="BR235">
        <v>986.17100000000005</v>
      </c>
      <c r="BS235">
        <v>416.69</v>
      </c>
      <c r="BT235">
        <v>416.52300000000002</v>
      </c>
      <c r="BU235">
        <v>416.476</v>
      </c>
      <c r="BV235">
        <v>416.23</v>
      </c>
      <c r="BW235">
        <v>7.2784699999999994E-2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67.273499999999999</v>
      </c>
      <c r="DM235">
        <v>67.273499999999999</v>
      </c>
      <c r="DN235">
        <v>0</v>
      </c>
      <c r="DO235">
        <v>3951.88</v>
      </c>
      <c r="DP235">
        <v>3951.88</v>
      </c>
      <c r="DQ235">
        <v>0</v>
      </c>
      <c r="DR235">
        <v>1E-3</v>
      </c>
      <c r="DS235">
        <v>0.101351</v>
      </c>
      <c r="DT235" s="1">
        <v>1614790000000</v>
      </c>
    </row>
    <row r="236" spans="1:124" x14ac:dyDescent="0.25">
      <c r="A236">
        <v>2</v>
      </c>
      <c r="B236">
        <v>1957</v>
      </c>
      <c r="C236" t="s">
        <v>126</v>
      </c>
      <c r="D236">
        <v>1</v>
      </c>
      <c r="E236">
        <v>107764</v>
      </c>
      <c r="F236">
        <v>107764</v>
      </c>
      <c r="G236" s="1">
        <v>1550640000000</v>
      </c>
      <c r="H236">
        <v>63250.400000000001</v>
      </c>
      <c r="I236" s="1">
        <v>1550640000000</v>
      </c>
      <c r="J236">
        <v>107764</v>
      </c>
      <c r="K236">
        <v>107068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914.10900000000004</v>
      </c>
      <c r="U236">
        <v>914.06200000000001</v>
      </c>
      <c r="V236">
        <v>913.89700000000005</v>
      </c>
      <c r="W236">
        <v>466.822</v>
      </c>
      <c r="X236">
        <v>465.9</v>
      </c>
      <c r="Y236">
        <v>462.63</v>
      </c>
      <c r="Z236">
        <v>913.31600000000003</v>
      </c>
      <c r="AA236">
        <v>7.31874E-2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963.96</v>
      </c>
      <c r="BA236">
        <v>963.88300000000004</v>
      </c>
      <c r="BB236">
        <v>963.86199999999997</v>
      </c>
      <c r="BC236">
        <v>690.72500000000002</v>
      </c>
      <c r="BD236">
        <v>689.29</v>
      </c>
      <c r="BE236">
        <v>688.88599999999997</v>
      </c>
      <c r="BF236">
        <v>688.31700000000001</v>
      </c>
      <c r="BG236">
        <v>0.112204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981.23900000000003</v>
      </c>
      <c r="BQ236">
        <v>981.23</v>
      </c>
      <c r="BR236">
        <v>981.22699999999998</v>
      </c>
      <c r="BS236">
        <v>416.714</v>
      </c>
      <c r="BT236">
        <v>416.53899999999999</v>
      </c>
      <c r="BU236">
        <v>416.49</v>
      </c>
      <c r="BV236">
        <v>416.23</v>
      </c>
      <c r="BW236">
        <v>7.7363399999999999E-2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83.467600000000004</v>
      </c>
      <c r="DM236">
        <v>83.467600000000004</v>
      </c>
      <c r="DN236">
        <v>0</v>
      </c>
      <c r="DO236">
        <v>4908.43</v>
      </c>
      <c r="DP236">
        <v>4908.43</v>
      </c>
      <c r="DQ236">
        <v>0</v>
      </c>
      <c r="DR236">
        <v>1E-3</v>
      </c>
      <c r="DS236">
        <v>0.127086</v>
      </c>
      <c r="DT236" s="1">
        <v>1550640000000</v>
      </c>
    </row>
    <row r="237" spans="1:124" x14ac:dyDescent="0.25">
      <c r="A237">
        <v>2</v>
      </c>
      <c r="B237">
        <v>1958</v>
      </c>
      <c r="C237" t="s">
        <v>126</v>
      </c>
      <c r="D237">
        <v>1</v>
      </c>
      <c r="E237">
        <v>103227</v>
      </c>
      <c r="F237">
        <v>103227</v>
      </c>
      <c r="G237" s="1">
        <v>1483840000000</v>
      </c>
      <c r="H237">
        <v>63528.5</v>
      </c>
      <c r="I237" s="1">
        <v>1483840000000</v>
      </c>
      <c r="J237">
        <v>103227</v>
      </c>
      <c r="K237">
        <v>105830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1524.97</v>
      </c>
      <c r="U237">
        <v>1524.88</v>
      </c>
      <c r="V237">
        <v>1524.59</v>
      </c>
      <c r="W237">
        <v>790.49199999999996</v>
      </c>
      <c r="X237">
        <v>788.85699999999997</v>
      </c>
      <c r="Y237">
        <v>783.06299999999999</v>
      </c>
      <c r="Z237">
        <v>1522.89</v>
      </c>
      <c r="AA237">
        <v>0.133327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1029.99</v>
      </c>
      <c r="BA237">
        <v>1029.9000000000001</v>
      </c>
      <c r="BB237">
        <v>1029.8800000000001</v>
      </c>
      <c r="BC237">
        <v>745.63599999999997</v>
      </c>
      <c r="BD237">
        <v>744.04700000000003</v>
      </c>
      <c r="BE237">
        <v>743.59900000000005</v>
      </c>
      <c r="BF237">
        <v>742.91600000000005</v>
      </c>
      <c r="BG237">
        <v>0.12830800000000001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978.26300000000003</v>
      </c>
      <c r="BQ237">
        <v>978.25300000000004</v>
      </c>
      <c r="BR237">
        <v>978.25099999999998</v>
      </c>
      <c r="BS237">
        <v>416.73500000000001</v>
      </c>
      <c r="BT237">
        <v>416.553</v>
      </c>
      <c r="BU237">
        <v>416.50200000000001</v>
      </c>
      <c r="BV237">
        <v>416.23</v>
      </c>
      <c r="BW237">
        <v>8.33985E-2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125.66200000000001</v>
      </c>
      <c r="DM237">
        <v>125.66200000000001</v>
      </c>
      <c r="DN237">
        <v>0</v>
      </c>
      <c r="DO237">
        <v>7396.79</v>
      </c>
      <c r="DP237">
        <v>7396.79</v>
      </c>
      <c r="DQ237">
        <v>0</v>
      </c>
      <c r="DR237">
        <v>1E-3</v>
      </c>
      <c r="DS237">
        <v>0.1961</v>
      </c>
      <c r="DT237" s="1">
        <v>1483840000000</v>
      </c>
    </row>
    <row r="238" spans="1:124" x14ac:dyDescent="0.25">
      <c r="A238">
        <v>2</v>
      </c>
      <c r="B238">
        <v>1959</v>
      </c>
      <c r="C238" t="s">
        <v>126</v>
      </c>
      <c r="D238">
        <v>1</v>
      </c>
      <c r="E238">
        <v>97888.6</v>
      </c>
      <c r="F238">
        <v>97888.6</v>
      </c>
      <c r="G238" s="1">
        <v>1407420000000</v>
      </c>
      <c r="H238">
        <v>63580.1</v>
      </c>
      <c r="I238" s="1">
        <v>1407420000000</v>
      </c>
      <c r="J238">
        <v>97888.6</v>
      </c>
      <c r="K238">
        <v>103295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1558.82</v>
      </c>
      <c r="U238">
        <v>1558.73</v>
      </c>
      <c r="V238">
        <v>1558.42</v>
      </c>
      <c r="W238">
        <v>819.35</v>
      </c>
      <c r="X238">
        <v>817.59699999999998</v>
      </c>
      <c r="Y238">
        <v>811.38400000000001</v>
      </c>
      <c r="Z238">
        <v>1556.55</v>
      </c>
      <c r="AA238">
        <v>0.15234400000000001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1092.93</v>
      </c>
      <c r="BA238">
        <v>1092.8399999999999</v>
      </c>
      <c r="BB238">
        <v>1092.81</v>
      </c>
      <c r="BC238">
        <v>800.54499999999996</v>
      </c>
      <c r="BD238">
        <v>798.81100000000004</v>
      </c>
      <c r="BE238">
        <v>798.322</v>
      </c>
      <c r="BF238">
        <v>797.51599999999996</v>
      </c>
      <c r="BG238">
        <v>0.14829000000000001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978.96100000000001</v>
      </c>
      <c r="BQ238">
        <v>978.95100000000002</v>
      </c>
      <c r="BR238">
        <v>978.94799999999998</v>
      </c>
      <c r="BS238">
        <v>416.75900000000001</v>
      </c>
      <c r="BT238">
        <v>416.56700000000001</v>
      </c>
      <c r="BU238">
        <v>416.51299999999998</v>
      </c>
      <c r="BV238">
        <v>416.23</v>
      </c>
      <c r="BW238">
        <v>9.2075799999999999E-2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132.52099999999999</v>
      </c>
      <c r="DM238">
        <v>132.52099999999999</v>
      </c>
      <c r="DN238">
        <v>0</v>
      </c>
      <c r="DO238">
        <v>7859.9</v>
      </c>
      <c r="DP238">
        <v>7859.9</v>
      </c>
      <c r="DQ238">
        <v>0</v>
      </c>
      <c r="DR238">
        <v>1E-3</v>
      </c>
      <c r="DS238">
        <v>0.20955199999999999</v>
      </c>
      <c r="DT238" s="1">
        <v>1407420000000</v>
      </c>
    </row>
    <row r="239" spans="1:124" x14ac:dyDescent="0.25">
      <c r="A239">
        <v>2</v>
      </c>
      <c r="B239">
        <v>1960</v>
      </c>
      <c r="C239" t="s">
        <v>126</v>
      </c>
      <c r="D239">
        <v>1</v>
      </c>
      <c r="E239">
        <v>92337.7</v>
      </c>
      <c r="F239">
        <v>92337.7</v>
      </c>
      <c r="G239" s="1">
        <v>1327530000000</v>
      </c>
      <c r="H239">
        <v>63566.8</v>
      </c>
      <c r="I239" s="1">
        <v>1327530000000</v>
      </c>
      <c r="J239">
        <v>92337.7</v>
      </c>
      <c r="K239">
        <v>101601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1636.08</v>
      </c>
      <c r="U239">
        <v>1635.98</v>
      </c>
      <c r="V239">
        <v>1635.61</v>
      </c>
      <c r="W239">
        <v>873.92200000000003</v>
      </c>
      <c r="X239">
        <v>871.87</v>
      </c>
      <c r="Y239">
        <v>864.596</v>
      </c>
      <c r="Z239">
        <v>1633.47</v>
      </c>
      <c r="AA239">
        <v>0.18115400000000001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1164.47</v>
      </c>
      <c r="BA239">
        <v>1164.3599999999999</v>
      </c>
      <c r="BB239">
        <v>1164.33</v>
      </c>
      <c r="BC239">
        <v>855.58500000000004</v>
      </c>
      <c r="BD239">
        <v>853.61</v>
      </c>
      <c r="BE239">
        <v>853.05399999999997</v>
      </c>
      <c r="BF239">
        <v>852.11500000000001</v>
      </c>
      <c r="BG239">
        <v>0.17454600000000001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983.94899999999996</v>
      </c>
      <c r="BQ239">
        <v>983.93799999999999</v>
      </c>
      <c r="BR239">
        <v>983.93499999999995</v>
      </c>
      <c r="BS239">
        <v>416.78699999999998</v>
      </c>
      <c r="BT239">
        <v>416.58100000000002</v>
      </c>
      <c r="BU239">
        <v>416.524</v>
      </c>
      <c r="BV239">
        <v>416.23</v>
      </c>
      <c r="BW239">
        <v>0.10322000000000001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134.90299999999999</v>
      </c>
      <c r="DM239">
        <v>134.90299999999999</v>
      </c>
      <c r="DN239">
        <v>0</v>
      </c>
      <c r="DO239">
        <v>8028.22</v>
      </c>
      <c r="DP239">
        <v>8028.22</v>
      </c>
      <c r="DQ239">
        <v>0</v>
      </c>
      <c r="DR239">
        <v>1E-3</v>
      </c>
      <c r="DS239">
        <v>0.21457000000000001</v>
      </c>
      <c r="DT239" s="1">
        <v>1327530000000</v>
      </c>
    </row>
    <row r="240" spans="1:124" x14ac:dyDescent="0.25">
      <c r="A240">
        <v>2</v>
      </c>
      <c r="B240">
        <v>1961</v>
      </c>
      <c r="C240" t="s">
        <v>126</v>
      </c>
      <c r="D240">
        <v>1</v>
      </c>
      <c r="E240">
        <v>86556.2</v>
      </c>
      <c r="F240">
        <v>86556.2</v>
      </c>
      <c r="G240" s="1">
        <v>1243900000000</v>
      </c>
      <c r="H240">
        <v>63402</v>
      </c>
      <c r="I240" s="1">
        <v>1243900000000</v>
      </c>
      <c r="J240">
        <v>86556.2</v>
      </c>
      <c r="K240">
        <v>100017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1931.03</v>
      </c>
      <c r="U240">
        <v>1930.89</v>
      </c>
      <c r="V240">
        <v>1930.38</v>
      </c>
      <c r="W240">
        <v>1058.1500000000001</v>
      </c>
      <c r="X240">
        <v>1055.3499999999999</v>
      </c>
      <c r="Y240">
        <v>1045.44</v>
      </c>
      <c r="Z240">
        <v>1927.3</v>
      </c>
      <c r="AA240">
        <v>0.24837699999999999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1162.23</v>
      </c>
      <c r="BA240">
        <v>1162.1199999999999</v>
      </c>
      <c r="BB240">
        <v>1162.0899999999999</v>
      </c>
      <c r="BC240">
        <v>872.39</v>
      </c>
      <c r="BD240">
        <v>870.21299999999997</v>
      </c>
      <c r="BE240">
        <v>869.59900000000005</v>
      </c>
      <c r="BF240">
        <v>868.61900000000003</v>
      </c>
      <c r="BG240">
        <v>0.19509499999999999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990.94899999999996</v>
      </c>
      <c r="BQ240">
        <v>990.93700000000001</v>
      </c>
      <c r="BR240">
        <v>990.93399999999997</v>
      </c>
      <c r="BS240">
        <v>416.82799999999997</v>
      </c>
      <c r="BT240">
        <v>416.59699999999998</v>
      </c>
      <c r="BU240">
        <v>416.53199999999998</v>
      </c>
      <c r="BV240">
        <v>416.23</v>
      </c>
      <c r="BW240">
        <v>0.118535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108.849</v>
      </c>
      <c r="DM240">
        <v>108.849</v>
      </c>
      <c r="DN240">
        <v>0</v>
      </c>
      <c r="DO240">
        <v>6499.64</v>
      </c>
      <c r="DP240">
        <v>6499.64</v>
      </c>
      <c r="DQ240">
        <v>0</v>
      </c>
      <c r="DR240">
        <v>1E-3</v>
      </c>
      <c r="DS240">
        <v>0.171213</v>
      </c>
      <c r="DT240" s="1">
        <v>1243900000000</v>
      </c>
    </row>
    <row r="241" spans="1:124" x14ac:dyDescent="0.25">
      <c r="A241">
        <v>2</v>
      </c>
      <c r="B241">
        <v>1962</v>
      </c>
      <c r="C241" t="s">
        <v>126</v>
      </c>
      <c r="D241">
        <v>1</v>
      </c>
      <c r="E241">
        <v>80459.5</v>
      </c>
      <c r="F241">
        <v>80459.5</v>
      </c>
      <c r="G241" s="1">
        <v>1154990000000</v>
      </c>
      <c r="H241">
        <v>63500.7</v>
      </c>
      <c r="I241" s="1">
        <v>1154990000000</v>
      </c>
      <c r="J241">
        <v>80459.5</v>
      </c>
      <c r="K241">
        <v>99584.9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1877.87</v>
      </c>
      <c r="U241">
        <v>1877.7</v>
      </c>
      <c r="V241">
        <v>1877.11</v>
      </c>
      <c r="W241">
        <v>1080.56</v>
      </c>
      <c r="X241">
        <v>1077.23</v>
      </c>
      <c r="Y241">
        <v>1065.44</v>
      </c>
      <c r="Z241">
        <v>1874.06</v>
      </c>
      <c r="AA241">
        <v>0.28478700000000001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1141.3699999999999</v>
      </c>
      <c r="BA241">
        <v>1141.24</v>
      </c>
      <c r="BB241">
        <v>1141.2</v>
      </c>
      <c r="BC241">
        <v>889.28300000000002</v>
      </c>
      <c r="BD241">
        <v>886.83299999999997</v>
      </c>
      <c r="BE241">
        <v>886.14200000000005</v>
      </c>
      <c r="BF241">
        <v>885.12400000000002</v>
      </c>
      <c r="BG241">
        <v>0.21479200000000001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985.30899999999997</v>
      </c>
      <c r="BQ241">
        <v>985.29600000000005</v>
      </c>
      <c r="BR241">
        <v>985.29200000000003</v>
      </c>
      <c r="BS241">
        <v>416.88</v>
      </c>
      <c r="BT241">
        <v>416.61399999999998</v>
      </c>
      <c r="BU241">
        <v>416.53899999999999</v>
      </c>
      <c r="BV241">
        <v>416.23</v>
      </c>
      <c r="BW241">
        <v>0.13591600000000001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106.637</v>
      </c>
      <c r="DM241">
        <v>106.637</v>
      </c>
      <c r="DN241">
        <v>0</v>
      </c>
      <c r="DO241">
        <v>6347.64</v>
      </c>
      <c r="DP241">
        <v>6347.64</v>
      </c>
      <c r="DQ241">
        <v>0</v>
      </c>
      <c r="DR241">
        <v>1E-3</v>
      </c>
      <c r="DS241">
        <v>0.166544</v>
      </c>
      <c r="DT241" s="1">
        <v>1154990000000</v>
      </c>
    </row>
    <row r="242" spans="1:124" x14ac:dyDescent="0.25">
      <c r="A242">
        <v>2</v>
      </c>
      <c r="B242">
        <v>1963</v>
      </c>
      <c r="C242" t="s">
        <v>126</v>
      </c>
      <c r="D242">
        <v>1</v>
      </c>
      <c r="E242">
        <v>74456.600000000006</v>
      </c>
      <c r="F242">
        <v>74456.600000000006</v>
      </c>
      <c r="G242" s="1">
        <v>1065990000000</v>
      </c>
      <c r="H242">
        <v>63719.9</v>
      </c>
      <c r="I242" s="1">
        <v>1065990000000</v>
      </c>
      <c r="J242">
        <v>74456.600000000006</v>
      </c>
      <c r="K242">
        <v>98905.5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1671.26</v>
      </c>
      <c r="U242">
        <v>1671.09</v>
      </c>
      <c r="V242">
        <v>1670.47</v>
      </c>
      <c r="W242">
        <v>1027.5999999999999</v>
      </c>
      <c r="X242">
        <v>1024.1500000000001</v>
      </c>
      <c r="Y242">
        <v>1011.92</v>
      </c>
      <c r="Z242">
        <v>1667.93</v>
      </c>
      <c r="AA242">
        <v>0.29358200000000001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1098.48</v>
      </c>
      <c r="BA242">
        <v>1098.3399999999999</v>
      </c>
      <c r="BB242">
        <v>1098.3</v>
      </c>
      <c r="BC242">
        <v>906</v>
      </c>
      <c r="BD242">
        <v>903.40499999999997</v>
      </c>
      <c r="BE242">
        <v>902.67399999999998</v>
      </c>
      <c r="BF242">
        <v>901.62800000000004</v>
      </c>
      <c r="BG242">
        <v>0.224883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956.95299999999997</v>
      </c>
      <c r="BQ242">
        <v>956.93700000000001</v>
      </c>
      <c r="BR242">
        <v>956.93299999999999</v>
      </c>
      <c r="BS242">
        <v>416.923</v>
      </c>
      <c r="BT242">
        <v>416.62599999999998</v>
      </c>
      <c r="BU242">
        <v>416.54199999999997</v>
      </c>
      <c r="BV242">
        <v>416.23</v>
      </c>
      <c r="BW242">
        <v>0.149816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123.113</v>
      </c>
      <c r="DM242">
        <v>123.113</v>
      </c>
      <c r="DN242">
        <v>0</v>
      </c>
      <c r="DO242">
        <v>7311.56</v>
      </c>
      <c r="DP242">
        <v>7311.56</v>
      </c>
      <c r="DQ242">
        <v>0</v>
      </c>
      <c r="DR242">
        <v>1E-3</v>
      </c>
      <c r="DS242">
        <v>0.19319800000000001</v>
      </c>
      <c r="DT242" s="1">
        <v>1065990000000</v>
      </c>
    </row>
    <row r="243" spans="1:124" x14ac:dyDescent="0.25">
      <c r="A243">
        <v>2</v>
      </c>
      <c r="B243">
        <v>1964</v>
      </c>
      <c r="C243" t="s">
        <v>126</v>
      </c>
      <c r="D243">
        <v>1</v>
      </c>
      <c r="E243">
        <v>68799.3</v>
      </c>
      <c r="F243">
        <v>68799.3</v>
      </c>
      <c r="G243" s="1">
        <v>981088000000</v>
      </c>
      <c r="H243">
        <v>63841.5</v>
      </c>
      <c r="I243" s="1">
        <v>981088000000</v>
      </c>
      <c r="J243">
        <v>68799.3</v>
      </c>
      <c r="K243">
        <v>97661.7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1631.93</v>
      </c>
      <c r="U243">
        <v>1631.75</v>
      </c>
      <c r="V243">
        <v>1631.08</v>
      </c>
      <c r="W243">
        <v>1064.47</v>
      </c>
      <c r="X243">
        <v>1060.76</v>
      </c>
      <c r="Y243">
        <v>1047.6199999999999</v>
      </c>
      <c r="Z243">
        <v>1628.55</v>
      </c>
      <c r="AA243">
        <v>0.32251299999999999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1074.76</v>
      </c>
      <c r="BA243">
        <v>1074.6199999999999</v>
      </c>
      <c r="BB243">
        <v>1074.58</v>
      </c>
      <c r="BC243">
        <v>922.62400000000002</v>
      </c>
      <c r="BD243">
        <v>919.96</v>
      </c>
      <c r="BE243">
        <v>919.20799999999997</v>
      </c>
      <c r="BF243">
        <v>918.13199999999995</v>
      </c>
      <c r="BG243">
        <v>0.235066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921.65099999999995</v>
      </c>
      <c r="BQ243">
        <v>921.63499999999999</v>
      </c>
      <c r="BR243">
        <v>921.63099999999997</v>
      </c>
      <c r="BS243">
        <v>416.94499999999999</v>
      </c>
      <c r="BT243">
        <v>416.63200000000001</v>
      </c>
      <c r="BU243">
        <v>416.54300000000001</v>
      </c>
      <c r="BV243">
        <v>416.23</v>
      </c>
      <c r="BW243">
        <v>0.159719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112.815</v>
      </c>
      <c r="DM243">
        <v>112.815</v>
      </c>
      <c r="DN243">
        <v>0</v>
      </c>
      <c r="DO243">
        <v>6724.82</v>
      </c>
      <c r="DP243">
        <v>6724.82</v>
      </c>
      <c r="DQ243">
        <v>0</v>
      </c>
      <c r="DR243">
        <v>1E-3</v>
      </c>
      <c r="DS243">
        <v>0.176237</v>
      </c>
      <c r="DT243" s="1">
        <v>981088000000</v>
      </c>
    </row>
    <row r="244" spans="1:124" x14ac:dyDescent="0.25">
      <c r="A244">
        <v>2</v>
      </c>
      <c r="B244">
        <v>1965</v>
      </c>
      <c r="C244" t="s">
        <v>126</v>
      </c>
      <c r="D244">
        <v>1</v>
      </c>
      <c r="E244">
        <v>63413</v>
      </c>
      <c r="F244">
        <v>63413</v>
      </c>
      <c r="G244" s="1">
        <v>899872000000</v>
      </c>
      <c r="H244">
        <v>64211.9</v>
      </c>
      <c r="I244" s="1">
        <v>899872000000</v>
      </c>
      <c r="J244">
        <v>63413</v>
      </c>
      <c r="K244">
        <v>97445.8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1657.52</v>
      </c>
      <c r="U244">
        <v>1657.31</v>
      </c>
      <c r="V244">
        <v>1656.54</v>
      </c>
      <c r="W244">
        <v>1135.0899999999999</v>
      </c>
      <c r="X244">
        <v>1130.83</v>
      </c>
      <c r="Y244">
        <v>1115.71</v>
      </c>
      <c r="Z244">
        <v>1653.85</v>
      </c>
      <c r="AA244">
        <v>0.36534100000000003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1067.99</v>
      </c>
      <c r="BA244">
        <v>1067.8399999999999</v>
      </c>
      <c r="BB244">
        <v>1067.79</v>
      </c>
      <c r="BC244">
        <v>939.40300000000002</v>
      </c>
      <c r="BD244">
        <v>936.548</v>
      </c>
      <c r="BE244">
        <v>935.74300000000005</v>
      </c>
      <c r="BF244">
        <v>934.63699999999994</v>
      </c>
      <c r="BG244">
        <v>0.25140499999999999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899.60199999999998</v>
      </c>
      <c r="BQ244">
        <v>899.58500000000004</v>
      </c>
      <c r="BR244">
        <v>899.58100000000002</v>
      </c>
      <c r="BS244">
        <v>416.97199999999998</v>
      </c>
      <c r="BT244">
        <v>416.63900000000001</v>
      </c>
      <c r="BU244">
        <v>416.54500000000002</v>
      </c>
      <c r="BV244">
        <v>416.23</v>
      </c>
      <c r="BW244">
        <v>0.171816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128.94</v>
      </c>
      <c r="DM244">
        <v>128.94</v>
      </c>
      <c r="DN244">
        <v>0</v>
      </c>
      <c r="DO244">
        <v>7674.94</v>
      </c>
      <c r="DP244">
        <v>7674.94</v>
      </c>
      <c r="DQ244">
        <v>0</v>
      </c>
      <c r="DR244">
        <v>1E-3</v>
      </c>
      <c r="DS244">
        <v>0.20200099999999999</v>
      </c>
      <c r="DT244" s="1">
        <v>899872000000</v>
      </c>
    </row>
    <row r="245" spans="1:124" x14ac:dyDescent="0.25">
      <c r="A245">
        <v>2</v>
      </c>
      <c r="B245">
        <v>1966</v>
      </c>
      <c r="C245" t="s">
        <v>126</v>
      </c>
      <c r="D245">
        <v>1</v>
      </c>
      <c r="E245">
        <v>58189.599999999999</v>
      </c>
      <c r="F245">
        <v>58189.599999999999</v>
      </c>
      <c r="G245" s="1">
        <v>821713000000</v>
      </c>
      <c r="H245">
        <v>64384.1</v>
      </c>
      <c r="I245" s="1">
        <v>821713000000</v>
      </c>
      <c r="J245">
        <v>58189.599999999999</v>
      </c>
      <c r="K245">
        <v>96408.9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1382.28</v>
      </c>
      <c r="U245">
        <v>1382.09</v>
      </c>
      <c r="V245">
        <v>1381.4</v>
      </c>
      <c r="W245">
        <v>991.78599999999994</v>
      </c>
      <c r="X245">
        <v>987.952</v>
      </c>
      <c r="Y245">
        <v>974.36</v>
      </c>
      <c r="Z245">
        <v>1379.49</v>
      </c>
      <c r="AA245">
        <v>0.33461000000000002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1069.76</v>
      </c>
      <c r="BA245">
        <v>1069.5999999999999</v>
      </c>
      <c r="BB245">
        <v>1069.55</v>
      </c>
      <c r="BC245">
        <v>979.11699999999996</v>
      </c>
      <c r="BD245">
        <v>976.11400000000003</v>
      </c>
      <c r="BE245">
        <v>975.26800000000003</v>
      </c>
      <c r="BF245">
        <v>974.10400000000004</v>
      </c>
      <c r="BG245">
        <v>0.26730399999999999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872.62400000000002</v>
      </c>
      <c r="BQ245">
        <v>872.60599999999999</v>
      </c>
      <c r="BR245">
        <v>872.601</v>
      </c>
      <c r="BS245">
        <v>416.99299999999999</v>
      </c>
      <c r="BT245">
        <v>416.64100000000002</v>
      </c>
      <c r="BU245">
        <v>416.54199999999997</v>
      </c>
      <c r="BV245">
        <v>416.23</v>
      </c>
      <c r="BW245">
        <v>0.182224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134.749</v>
      </c>
      <c r="DM245">
        <v>134.749</v>
      </c>
      <c r="DN245">
        <v>0</v>
      </c>
      <c r="DO245">
        <v>8033.41</v>
      </c>
      <c r="DP245">
        <v>8033.41</v>
      </c>
      <c r="DQ245">
        <v>0</v>
      </c>
      <c r="DR245">
        <v>1E-3</v>
      </c>
      <c r="DS245">
        <v>0.211757</v>
      </c>
      <c r="DT245" s="1">
        <v>821713000000</v>
      </c>
    </row>
    <row r="246" spans="1:124" x14ac:dyDescent="0.25">
      <c r="A246">
        <v>2</v>
      </c>
      <c r="B246">
        <v>1967</v>
      </c>
      <c r="C246" t="s">
        <v>126</v>
      </c>
      <c r="D246">
        <v>1</v>
      </c>
      <c r="E246">
        <v>53446.3</v>
      </c>
      <c r="F246">
        <v>53446.3</v>
      </c>
      <c r="G246" s="1">
        <v>750112000000</v>
      </c>
      <c r="H246">
        <v>64629.8</v>
      </c>
      <c r="I246" s="1">
        <v>750112000000</v>
      </c>
      <c r="J246">
        <v>53446.3</v>
      </c>
      <c r="K246">
        <v>95763.9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1924.18</v>
      </c>
      <c r="U246">
        <v>1923.88</v>
      </c>
      <c r="V246">
        <v>1922.81</v>
      </c>
      <c r="W246">
        <v>1427.48</v>
      </c>
      <c r="X246">
        <v>1421.54</v>
      </c>
      <c r="Y246">
        <v>1400.49</v>
      </c>
      <c r="Z246">
        <v>1919.15</v>
      </c>
      <c r="AA246">
        <v>0.52528900000000001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1093.72</v>
      </c>
      <c r="BA246">
        <v>1093.55</v>
      </c>
      <c r="BB246">
        <v>1093.5</v>
      </c>
      <c r="BC246">
        <v>1019.01</v>
      </c>
      <c r="BD246">
        <v>1015.72</v>
      </c>
      <c r="BE246">
        <v>1014.79</v>
      </c>
      <c r="BF246">
        <v>1013.57</v>
      </c>
      <c r="BG246">
        <v>0.30145899999999998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864.45899999999995</v>
      </c>
      <c r="BQ246">
        <v>864.44</v>
      </c>
      <c r="BR246">
        <v>864.43499999999995</v>
      </c>
      <c r="BS246">
        <v>417.02100000000002</v>
      </c>
      <c r="BT246">
        <v>416.64499999999998</v>
      </c>
      <c r="BU246">
        <v>416.53800000000001</v>
      </c>
      <c r="BV246">
        <v>416.23</v>
      </c>
      <c r="BW246">
        <v>0.202045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166.56</v>
      </c>
      <c r="DM246">
        <v>166.56</v>
      </c>
      <c r="DN246">
        <v>0</v>
      </c>
      <c r="DO246">
        <v>9934.94</v>
      </c>
      <c r="DP246">
        <v>9934.94</v>
      </c>
      <c r="DQ246">
        <v>0</v>
      </c>
      <c r="DR246">
        <v>1E-3</v>
      </c>
      <c r="DS246">
        <v>0.266652</v>
      </c>
      <c r="DT246" s="1">
        <v>750112000000</v>
      </c>
    </row>
    <row r="247" spans="1:124" x14ac:dyDescent="0.25">
      <c r="A247">
        <v>2</v>
      </c>
      <c r="B247">
        <v>1968</v>
      </c>
      <c r="C247" t="s">
        <v>126</v>
      </c>
      <c r="D247">
        <v>1</v>
      </c>
      <c r="E247">
        <v>48300.5</v>
      </c>
      <c r="F247">
        <v>48300.5</v>
      </c>
      <c r="G247" s="1">
        <v>675978000000</v>
      </c>
      <c r="H247">
        <v>64613.7</v>
      </c>
      <c r="I247" s="1">
        <v>675978000000</v>
      </c>
      <c r="J247">
        <v>48300.5</v>
      </c>
      <c r="K247">
        <v>93753.8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2348.37</v>
      </c>
      <c r="U247">
        <v>2347.9299999999998</v>
      </c>
      <c r="V247">
        <v>2346.39</v>
      </c>
      <c r="W247">
        <v>1813.15</v>
      </c>
      <c r="X247">
        <v>1804.54</v>
      </c>
      <c r="Y247">
        <v>1774</v>
      </c>
      <c r="Z247">
        <v>2340.96</v>
      </c>
      <c r="AA247">
        <v>0.805454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1107.3399999999999</v>
      </c>
      <c r="BA247">
        <v>1107.1400000000001</v>
      </c>
      <c r="BB247">
        <v>1107.0899999999999</v>
      </c>
      <c r="BC247">
        <v>1059.1300000000001</v>
      </c>
      <c r="BD247">
        <v>1055.3699999999999</v>
      </c>
      <c r="BE247">
        <v>1054.31</v>
      </c>
      <c r="BF247">
        <v>1053.04</v>
      </c>
      <c r="BG247">
        <v>0.36567100000000002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886.35500000000002</v>
      </c>
      <c r="BQ247">
        <v>886.33299999999997</v>
      </c>
      <c r="BR247">
        <v>886.327</v>
      </c>
      <c r="BS247">
        <v>417.108</v>
      </c>
      <c r="BT247">
        <v>416.666</v>
      </c>
      <c r="BU247">
        <v>416.541</v>
      </c>
      <c r="BV247">
        <v>416.23</v>
      </c>
      <c r="BW247">
        <v>0.25350400000000001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145.09100000000001</v>
      </c>
      <c r="DM247">
        <v>145.09100000000001</v>
      </c>
      <c r="DN247">
        <v>0</v>
      </c>
      <c r="DO247">
        <v>8735.74</v>
      </c>
      <c r="DP247">
        <v>8735.74</v>
      </c>
      <c r="DQ247">
        <v>0</v>
      </c>
      <c r="DR247">
        <v>1E-3</v>
      </c>
      <c r="DS247">
        <v>0.23152600000000001</v>
      </c>
      <c r="DT247" s="1">
        <v>675978000000</v>
      </c>
    </row>
    <row r="248" spans="1:124" x14ac:dyDescent="0.25">
      <c r="A248">
        <v>2</v>
      </c>
      <c r="B248">
        <v>1969</v>
      </c>
      <c r="C248" t="s">
        <v>126</v>
      </c>
      <c r="D248">
        <v>1</v>
      </c>
      <c r="E248">
        <v>42852.3</v>
      </c>
      <c r="F248">
        <v>42852.3</v>
      </c>
      <c r="G248" s="1">
        <v>598432000000</v>
      </c>
      <c r="H248">
        <v>64838.6</v>
      </c>
      <c r="I248" s="1">
        <v>598432000000</v>
      </c>
      <c r="J248">
        <v>42852.3</v>
      </c>
      <c r="K248">
        <v>93287.7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1905.23</v>
      </c>
      <c r="U248">
        <v>1904.76</v>
      </c>
      <c r="V248">
        <v>1903.09</v>
      </c>
      <c r="W248">
        <v>1595.14</v>
      </c>
      <c r="X248">
        <v>1585.79</v>
      </c>
      <c r="Y248">
        <v>1552.64</v>
      </c>
      <c r="Z248">
        <v>1899.42</v>
      </c>
      <c r="AA248">
        <v>0.85081399999999996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1108.5899999999999</v>
      </c>
      <c r="BA248">
        <v>1108.3499999999999</v>
      </c>
      <c r="BB248">
        <v>1108.29</v>
      </c>
      <c r="BC248">
        <v>1099.73</v>
      </c>
      <c r="BD248">
        <v>1095.1600000000001</v>
      </c>
      <c r="BE248">
        <v>1093.8699999999999</v>
      </c>
      <c r="BF248">
        <v>1092.5</v>
      </c>
      <c r="BG248">
        <v>0.446519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906.00900000000001</v>
      </c>
      <c r="BQ248">
        <v>905.98199999999997</v>
      </c>
      <c r="BR248">
        <v>905.97400000000005</v>
      </c>
      <c r="BS248">
        <v>417.25599999999997</v>
      </c>
      <c r="BT248">
        <v>416.70699999999999</v>
      </c>
      <c r="BU248">
        <v>416.55200000000002</v>
      </c>
      <c r="BV248">
        <v>416.23</v>
      </c>
      <c r="BW248">
        <v>0.32592599999999999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189.63499999999999</v>
      </c>
      <c r="DM248">
        <v>189.63499999999999</v>
      </c>
      <c r="DN248">
        <v>0</v>
      </c>
      <c r="DO248">
        <v>11368.4</v>
      </c>
      <c r="DP248">
        <v>11368.4</v>
      </c>
      <c r="DQ248">
        <v>0</v>
      </c>
      <c r="DR248">
        <v>1E-3</v>
      </c>
      <c r="DS248">
        <v>0.30942500000000001</v>
      </c>
      <c r="DT248" s="1">
        <v>598432000000</v>
      </c>
    </row>
    <row r="249" spans="1:124" x14ac:dyDescent="0.25">
      <c r="A249">
        <v>2</v>
      </c>
      <c r="B249">
        <v>1970</v>
      </c>
      <c r="C249" t="s">
        <v>126</v>
      </c>
      <c r="D249">
        <v>1</v>
      </c>
      <c r="E249">
        <v>37894.9</v>
      </c>
      <c r="F249">
        <v>37894.9</v>
      </c>
      <c r="G249" s="1">
        <v>526589000000</v>
      </c>
      <c r="H249">
        <v>64719.7</v>
      </c>
      <c r="I249" s="1">
        <v>526589000000</v>
      </c>
      <c r="J249">
        <v>37894.9</v>
      </c>
      <c r="K249">
        <v>91024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2117.9899999999998</v>
      </c>
      <c r="U249">
        <v>2117.36</v>
      </c>
      <c r="V249">
        <v>2115.15</v>
      </c>
      <c r="W249">
        <v>1908.5</v>
      </c>
      <c r="X249">
        <v>1896.08</v>
      </c>
      <c r="Y249">
        <v>1852.02</v>
      </c>
      <c r="Z249">
        <v>2110.46</v>
      </c>
      <c r="AA249">
        <v>1.22323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1094.02</v>
      </c>
      <c r="BA249">
        <v>1093.76</v>
      </c>
      <c r="BB249">
        <v>1093.69</v>
      </c>
      <c r="BC249">
        <v>1139.8599999999999</v>
      </c>
      <c r="BD249">
        <v>1134.83</v>
      </c>
      <c r="BE249">
        <v>1133.42</v>
      </c>
      <c r="BF249">
        <v>1131.97</v>
      </c>
      <c r="BG249">
        <v>0.52880899999999997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918.202</v>
      </c>
      <c r="BQ249">
        <v>918.17</v>
      </c>
      <c r="BR249">
        <v>918.16099999999994</v>
      </c>
      <c r="BS249">
        <v>417.4</v>
      </c>
      <c r="BT249">
        <v>416.74599999999998</v>
      </c>
      <c r="BU249">
        <v>416.56200000000001</v>
      </c>
      <c r="BV249">
        <v>416.23</v>
      </c>
      <c r="BW249">
        <v>0.413605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170.96799999999999</v>
      </c>
      <c r="DM249">
        <v>170.96799999999999</v>
      </c>
      <c r="DN249">
        <v>0</v>
      </c>
      <c r="DO249">
        <v>10356.700000000001</v>
      </c>
      <c r="DP249">
        <v>10356.700000000001</v>
      </c>
      <c r="DQ249">
        <v>0</v>
      </c>
      <c r="DR249">
        <v>1E-3</v>
      </c>
      <c r="DS249">
        <v>0.27947300000000003</v>
      </c>
      <c r="DT249" s="1">
        <v>526589000000</v>
      </c>
    </row>
    <row r="250" spans="1:124" x14ac:dyDescent="0.25">
      <c r="A250">
        <v>2</v>
      </c>
      <c r="B250">
        <v>1971</v>
      </c>
      <c r="C250" t="s">
        <v>126</v>
      </c>
      <c r="D250">
        <v>1</v>
      </c>
      <c r="E250">
        <v>32975.300000000003</v>
      </c>
      <c r="F250">
        <v>32975.300000000003</v>
      </c>
      <c r="G250" s="1">
        <v>455319000000</v>
      </c>
      <c r="H250">
        <v>66490.7</v>
      </c>
      <c r="I250" s="1">
        <v>455319000000</v>
      </c>
      <c r="J250">
        <v>32975.300000000003</v>
      </c>
      <c r="K250">
        <v>92127.3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2445.0500000000002</v>
      </c>
      <c r="U250">
        <v>2444.0500000000002</v>
      </c>
      <c r="V250">
        <v>2440.4699999999998</v>
      </c>
      <c r="W250">
        <v>2337.88</v>
      </c>
      <c r="X250">
        <v>2317.79</v>
      </c>
      <c r="Y250">
        <v>2246.5500000000002</v>
      </c>
      <c r="Z250">
        <v>2434.0100000000002</v>
      </c>
      <c r="AA250">
        <v>1.9629700000000001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1238.06</v>
      </c>
      <c r="BA250">
        <v>1237.68</v>
      </c>
      <c r="BB250">
        <v>1237.58</v>
      </c>
      <c r="BC250">
        <v>1256.5899999999999</v>
      </c>
      <c r="BD250">
        <v>1249.28</v>
      </c>
      <c r="BE250">
        <v>1247.22</v>
      </c>
      <c r="BF250">
        <v>1245.3699999999999</v>
      </c>
      <c r="BG250">
        <v>0.80601100000000003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1028.54</v>
      </c>
      <c r="BQ250">
        <v>1028.49</v>
      </c>
      <c r="BR250">
        <v>1028.48</v>
      </c>
      <c r="BS250">
        <v>417.74</v>
      </c>
      <c r="BT250">
        <v>416.85599999999999</v>
      </c>
      <c r="BU250">
        <v>416.60599999999999</v>
      </c>
      <c r="BV250">
        <v>416.23</v>
      </c>
      <c r="BW250">
        <v>0.61195999999999995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181.31899999999999</v>
      </c>
      <c r="DM250">
        <v>181.31899999999999</v>
      </c>
      <c r="DN250">
        <v>0</v>
      </c>
      <c r="DO250">
        <v>11048</v>
      </c>
      <c r="DP250">
        <v>11048</v>
      </c>
      <c r="DQ250">
        <v>0</v>
      </c>
      <c r="DR250">
        <v>1E-3</v>
      </c>
      <c r="DS250">
        <v>0.29167999999999999</v>
      </c>
      <c r="DT250" s="1">
        <v>455319000000</v>
      </c>
    </row>
    <row r="251" spans="1:124" x14ac:dyDescent="0.25">
      <c r="A251">
        <v>2</v>
      </c>
      <c r="B251">
        <v>1972</v>
      </c>
      <c r="C251" t="s">
        <v>126</v>
      </c>
      <c r="D251">
        <v>1</v>
      </c>
      <c r="E251">
        <v>29960.2</v>
      </c>
      <c r="F251">
        <v>29960.2</v>
      </c>
      <c r="G251" s="1">
        <v>379487000000</v>
      </c>
      <c r="H251">
        <v>257123</v>
      </c>
      <c r="I251" s="1">
        <v>379487000000</v>
      </c>
      <c r="J251">
        <v>29960.2</v>
      </c>
      <c r="K251">
        <v>282002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2207.44</v>
      </c>
      <c r="U251">
        <v>2206.1799999999998</v>
      </c>
      <c r="V251">
        <v>2201.73</v>
      </c>
      <c r="W251">
        <v>2349.5700000000002</v>
      </c>
      <c r="X251">
        <v>2323.39</v>
      </c>
      <c r="Y251">
        <v>2230.56</v>
      </c>
      <c r="Z251">
        <v>2196.2199999999998</v>
      </c>
      <c r="AA251">
        <v>2.3944899999999998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1309.27</v>
      </c>
      <c r="BA251">
        <v>1308.75</v>
      </c>
      <c r="BB251">
        <v>1308.5999999999999</v>
      </c>
      <c r="BC251">
        <v>1375.16</v>
      </c>
      <c r="BD251">
        <v>1364.14</v>
      </c>
      <c r="BE251">
        <v>1361.03</v>
      </c>
      <c r="BF251">
        <v>1358.77</v>
      </c>
      <c r="BG251">
        <v>1.1047199999999999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1108.76</v>
      </c>
      <c r="BQ251">
        <v>1108.7</v>
      </c>
      <c r="BR251">
        <v>1108.68</v>
      </c>
      <c r="BS251">
        <v>419.09199999999998</v>
      </c>
      <c r="BT251">
        <v>417.19799999999998</v>
      </c>
      <c r="BU251">
        <v>416.66300000000001</v>
      </c>
      <c r="BV251">
        <v>416.23</v>
      </c>
      <c r="BW251">
        <v>0.86980100000000005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682.18399999999997</v>
      </c>
      <c r="DM251">
        <v>682.18399999999997</v>
      </c>
      <c r="DN251">
        <v>0</v>
      </c>
      <c r="DO251">
        <v>45252.4</v>
      </c>
      <c r="DP251">
        <v>45252.4</v>
      </c>
      <c r="DQ251">
        <v>0</v>
      </c>
      <c r="DR251">
        <v>1E-3</v>
      </c>
      <c r="DS251">
        <v>0.315195</v>
      </c>
      <c r="DT251" s="1">
        <v>379487000000</v>
      </c>
    </row>
    <row r="252" spans="1:124" x14ac:dyDescent="0.25">
      <c r="A252">
        <v>2</v>
      </c>
      <c r="B252">
        <v>1973</v>
      </c>
      <c r="C252" t="s">
        <v>126</v>
      </c>
      <c r="D252">
        <v>1</v>
      </c>
      <c r="E252">
        <v>25634.3</v>
      </c>
      <c r="F252">
        <v>25634.3</v>
      </c>
      <c r="G252" s="1">
        <v>307324000000</v>
      </c>
      <c r="H252">
        <v>131276</v>
      </c>
      <c r="I252" s="1">
        <v>307324000000</v>
      </c>
      <c r="J252">
        <v>25634.3</v>
      </c>
      <c r="K252">
        <v>206135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2234.09</v>
      </c>
      <c r="U252">
        <v>2229.44</v>
      </c>
      <c r="V252">
        <v>2212.9699999999998</v>
      </c>
      <c r="W252">
        <v>5129.6099999999997</v>
      </c>
      <c r="X252">
        <v>5037.49</v>
      </c>
      <c r="Y252">
        <v>4710.87</v>
      </c>
      <c r="Z252">
        <v>2207.75</v>
      </c>
      <c r="AA252">
        <v>2.4263599999999999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1119.9100000000001</v>
      </c>
      <c r="BA252">
        <v>1118.3599999999999</v>
      </c>
      <c r="BB252">
        <v>1117.92</v>
      </c>
      <c r="BC252">
        <v>1513.5</v>
      </c>
      <c r="BD252">
        <v>1482.76</v>
      </c>
      <c r="BE252">
        <v>1474.1</v>
      </c>
      <c r="BF252">
        <v>1472.17</v>
      </c>
      <c r="BG252">
        <v>1.0515000000000001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972.75699999999995</v>
      </c>
      <c r="BQ252">
        <v>972.59400000000005</v>
      </c>
      <c r="BR252">
        <v>972.548</v>
      </c>
      <c r="BS252">
        <v>421.12599999999998</v>
      </c>
      <c r="BT252">
        <v>417.61799999999999</v>
      </c>
      <c r="BU252">
        <v>416.62900000000002</v>
      </c>
      <c r="BV252">
        <v>416.23</v>
      </c>
      <c r="BW252">
        <v>0.93785200000000002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341.25200000000001</v>
      </c>
      <c r="DM252">
        <v>341.25200000000001</v>
      </c>
      <c r="DN252">
        <v>0</v>
      </c>
      <c r="DO252">
        <v>19312.900000000001</v>
      </c>
      <c r="DP252">
        <v>19312.900000000001</v>
      </c>
      <c r="DQ252">
        <v>0</v>
      </c>
      <c r="DR252">
        <v>1E-3</v>
      </c>
      <c r="DS252">
        <v>0.25104799999999999</v>
      </c>
      <c r="DT252" s="1">
        <v>307324000000</v>
      </c>
    </row>
    <row r="253" spans="1:124" x14ac:dyDescent="0.25">
      <c r="A253">
        <v>2</v>
      </c>
      <c r="B253">
        <v>1974</v>
      </c>
      <c r="C253" t="s">
        <v>126</v>
      </c>
      <c r="D253">
        <v>1</v>
      </c>
      <c r="E253">
        <v>22151.9</v>
      </c>
      <c r="F253">
        <v>22151.9</v>
      </c>
      <c r="G253" s="1">
        <v>251721000000</v>
      </c>
      <c r="H253">
        <v>64118.6</v>
      </c>
      <c r="I253" s="1">
        <v>251721000000</v>
      </c>
      <c r="J253">
        <v>22151.9</v>
      </c>
      <c r="K253">
        <v>115944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2020.47</v>
      </c>
      <c r="U253">
        <v>2019.24</v>
      </c>
      <c r="V253">
        <v>2014.91</v>
      </c>
      <c r="W253">
        <v>3954.16</v>
      </c>
      <c r="X253">
        <v>3930.16</v>
      </c>
      <c r="Y253">
        <v>3845.04</v>
      </c>
      <c r="Z253">
        <v>2011.16</v>
      </c>
      <c r="AA253">
        <v>1.08961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856.52200000000005</v>
      </c>
      <c r="BA253">
        <v>856.21699999999998</v>
      </c>
      <c r="BB253">
        <v>856.13099999999997</v>
      </c>
      <c r="BC253">
        <v>1594.01</v>
      </c>
      <c r="BD253">
        <v>1588.4</v>
      </c>
      <c r="BE253">
        <v>1586.81</v>
      </c>
      <c r="BF253">
        <v>1585.58</v>
      </c>
      <c r="BG253">
        <v>0.23724300000000001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359.33600000000001</v>
      </c>
      <c r="BQ253">
        <v>359.28699999999998</v>
      </c>
      <c r="BR253">
        <v>359.274</v>
      </c>
      <c r="BS253">
        <v>417.50200000000001</v>
      </c>
      <c r="BT253">
        <v>416.62</v>
      </c>
      <c r="BU253">
        <v>416.37099999999998</v>
      </c>
      <c r="BV253">
        <v>416.23</v>
      </c>
      <c r="BW253">
        <v>0.218497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181.27600000000001</v>
      </c>
      <c r="DM253">
        <v>181.27600000000001</v>
      </c>
      <c r="DN253">
        <v>0</v>
      </c>
      <c r="DO253">
        <v>9468.36</v>
      </c>
      <c r="DP253">
        <v>9468.36</v>
      </c>
      <c r="DQ253">
        <v>0</v>
      </c>
      <c r="DR253">
        <v>1E-3</v>
      </c>
      <c r="DS253">
        <v>0.25040200000000001</v>
      </c>
      <c r="DT253" s="1">
        <v>251721000000</v>
      </c>
    </row>
    <row r="254" spans="1:124" x14ac:dyDescent="0.25">
      <c r="A254">
        <v>2</v>
      </c>
      <c r="B254">
        <v>1975</v>
      </c>
      <c r="C254" t="s">
        <v>126</v>
      </c>
      <c r="D254">
        <v>1</v>
      </c>
      <c r="E254">
        <v>20335</v>
      </c>
      <c r="F254">
        <v>20335</v>
      </c>
      <c r="G254" s="1">
        <v>228753000000</v>
      </c>
      <c r="H254">
        <v>79973.100000000006</v>
      </c>
      <c r="I254" s="1">
        <v>228753000000</v>
      </c>
      <c r="J254">
        <v>20335</v>
      </c>
      <c r="K254">
        <v>110086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1787.94</v>
      </c>
      <c r="U254">
        <v>1787.59</v>
      </c>
      <c r="V254">
        <v>1786.36</v>
      </c>
      <c r="W254">
        <v>2297.4499999999998</v>
      </c>
      <c r="X254">
        <v>2290.6</v>
      </c>
      <c r="Y254">
        <v>2266.33</v>
      </c>
      <c r="Z254">
        <v>1783.98</v>
      </c>
      <c r="AA254">
        <v>0.61204000000000003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1186.67</v>
      </c>
      <c r="BA254">
        <v>1186.46</v>
      </c>
      <c r="BB254">
        <v>1186.4000000000001</v>
      </c>
      <c r="BC254">
        <v>1705.47</v>
      </c>
      <c r="BD254">
        <v>1701.58</v>
      </c>
      <c r="BE254">
        <v>1700.48</v>
      </c>
      <c r="BF254">
        <v>1698.98</v>
      </c>
      <c r="BG254">
        <v>0.29792000000000002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429.34800000000001</v>
      </c>
      <c r="BQ254">
        <v>429.32799999999997</v>
      </c>
      <c r="BR254">
        <v>429.32299999999998</v>
      </c>
      <c r="BS254">
        <v>416.85300000000001</v>
      </c>
      <c r="BT254">
        <v>416.476</v>
      </c>
      <c r="BU254">
        <v>416.37</v>
      </c>
      <c r="BV254">
        <v>416.23</v>
      </c>
      <c r="BW254">
        <v>0.146259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181.804</v>
      </c>
      <c r="DM254">
        <v>181.804</v>
      </c>
      <c r="DN254">
        <v>0</v>
      </c>
      <c r="DO254">
        <v>10988.1</v>
      </c>
      <c r="DP254">
        <v>10988.1</v>
      </c>
      <c r="DQ254">
        <v>0</v>
      </c>
      <c r="DR254">
        <v>1E-3</v>
      </c>
      <c r="DS254">
        <v>0.236238</v>
      </c>
      <c r="DT254" s="1">
        <v>228753000000</v>
      </c>
    </row>
    <row r="255" spans="1:124" x14ac:dyDescent="0.25">
      <c r="A255">
        <v>2</v>
      </c>
      <c r="B255">
        <v>1976</v>
      </c>
      <c r="C255" t="s">
        <v>126</v>
      </c>
      <c r="D255">
        <v>1</v>
      </c>
      <c r="E255">
        <v>18568.900000000001</v>
      </c>
      <c r="F255">
        <v>18568.900000000001</v>
      </c>
      <c r="G255" s="1">
        <v>210361000000</v>
      </c>
      <c r="H255">
        <v>81465.7</v>
      </c>
      <c r="I255" s="1">
        <v>210361000000</v>
      </c>
      <c r="J255">
        <v>18568.900000000001</v>
      </c>
      <c r="K255">
        <v>112664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1511.57</v>
      </c>
      <c r="U255">
        <v>1511.19</v>
      </c>
      <c r="V255">
        <v>1509.82</v>
      </c>
      <c r="W255">
        <v>1616.22</v>
      </c>
      <c r="X255">
        <v>1608.59</v>
      </c>
      <c r="Y255">
        <v>1581.56</v>
      </c>
      <c r="Z255">
        <v>1508.48</v>
      </c>
      <c r="AA255">
        <v>0.56116600000000005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0.48740800000000001</v>
      </c>
      <c r="AK255">
        <v>0.48738999999999999</v>
      </c>
      <c r="AL255">
        <v>0.48720000000000002</v>
      </c>
      <c r="AM255">
        <v>8.9163699999999999E-2</v>
      </c>
      <c r="AN255">
        <v>8.7998199999999999E-2</v>
      </c>
      <c r="AO255">
        <v>7.6213500000000003E-2</v>
      </c>
      <c r="AP255">
        <v>0.48720000000000002</v>
      </c>
      <c r="AQ255" s="1">
        <v>9.2399599999999995E-5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1462.7</v>
      </c>
      <c r="BA255">
        <v>1462.38</v>
      </c>
      <c r="BB255">
        <v>1462.29</v>
      </c>
      <c r="BC255">
        <v>1689.95</v>
      </c>
      <c r="BD255">
        <v>1683.78</v>
      </c>
      <c r="BE255">
        <v>1682.03</v>
      </c>
      <c r="BF255">
        <v>1680.52</v>
      </c>
      <c r="BG255">
        <v>0.50057099999999999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543.83199999999999</v>
      </c>
      <c r="BQ255">
        <v>543.81200000000001</v>
      </c>
      <c r="BR255">
        <v>543.80700000000002</v>
      </c>
      <c r="BS255">
        <v>416.88299999999998</v>
      </c>
      <c r="BT255">
        <v>416.488</v>
      </c>
      <c r="BU255">
        <v>416.37599999999998</v>
      </c>
      <c r="BV255">
        <v>416.23</v>
      </c>
      <c r="BW255">
        <v>0.195353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213.13200000000001</v>
      </c>
      <c r="DM255">
        <v>213.13200000000001</v>
      </c>
      <c r="DN255">
        <v>0</v>
      </c>
      <c r="DO255">
        <v>12855.6</v>
      </c>
      <c r="DP255">
        <v>12855.6</v>
      </c>
      <c r="DQ255">
        <v>0</v>
      </c>
      <c r="DR255">
        <v>1E-3</v>
      </c>
      <c r="DS255">
        <v>0.27485599999999999</v>
      </c>
      <c r="DT255" s="1">
        <v>210361000000</v>
      </c>
    </row>
    <row r="256" spans="1:124" x14ac:dyDescent="0.25">
      <c r="A256">
        <v>2</v>
      </c>
      <c r="B256">
        <v>1977</v>
      </c>
      <c r="C256" t="s">
        <v>126</v>
      </c>
      <c r="D256">
        <v>1</v>
      </c>
      <c r="E256">
        <v>16558.599999999999</v>
      </c>
      <c r="F256">
        <v>16558.599999999999</v>
      </c>
      <c r="G256" s="1">
        <v>187697000000</v>
      </c>
      <c r="H256">
        <v>85325.3</v>
      </c>
      <c r="I256" s="1">
        <v>187697000000</v>
      </c>
      <c r="J256">
        <v>16558.599999999999</v>
      </c>
      <c r="K256">
        <v>115521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1306.06</v>
      </c>
      <c r="U256">
        <v>1305.6199999999999</v>
      </c>
      <c r="V256">
        <v>1304.03</v>
      </c>
      <c r="W256">
        <v>1503.64</v>
      </c>
      <c r="X256">
        <v>1494.75</v>
      </c>
      <c r="Y256">
        <v>1463.23</v>
      </c>
      <c r="Z256">
        <v>1303.23</v>
      </c>
      <c r="AA256">
        <v>0.66473000000000004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1258.8499999999999</v>
      </c>
      <c r="BA256">
        <v>1258.48</v>
      </c>
      <c r="BB256">
        <v>1258.3800000000001</v>
      </c>
      <c r="BC256">
        <v>1672.09</v>
      </c>
      <c r="BD256">
        <v>1665.07</v>
      </c>
      <c r="BE256">
        <v>1663.09</v>
      </c>
      <c r="BF256">
        <v>1662.06</v>
      </c>
      <c r="BG256">
        <v>0.55645699999999998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565.37599999999998</v>
      </c>
      <c r="BQ256">
        <v>565.346</v>
      </c>
      <c r="BR256">
        <v>565.33799999999997</v>
      </c>
      <c r="BS256">
        <v>417.154</v>
      </c>
      <c r="BT256">
        <v>416.54300000000001</v>
      </c>
      <c r="BU256">
        <v>416.37</v>
      </c>
      <c r="BV256">
        <v>416.23</v>
      </c>
      <c r="BW256">
        <v>0.28883599999999998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192.8</v>
      </c>
      <c r="DM256">
        <v>192.8</v>
      </c>
      <c r="DN256">
        <v>0</v>
      </c>
      <c r="DO256">
        <v>11698.4</v>
      </c>
      <c r="DP256">
        <v>11698.4</v>
      </c>
      <c r="DQ256">
        <v>0</v>
      </c>
      <c r="DR256">
        <v>1E-3</v>
      </c>
      <c r="DS256">
        <v>0.23533999999999999</v>
      </c>
      <c r="DT256" s="1">
        <v>187697000000</v>
      </c>
    </row>
    <row r="257" spans="1:124" x14ac:dyDescent="0.25">
      <c r="A257">
        <v>2</v>
      </c>
      <c r="B257">
        <v>1978</v>
      </c>
      <c r="C257" t="s">
        <v>126</v>
      </c>
      <c r="D257">
        <v>1</v>
      </c>
      <c r="E257">
        <v>14576.9</v>
      </c>
      <c r="F257">
        <v>14576.9</v>
      </c>
      <c r="G257" s="1">
        <v>164057000000</v>
      </c>
      <c r="H257">
        <v>68590.600000000006</v>
      </c>
      <c r="I257" s="1">
        <v>164057000000</v>
      </c>
      <c r="J257">
        <v>14576.9</v>
      </c>
      <c r="K257">
        <v>100250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1225.06</v>
      </c>
      <c r="U257">
        <v>1224.47</v>
      </c>
      <c r="V257">
        <v>1222.3800000000001</v>
      </c>
      <c r="W257">
        <v>1641.67</v>
      </c>
      <c r="X257">
        <v>1629.98</v>
      </c>
      <c r="Y257">
        <v>1588.56</v>
      </c>
      <c r="Z257">
        <v>1221.99</v>
      </c>
      <c r="AA257">
        <v>0.81259999999999999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1144.1600000000001</v>
      </c>
      <c r="BA257">
        <v>1143.74</v>
      </c>
      <c r="BB257">
        <v>1143.6199999999999</v>
      </c>
      <c r="BC257">
        <v>1654.34</v>
      </c>
      <c r="BD257">
        <v>1646.31</v>
      </c>
      <c r="BE257">
        <v>1644.05</v>
      </c>
      <c r="BF257">
        <v>1643.61</v>
      </c>
      <c r="BG257">
        <v>0.61286200000000002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523.50199999999995</v>
      </c>
      <c r="BQ257">
        <v>523.46600000000001</v>
      </c>
      <c r="BR257">
        <v>523.45500000000004</v>
      </c>
      <c r="BS257">
        <v>417.279</v>
      </c>
      <c r="BT257">
        <v>416.54700000000003</v>
      </c>
      <c r="BU257">
        <v>416.34</v>
      </c>
      <c r="BV257">
        <v>416.23</v>
      </c>
      <c r="BW257">
        <v>0.35461300000000001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186.077</v>
      </c>
      <c r="DM257">
        <v>186.077</v>
      </c>
      <c r="DN257">
        <v>0</v>
      </c>
      <c r="DO257">
        <v>10878.4</v>
      </c>
      <c r="DP257">
        <v>10878.4</v>
      </c>
      <c r="DQ257">
        <v>0</v>
      </c>
      <c r="DR257">
        <v>1E-3</v>
      </c>
      <c r="DS257">
        <v>0.27513700000000002</v>
      </c>
      <c r="DT257" s="1">
        <v>164057000000</v>
      </c>
    </row>
    <row r="258" spans="1:124" x14ac:dyDescent="0.25">
      <c r="A258">
        <v>2</v>
      </c>
      <c r="B258">
        <v>1979</v>
      </c>
      <c r="C258" t="s">
        <v>126</v>
      </c>
      <c r="D258">
        <v>1</v>
      </c>
      <c r="E258">
        <v>13093.5</v>
      </c>
      <c r="F258">
        <v>13093.5</v>
      </c>
      <c r="G258" s="1">
        <v>142359000000</v>
      </c>
      <c r="H258">
        <v>91781.2</v>
      </c>
      <c r="I258" s="1">
        <v>142359000000</v>
      </c>
      <c r="J258">
        <v>13093.5</v>
      </c>
      <c r="K258">
        <v>117727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1123.6500000000001</v>
      </c>
      <c r="U258">
        <v>1123.1400000000001</v>
      </c>
      <c r="V258">
        <v>1121.33</v>
      </c>
      <c r="W258">
        <v>1614.83</v>
      </c>
      <c r="X258">
        <v>1604.67</v>
      </c>
      <c r="Y258">
        <v>1568.63</v>
      </c>
      <c r="Z258">
        <v>1121.51</v>
      </c>
      <c r="AA258">
        <v>0.89835799999999999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1054.72</v>
      </c>
      <c r="BA258">
        <v>1054.3699999999999</v>
      </c>
      <c r="BB258">
        <v>1054.27</v>
      </c>
      <c r="BC258">
        <v>1633.34</v>
      </c>
      <c r="BD258">
        <v>1626.62</v>
      </c>
      <c r="BE258">
        <v>1624.73</v>
      </c>
      <c r="BF258">
        <v>1625.15</v>
      </c>
      <c r="BG258">
        <v>0.60554300000000005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473.54700000000003</v>
      </c>
      <c r="BQ258">
        <v>473.51</v>
      </c>
      <c r="BR258">
        <v>473.49900000000002</v>
      </c>
      <c r="BS258">
        <v>417.27100000000002</v>
      </c>
      <c r="BT258">
        <v>416.50400000000002</v>
      </c>
      <c r="BU258">
        <v>416.28699999999998</v>
      </c>
      <c r="BV258">
        <v>416.23</v>
      </c>
      <c r="BW258">
        <v>0.39030999999999999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239.77699999999999</v>
      </c>
      <c r="DM258">
        <v>239.77699999999999</v>
      </c>
      <c r="DN258">
        <v>0</v>
      </c>
      <c r="DO258">
        <v>14854.1</v>
      </c>
      <c r="DP258">
        <v>14854.1</v>
      </c>
      <c r="DQ258">
        <v>0</v>
      </c>
      <c r="DR258">
        <v>1E-3</v>
      </c>
      <c r="DS258">
        <v>0.28406300000000001</v>
      </c>
      <c r="DT258" s="1">
        <v>142359000000</v>
      </c>
    </row>
    <row r="259" spans="1:124" x14ac:dyDescent="0.25">
      <c r="A259">
        <v>2</v>
      </c>
      <c r="B259">
        <v>1980</v>
      </c>
      <c r="C259" t="s">
        <v>126</v>
      </c>
      <c r="D259">
        <v>1</v>
      </c>
      <c r="E259">
        <v>12880</v>
      </c>
      <c r="F259">
        <v>12880</v>
      </c>
      <c r="G259" s="1">
        <v>123623000000</v>
      </c>
      <c r="H259">
        <v>184859</v>
      </c>
      <c r="I259" s="1">
        <v>123623000000</v>
      </c>
      <c r="J259">
        <v>12880</v>
      </c>
      <c r="K259">
        <v>215795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1144.25</v>
      </c>
      <c r="U259">
        <v>1143.3599999999999</v>
      </c>
      <c r="V259">
        <v>1140.2</v>
      </c>
      <c r="W259">
        <v>1873.08</v>
      </c>
      <c r="X259">
        <v>1855.03</v>
      </c>
      <c r="Y259">
        <v>1791.01</v>
      </c>
      <c r="Z259">
        <v>1141.48</v>
      </c>
      <c r="AA259">
        <v>1.2040999999999999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20.015699999999999</v>
      </c>
      <c r="AK259">
        <v>20.012799999999999</v>
      </c>
      <c r="AL259">
        <v>19.983799999999999</v>
      </c>
      <c r="AM259">
        <v>5.2000700000000002</v>
      </c>
      <c r="AN259">
        <v>5.0110000000000001</v>
      </c>
      <c r="AO259">
        <v>3.0993599999999999</v>
      </c>
      <c r="AP259">
        <v>19.982900000000001</v>
      </c>
      <c r="AQ259">
        <v>6.4956800000000002E-3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1063.29</v>
      </c>
      <c r="BA259">
        <v>1062.74</v>
      </c>
      <c r="BB259">
        <v>1062.58</v>
      </c>
      <c r="BC259">
        <v>1619.04</v>
      </c>
      <c r="BD259">
        <v>1607.88</v>
      </c>
      <c r="BE259">
        <v>1604.73</v>
      </c>
      <c r="BF259">
        <v>1606.69</v>
      </c>
      <c r="BG259">
        <v>0.84126900000000004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495.94400000000002</v>
      </c>
      <c r="BQ259">
        <v>495.89100000000002</v>
      </c>
      <c r="BR259">
        <v>495.87599999999998</v>
      </c>
      <c r="BS259">
        <v>417.89299999999997</v>
      </c>
      <c r="BT259">
        <v>416.60399999999998</v>
      </c>
      <c r="BU259">
        <v>416.24099999999999</v>
      </c>
      <c r="BV259">
        <v>416.23</v>
      </c>
      <c r="BW259">
        <v>0.53552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294.63499999999999</v>
      </c>
      <c r="DM259">
        <v>294.63499999999999</v>
      </c>
      <c r="DN259">
        <v>0</v>
      </c>
      <c r="DO259">
        <v>19027.400000000001</v>
      </c>
      <c r="DP259">
        <v>19027.400000000001</v>
      </c>
      <c r="DQ259">
        <v>0</v>
      </c>
      <c r="DR259">
        <v>1E-3</v>
      </c>
      <c r="DS259">
        <v>0.17363700000000001</v>
      </c>
      <c r="DT259" s="1">
        <v>123623000000</v>
      </c>
    </row>
    <row r="260" spans="1:124" x14ac:dyDescent="0.25">
      <c r="A260">
        <v>2</v>
      </c>
      <c r="B260">
        <v>1981</v>
      </c>
      <c r="C260" t="s">
        <v>126</v>
      </c>
      <c r="D260">
        <v>1</v>
      </c>
      <c r="E260">
        <v>13079.3</v>
      </c>
      <c r="F260">
        <v>13079.3</v>
      </c>
      <c r="G260" s="1">
        <v>104369000000</v>
      </c>
      <c r="H260">
        <v>202042</v>
      </c>
      <c r="I260" s="1">
        <v>104369000000</v>
      </c>
      <c r="J260">
        <v>13079.3</v>
      </c>
      <c r="K260">
        <v>265258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1437.65</v>
      </c>
      <c r="U260">
        <v>1435.03</v>
      </c>
      <c r="V260">
        <v>1425.77</v>
      </c>
      <c r="W260">
        <v>3706.92</v>
      </c>
      <c r="X260">
        <v>3654.78</v>
      </c>
      <c r="Y260">
        <v>3469.92</v>
      </c>
      <c r="Z260">
        <v>1425.79</v>
      </c>
      <c r="AA260">
        <v>1.6084499999999999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22.393899999999999</v>
      </c>
      <c r="AK260">
        <v>22.389600000000002</v>
      </c>
      <c r="AL260">
        <v>22.346</v>
      </c>
      <c r="AM260">
        <v>7.1094999999999997</v>
      </c>
      <c r="AN260">
        <v>6.8398099999999999</v>
      </c>
      <c r="AO260">
        <v>4.11287</v>
      </c>
      <c r="AP260">
        <v>22.3446</v>
      </c>
      <c r="AQ260">
        <v>8.5843800000000008E-3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949.82899999999995</v>
      </c>
      <c r="BA260">
        <v>948.84500000000003</v>
      </c>
      <c r="BB260">
        <v>948.56799999999998</v>
      </c>
      <c r="BC260">
        <v>1737.71</v>
      </c>
      <c r="BD260">
        <v>1718.16</v>
      </c>
      <c r="BE260">
        <v>1712.64</v>
      </c>
      <c r="BF260">
        <v>1740.33</v>
      </c>
      <c r="BG260">
        <v>0.73874300000000004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342.26600000000002</v>
      </c>
      <c r="BQ260">
        <v>342.18400000000003</v>
      </c>
      <c r="BR260">
        <v>342.161</v>
      </c>
      <c r="BS260">
        <v>346.56599999999997</v>
      </c>
      <c r="BT260">
        <v>344.72800000000001</v>
      </c>
      <c r="BU260">
        <v>344.21</v>
      </c>
      <c r="BV260">
        <v>344.25200000000001</v>
      </c>
      <c r="BW260">
        <v>0.47086499999999998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496.20800000000003</v>
      </c>
      <c r="DM260">
        <v>496.20800000000003</v>
      </c>
      <c r="DN260">
        <v>0</v>
      </c>
      <c r="DO260">
        <v>30316.3</v>
      </c>
      <c r="DP260">
        <v>30316.3</v>
      </c>
      <c r="DQ260">
        <v>0</v>
      </c>
      <c r="DR260">
        <v>1E-3</v>
      </c>
      <c r="DS260">
        <v>0.26003599999999999</v>
      </c>
      <c r="DT260" s="1">
        <v>104369000000</v>
      </c>
    </row>
    <row r="261" spans="1:124" x14ac:dyDescent="0.25">
      <c r="A261">
        <v>2</v>
      </c>
      <c r="B261">
        <v>1982</v>
      </c>
      <c r="C261" t="s">
        <v>126</v>
      </c>
      <c r="D261">
        <v>1</v>
      </c>
      <c r="E261">
        <v>12369.2</v>
      </c>
      <c r="F261">
        <v>12369.2</v>
      </c>
      <c r="G261" s="1">
        <v>90633500000</v>
      </c>
      <c r="H261">
        <v>93782.7</v>
      </c>
      <c r="I261" s="1">
        <v>90633500000</v>
      </c>
      <c r="J261">
        <v>12369.2</v>
      </c>
      <c r="K261">
        <v>162763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1665.72</v>
      </c>
      <c r="U261">
        <v>1664.11</v>
      </c>
      <c r="V261">
        <v>1658.38</v>
      </c>
      <c r="W261">
        <v>3833.32</v>
      </c>
      <c r="X261">
        <v>3801.51</v>
      </c>
      <c r="Y261">
        <v>3688.73</v>
      </c>
      <c r="Z261">
        <v>1660.86</v>
      </c>
      <c r="AA261">
        <v>0.96218199999999998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32.531300000000002</v>
      </c>
      <c r="AK261">
        <v>32.527500000000003</v>
      </c>
      <c r="AL261">
        <v>32.488700000000001</v>
      </c>
      <c r="AM261">
        <v>9.4790299999999998</v>
      </c>
      <c r="AN261">
        <v>9.2622099999999996</v>
      </c>
      <c r="AO261">
        <v>7.0698299999999996</v>
      </c>
      <c r="AP261">
        <v>32.485300000000002</v>
      </c>
      <c r="AQ261">
        <v>1.42349E-2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680.69100000000003</v>
      </c>
      <c r="BA261">
        <v>680.34299999999996</v>
      </c>
      <c r="BB261">
        <v>680.245</v>
      </c>
      <c r="BC261">
        <v>1328.64</v>
      </c>
      <c r="BD261">
        <v>1322.08</v>
      </c>
      <c r="BE261">
        <v>1320.23</v>
      </c>
      <c r="BF261">
        <v>1289.48</v>
      </c>
      <c r="BG261">
        <v>0.21185100000000001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269.63099999999997</v>
      </c>
      <c r="BQ261">
        <v>269.57799999999997</v>
      </c>
      <c r="BR261">
        <v>269.56400000000002</v>
      </c>
      <c r="BS261">
        <v>389.55399999999997</v>
      </c>
      <c r="BT261">
        <v>388.56400000000002</v>
      </c>
      <c r="BU261">
        <v>388.28500000000003</v>
      </c>
      <c r="BV261">
        <v>388.24700000000001</v>
      </c>
      <c r="BW261">
        <v>0.207648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284.48399999999998</v>
      </c>
      <c r="DM261">
        <v>284.48399999999998</v>
      </c>
      <c r="DN261">
        <v>0</v>
      </c>
      <c r="DO261">
        <v>15066.1</v>
      </c>
      <c r="DP261">
        <v>15066.1</v>
      </c>
      <c r="DQ261">
        <v>0</v>
      </c>
      <c r="DR261">
        <v>1E-3</v>
      </c>
      <c r="DS261">
        <v>0.274891</v>
      </c>
      <c r="DT261" s="1">
        <v>90633500000</v>
      </c>
    </row>
    <row r="262" spans="1:124" x14ac:dyDescent="0.25">
      <c r="A262">
        <v>2</v>
      </c>
      <c r="B262">
        <v>1983</v>
      </c>
      <c r="C262" t="s">
        <v>126</v>
      </c>
      <c r="D262">
        <v>1</v>
      </c>
      <c r="E262">
        <v>11920.3</v>
      </c>
      <c r="F262">
        <v>11920.3</v>
      </c>
      <c r="G262" s="1">
        <v>87293200000</v>
      </c>
      <c r="H262">
        <v>60949.599999999999</v>
      </c>
      <c r="I262" s="1">
        <v>87293200000</v>
      </c>
      <c r="J262">
        <v>11920.3</v>
      </c>
      <c r="K262">
        <v>101412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1724.74</v>
      </c>
      <c r="U262">
        <v>1724.31</v>
      </c>
      <c r="V262">
        <v>1722.78</v>
      </c>
      <c r="W262">
        <v>2597.13</v>
      </c>
      <c r="X262">
        <v>2588.69</v>
      </c>
      <c r="Y262">
        <v>2558.77</v>
      </c>
      <c r="Z262">
        <v>1732.81</v>
      </c>
      <c r="AA262">
        <v>0.53183100000000005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44.831499999999998</v>
      </c>
      <c r="AK262">
        <v>44.828000000000003</v>
      </c>
      <c r="AL262">
        <v>44.7926</v>
      </c>
      <c r="AM262">
        <v>12.609</v>
      </c>
      <c r="AN262">
        <v>12.4008</v>
      </c>
      <c r="AO262">
        <v>10.295199999999999</v>
      </c>
      <c r="AP262">
        <v>44.786299999999997</v>
      </c>
      <c r="AQ262">
        <v>2.1134699999999999E-2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1346.42</v>
      </c>
      <c r="BA262">
        <v>1346.13</v>
      </c>
      <c r="BB262">
        <v>1346.05</v>
      </c>
      <c r="BC262">
        <v>2210.44</v>
      </c>
      <c r="BD262">
        <v>2205.1999999999998</v>
      </c>
      <c r="BE262">
        <v>2203.7199999999998</v>
      </c>
      <c r="BF262">
        <v>2258.35</v>
      </c>
      <c r="BG262">
        <v>0.274893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309.93900000000002</v>
      </c>
      <c r="BQ262">
        <v>309.91699999999997</v>
      </c>
      <c r="BR262">
        <v>309.911</v>
      </c>
      <c r="BS262">
        <v>370.64</v>
      </c>
      <c r="BT262">
        <v>370.25299999999999</v>
      </c>
      <c r="BU262">
        <v>370.14400000000001</v>
      </c>
      <c r="BV262">
        <v>370.5</v>
      </c>
      <c r="BW262">
        <v>0.10724599999999999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145.482</v>
      </c>
      <c r="DM262">
        <v>145.482</v>
      </c>
      <c r="DN262">
        <v>0</v>
      </c>
      <c r="DO262">
        <v>7954.56</v>
      </c>
      <c r="DP262">
        <v>7954.56</v>
      </c>
      <c r="DQ262">
        <v>0</v>
      </c>
      <c r="DR262">
        <v>1E-3</v>
      </c>
      <c r="DS262">
        <v>0.22042</v>
      </c>
      <c r="DT262" s="1">
        <v>87293200000</v>
      </c>
    </row>
    <row r="263" spans="1:124" x14ac:dyDescent="0.25">
      <c r="A263">
        <v>2</v>
      </c>
      <c r="B263">
        <v>1984</v>
      </c>
      <c r="C263" t="s">
        <v>126</v>
      </c>
      <c r="D263">
        <v>1</v>
      </c>
      <c r="E263">
        <v>10693.9</v>
      </c>
      <c r="F263">
        <v>10693.9</v>
      </c>
      <c r="G263" s="1">
        <v>86817300000</v>
      </c>
      <c r="H263">
        <v>29899</v>
      </c>
      <c r="I263" s="1">
        <v>86817300000</v>
      </c>
      <c r="J263">
        <v>10693.9</v>
      </c>
      <c r="K263">
        <v>57690.6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1311.21</v>
      </c>
      <c r="U263">
        <v>1311.04</v>
      </c>
      <c r="V263">
        <v>1310.47</v>
      </c>
      <c r="W263">
        <v>1409.44</v>
      </c>
      <c r="X263">
        <v>1406.24</v>
      </c>
      <c r="Y263">
        <v>1394.92</v>
      </c>
      <c r="Z263">
        <v>1318.34</v>
      </c>
      <c r="AA263">
        <v>0.29736200000000002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346.392</v>
      </c>
      <c r="AK263">
        <v>346.37799999999999</v>
      </c>
      <c r="AL263">
        <v>346.233</v>
      </c>
      <c r="AM263">
        <v>97.768699999999995</v>
      </c>
      <c r="AN263">
        <v>96.958500000000001</v>
      </c>
      <c r="AO263">
        <v>88.766800000000003</v>
      </c>
      <c r="AP263">
        <v>345.94600000000003</v>
      </c>
      <c r="AQ263">
        <v>0.16773199999999999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630.85299999999995</v>
      </c>
      <c r="BA263">
        <v>630.77</v>
      </c>
      <c r="BB263">
        <v>630.74699999999996</v>
      </c>
      <c r="BC263">
        <v>783.05600000000004</v>
      </c>
      <c r="BD263">
        <v>781.53899999999999</v>
      </c>
      <c r="BE263">
        <v>781.11099999999999</v>
      </c>
      <c r="BF263">
        <v>784.05600000000004</v>
      </c>
      <c r="BG263">
        <v>0.129051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405.49700000000001</v>
      </c>
      <c r="BQ263">
        <v>405.48599999999999</v>
      </c>
      <c r="BR263">
        <v>405.483</v>
      </c>
      <c r="BS263">
        <v>372.86399999999998</v>
      </c>
      <c r="BT263">
        <v>372.661</v>
      </c>
      <c r="BU263">
        <v>372.60399999999998</v>
      </c>
      <c r="BV263">
        <v>373.21800000000002</v>
      </c>
      <c r="BW263">
        <v>9.4822100000000006E-2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98.254599999999996</v>
      </c>
      <c r="DM263">
        <v>98.254599999999996</v>
      </c>
      <c r="DN263">
        <v>0</v>
      </c>
      <c r="DO263">
        <v>5052.55</v>
      </c>
      <c r="DP263">
        <v>5052.55</v>
      </c>
      <c r="DQ263">
        <v>0</v>
      </c>
      <c r="DR263">
        <v>1E-3</v>
      </c>
      <c r="DS263">
        <v>0.29064499999999999</v>
      </c>
      <c r="DT263" s="1">
        <v>86817300000</v>
      </c>
    </row>
    <row r="264" spans="1:124" x14ac:dyDescent="0.25">
      <c r="A264">
        <v>2</v>
      </c>
      <c r="B264">
        <v>1985</v>
      </c>
      <c r="C264" t="s">
        <v>126</v>
      </c>
      <c r="D264">
        <v>1</v>
      </c>
      <c r="E264">
        <v>10579.3</v>
      </c>
      <c r="F264">
        <v>10579.3</v>
      </c>
      <c r="G264" s="1">
        <v>88754700000</v>
      </c>
      <c r="H264">
        <v>64445.1</v>
      </c>
      <c r="I264" s="1">
        <v>88754700000</v>
      </c>
      <c r="J264">
        <v>10579.3</v>
      </c>
      <c r="K264">
        <v>80677.399999999994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883.64499999999998</v>
      </c>
      <c r="U264">
        <v>871.98500000000001</v>
      </c>
      <c r="V264">
        <v>830.64300000000003</v>
      </c>
      <c r="W264">
        <v>722.41800000000001</v>
      </c>
      <c r="X264">
        <v>685.21900000000005</v>
      </c>
      <c r="Y264">
        <v>553.33000000000004</v>
      </c>
      <c r="Z264">
        <v>837.36</v>
      </c>
      <c r="AA264">
        <v>0.17549000000000001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276.50299999999999</v>
      </c>
      <c r="AK264">
        <v>276.315</v>
      </c>
      <c r="AL264">
        <v>274.41699999999997</v>
      </c>
      <c r="AM264">
        <v>91.227800000000002</v>
      </c>
      <c r="AN264">
        <v>89.432599999999994</v>
      </c>
      <c r="AO264">
        <v>71.281099999999995</v>
      </c>
      <c r="AP264">
        <v>274.37599999999998</v>
      </c>
      <c r="AQ264">
        <v>0.12349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972.88599999999997</v>
      </c>
      <c r="BA264">
        <v>880.29100000000005</v>
      </c>
      <c r="BB264">
        <v>854.17399999999998</v>
      </c>
      <c r="BC264">
        <v>1010.84</v>
      </c>
      <c r="BD264">
        <v>743.15899999999999</v>
      </c>
      <c r="BE264">
        <v>667.66099999999994</v>
      </c>
      <c r="BF264">
        <v>696.14800000000002</v>
      </c>
      <c r="BG264">
        <v>0.21088000000000001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590.12400000000002</v>
      </c>
      <c r="BQ264">
        <v>570.05600000000004</v>
      </c>
      <c r="BR264">
        <v>564.39499999999998</v>
      </c>
      <c r="BS264">
        <v>436.85</v>
      </c>
      <c r="BT264">
        <v>382.22199999999998</v>
      </c>
      <c r="BU264">
        <v>366.81400000000002</v>
      </c>
      <c r="BV264">
        <v>368.60500000000002</v>
      </c>
      <c r="BW264">
        <v>0.121084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158.541</v>
      </c>
      <c r="DM264">
        <v>158.541</v>
      </c>
      <c r="DN264">
        <v>0</v>
      </c>
      <c r="DO264">
        <v>10026.700000000001</v>
      </c>
      <c r="DP264">
        <v>10026.700000000001</v>
      </c>
      <c r="DQ264">
        <v>0</v>
      </c>
      <c r="DR264">
        <v>1E-3</v>
      </c>
      <c r="DS264">
        <v>0.27298299999999998</v>
      </c>
      <c r="DT264" s="1">
        <v>88754700000</v>
      </c>
    </row>
    <row r="265" spans="1:124" x14ac:dyDescent="0.25">
      <c r="A265">
        <v>2</v>
      </c>
      <c r="B265">
        <v>1986</v>
      </c>
      <c r="C265" t="s">
        <v>126</v>
      </c>
      <c r="D265">
        <v>1</v>
      </c>
      <c r="E265">
        <v>10375.299999999999</v>
      </c>
      <c r="F265">
        <v>10375.299999999999</v>
      </c>
      <c r="G265" s="1">
        <v>91554800000</v>
      </c>
      <c r="H265">
        <v>62663.5</v>
      </c>
      <c r="I265" s="1">
        <v>91554800000</v>
      </c>
      <c r="J265">
        <v>10375.299999999999</v>
      </c>
      <c r="K265">
        <v>86360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906.76800000000003</v>
      </c>
      <c r="U265">
        <v>898.40800000000002</v>
      </c>
      <c r="V265">
        <v>868.77</v>
      </c>
      <c r="W265">
        <v>645.40200000000004</v>
      </c>
      <c r="X265">
        <v>611.25800000000004</v>
      </c>
      <c r="Y265">
        <v>490.2</v>
      </c>
      <c r="Z265">
        <v>876.97699999999998</v>
      </c>
      <c r="AA265">
        <v>0.183224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378.97300000000001</v>
      </c>
      <c r="AK265">
        <v>378.78199999999998</v>
      </c>
      <c r="AL265">
        <v>376.84899999999999</v>
      </c>
      <c r="AM265">
        <v>126.32899999999999</v>
      </c>
      <c r="AN265">
        <v>124.206</v>
      </c>
      <c r="AO265">
        <v>102.74</v>
      </c>
      <c r="AP265">
        <v>377.10899999999998</v>
      </c>
      <c r="AQ265">
        <v>0.14341499999999999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648.173</v>
      </c>
      <c r="BA265">
        <v>607.44899999999996</v>
      </c>
      <c r="BB265">
        <v>595.96199999999999</v>
      </c>
      <c r="BC265">
        <v>561.05700000000002</v>
      </c>
      <c r="BD265">
        <v>438.61399999999998</v>
      </c>
      <c r="BE265">
        <v>404.07900000000001</v>
      </c>
      <c r="BF265">
        <v>455.62799999999999</v>
      </c>
      <c r="BG265">
        <v>0.17885000000000001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572.68799999999999</v>
      </c>
      <c r="BQ265">
        <v>560.87599999999998</v>
      </c>
      <c r="BR265">
        <v>557.54499999999996</v>
      </c>
      <c r="BS265">
        <v>355.05099999999999</v>
      </c>
      <c r="BT265">
        <v>323.197</v>
      </c>
      <c r="BU265">
        <v>314.21300000000002</v>
      </c>
      <c r="BV265">
        <v>316.08999999999997</v>
      </c>
      <c r="BW265">
        <v>0.12299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215.774</v>
      </c>
      <c r="DM265">
        <v>215.774</v>
      </c>
      <c r="DN265">
        <v>0</v>
      </c>
      <c r="DO265">
        <v>12984.5</v>
      </c>
      <c r="DP265">
        <v>12984.5</v>
      </c>
      <c r="DQ265">
        <v>0</v>
      </c>
      <c r="DR265">
        <v>1E-3</v>
      </c>
      <c r="DS265">
        <v>0.375195</v>
      </c>
      <c r="DT265" s="1">
        <v>91554800000</v>
      </c>
    </row>
    <row r="266" spans="1:124" x14ac:dyDescent="0.25">
      <c r="A266">
        <v>2</v>
      </c>
      <c r="B266">
        <v>1987</v>
      </c>
      <c r="C266" t="s">
        <v>126</v>
      </c>
      <c r="D266">
        <v>1</v>
      </c>
      <c r="E266">
        <v>9813.3700000000008</v>
      </c>
      <c r="F266">
        <v>9813.3700000000008</v>
      </c>
      <c r="G266" s="1">
        <v>91466100000</v>
      </c>
      <c r="H266">
        <v>39634.5</v>
      </c>
      <c r="I266" s="1">
        <v>91466100000</v>
      </c>
      <c r="J266">
        <v>9813.3700000000008</v>
      </c>
      <c r="K266">
        <v>62061.3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709.53599999999994</v>
      </c>
      <c r="U266">
        <v>699.82100000000003</v>
      </c>
      <c r="V266">
        <v>665.37900000000002</v>
      </c>
      <c r="W266">
        <v>513.697</v>
      </c>
      <c r="X266">
        <v>477.71199999999999</v>
      </c>
      <c r="Y266">
        <v>350.13</v>
      </c>
      <c r="Z266">
        <v>668.73099999999999</v>
      </c>
      <c r="AA266">
        <v>0.15559600000000001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334.81</v>
      </c>
      <c r="AK266">
        <v>334.65800000000002</v>
      </c>
      <c r="AL266">
        <v>333.11500000000001</v>
      </c>
      <c r="AM266">
        <v>102.191</v>
      </c>
      <c r="AN266">
        <v>100.95</v>
      </c>
      <c r="AO266">
        <v>88.393500000000003</v>
      </c>
      <c r="AP266">
        <v>332.95699999999999</v>
      </c>
      <c r="AQ266">
        <v>0.106239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285.029</v>
      </c>
      <c r="BA266">
        <v>250.255</v>
      </c>
      <c r="BB266">
        <v>240.447</v>
      </c>
      <c r="BC266">
        <v>311.29199999999997</v>
      </c>
      <c r="BD266">
        <v>207.70599999999999</v>
      </c>
      <c r="BE266">
        <v>178.489</v>
      </c>
      <c r="BF266">
        <v>190.44</v>
      </c>
      <c r="BG266">
        <v>8.2785200000000003E-2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637.62900000000002</v>
      </c>
      <c r="BQ266">
        <v>616.99</v>
      </c>
      <c r="BR266">
        <v>611.16899999999998</v>
      </c>
      <c r="BS266">
        <v>393.36799999999999</v>
      </c>
      <c r="BT266">
        <v>334.709</v>
      </c>
      <c r="BU266">
        <v>318.16399999999999</v>
      </c>
      <c r="BV266">
        <v>319.34800000000001</v>
      </c>
      <c r="BW266">
        <v>0.15779799999999999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151.06899999999999</v>
      </c>
      <c r="DM266">
        <v>151.06899999999999</v>
      </c>
      <c r="DN266">
        <v>0</v>
      </c>
      <c r="DO266">
        <v>8466.2800000000007</v>
      </c>
      <c r="DP266">
        <v>8466.2800000000007</v>
      </c>
      <c r="DQ266">
        <v>0</v>
      </c>
      <c r="DR266">
        <v>1E-3</v>
      </c>
      <c r="DS266">
        <v>0.38545800000000002</v>
      </c>
      <c r="DT266" s="1">
        <v>91466100000</v>
      </c>
    </row>
    <row r="267" spans="1:124" x14ac:dyDescent="0.25">
      <c r="A267">
        <v>2</v>
      </c>
      <c r="B267">
        <v>1988</v>
      </c>
      <c r="C267" t="s">
        <v>126</v>
      </c>
      <c r="D267">
        <v>1</v>
      </c>
      <c r="E267">
        <v>9917.4</v>
      </c>
      <c r="F267">
        <v>9917.4</v>
      </c>
      <c r="G267" s="1">
        <v>93018200000</v>
      </c>
      <c r="H267">
        <v>62372.5</v>
      </c>
      <c r="I267" s="1">
        <v>93018200000</v>
      </c>
      <c r="J267">
        <v>9917.4</v>
      </c>
      <c r="K267">
        <v>78915.600000000006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1132.68</v>
      </c>
      <c r="U267">
        <v>1117.45</v>
      </c>
      <c r="V267">
        <v>1063.45</v>
      </c>
      <c r="W267">
        <v>831.83</v>
      </c>
      <c r="X267">
        <v>780.23400000000004</v>
      </c>
      <c r="Y267">
        <v>597.30100000000004</v>
      </c>
      <c r="Z267">
        <v>1068.27</v>
      </c>
      <c r="AA267">
        <v>0.26788099999999998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305.70499999999998</v>
      </c>
      <c r="AK267">
        <v>305.59199999999998</v>
      </c>
      <c r="AL267">
        <v>304.45100000000002</v>
      </c>
      <c r="AM267">
        <v>89.730999999999995</v>
      </c>
      <c r="AN267">
        <v>88.544300000000007</v>
      </c>
      <c r="AO267">
        <v>76.545100000000005</v>
      </c>
      <c r="AP267">
        <v>303.96899999999999</v>
      </c>
      <c r="AQ267">
        <v>8.7258799999999997E-2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526.87400000000002</v>
      </c>
      <c r="BA267">
        <v>465.51799999999997</v>
      </c>
      <c r="BB267">
        <v>448.21300000000002</v>
      </c>
      <c r="BC267">
        <v>585.23299999999995</v>
      </c>
      <c r="BD267">
        <v>405.90800000000002</v>
      </c>
      <c r="BE267">
        <v>355.33</v>
      </c>
      <c r="BF267">
        <v>354.726</v>
      </c>
      <c r="BG267">
        <v>0.16306100000000001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775.11800000000005</v>
      </c>
      <c r="BQ267">
        <v>747.33199999999999</v>
      </c>
      <c r="BR267">
        <v>739.495</v>
      </c>
      <c r="BS267">
        <v>519.93799999999999</v>
      </c>
      <c r="BT267">
        <v>443.21199999999999</v>
      </c>
      <c r="BU267">
        <v>421.572</v>
      </c>
      <c r="BV267">
        <v>423.024</v>
      </c>
      <c r="BW267">
        <v>0.20755799999999999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201.114</v>
      </c>
      <c r="DM267">
        <v>201.114</v>
      </c>
      <c r="DN267">
        <v>0</v>
      </c>
      <c r="DO267">
        <v>12564.9</v>
      </c>
      <c r="DP267">
        <v>12564.9</v>
      </c>
      <c r="DQ267">
        <v>0</v>
      </c>
      <c r="DR267">
        <v>1E-3</v>
      </c>
      <c r="DS267">
        <v>0.36588799999999999</v>
      </c>
      <c r="DT267" s="1">
        <v>93018200000</v>
      </c>
    </row>
    <row r="268" spans="1:124" x14ac:dyDescent="0.25">
      <c r="A268">
        <v>2</v>
      </c>
      <c r="B268">
        <v>1989</v>
      </c>
      <c r="C268" t="s">
        <v>126</v>
      </c>
      <c r="D268">
        <v>1</v>
      </c>
      <c r="E268">
        <v>10162.299999999999</v>
      </c>
      <c r="F268">
        <v>10162.299999999999</v>
      </c>
      <c r="G268" s="1">
        <v>87399000000</v>
      </c>
      <c r="H268">
        <v>139871</v>
      </c>
      <c r="I268" s="1">
        <v>87399000000</v>
      </c>
      <c r="J268">
        <v>10162.299999999999</v>
      </c>
      <c r="K268">
        <v>160909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915.71</v>
      </c>
      <c r="U268">
        <v>904.20699999999999</v>
      </c>
      <c r="V268">
        <v>863.42399999999998</v>
      </c>
      <c r="W268">
        <v>692.86900000000003</v>
      </c>
      <c r="X268">
        <v>647.07399999999996</v>
      </c>
      <c r="Y268">
        <v>484.71100000000001</v>
      </c>
      <c r="Z268">
        <v>858.18799999999999</v>
      </c>
      <c r="AA268">
        <v>0.25500899999999999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207.65299999999999</v>
      </c>
      <c r="AK268">
        <v>207.571</v>
      </c>
      <c r="AL268">
        <v>206.74700000000001</v>
      </c>
      <c r="AM268">
        <v>65.691900000000004</v>
      </c>
      <c r="AN268">
        <v>64.178100000000001</v>
      </c>
      <c r="AO268">
        <v>48.872799999999998</v>
      </c>
      <c r="AP268">
        <v>206.27</v>
      </c>
      <c r="AQ268">
        <v>5.8636500000000001E-2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398.24299999999999</v>
      </c>
      <c r="BA268">
        <v>360.83</v>
      </c>
      <c r="BB268">
        <v>350.27699999999999</v>
      </c>
      <c r="BC268">
        <v>407.99799999999999</v>
      </c>
      <c r="BD268">
        <v>295.798</v>
      </c>
      <c r="BE268">
        <v>264.15199999999999</v>
      </c>
      <c r="BF268">
        <v>261.09800000000001</v>
      </c>
      <c r="BG268">
        <v>0.14960399999999999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676.72</v>
      </c>
      <c r="BQ268">
        <v>656.69</v>
      </c>
      <c r="BR268">
        <v>651.04</v>
      </c>
      <c r="BS268">
        <v>444.83600000000001</v>
      </c>
      <c r="BT268">
        <v>389.75400000000002</v>
      </c>
      <c r="BU268">
        <v>374.21699999999998</v>
      </c>
      <c r="BV268">
        <v>372.47300000000001</v>
      </c>
      <c r="BW268">
        <v>0.21157300000000001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383.99700000000001</v>
      </c>
      <c r="DM268">
        <v>383.99700000000001</v>
      </c>
      <c r="DN268">
        <v>0</v>
      </c>
      <c r="DO268">
        <v>24903.3</v>
      </c>
      <c r="DP268">
        <v>24903.3</v>
      </c>
      <c r="DQ268">
        <v>0</v>
      </c>
      <c r="DR268">
        <v>1E-3</v>
      </c>
      <c r="DS268">
        <v>0.31844899999999998</v>
      </c>
      <c r="DT268" s="1">
        <v>87399000000</v>
      </c>
    </row>
    <row r="269" spans="1:124" x14ac:dyDescent="0.25">
      <c r="A269">
        <v>2</v>
      </c>
      <c r="B269">
        <v>1990</v>
      </c>
      <c r="C269" t="s">
        <v>126</v>
      </c>
      <c r="D269">
        <v>1</v>
      </c>
      <c r="E269">
        <v>10228.299999999999</v>
      </c>
      <c r="F269">
        <v>10228.299999999999</v>
      </c>
      <c r="G269" s="1">
        <v>84213800000</v>
      </c>
      <c r="H269">
        <v>95988</v>
      </c>
      <c r="I269" s="1">
        <v>84213800000</v>
      </c>
      <c r="J269">
        <v>10228.299999999999</v>
      </c>
      <c r="K269">
        <v>139129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895.77700000000004</v>
      </c>
      <c r="U269">
        <v>876.65899999999999</v>
      </c>
      <c r="V269">
        <v>808.88</v>
      </c>
      <c r="W269">
        <v>863.41099999999994</v>
      </c>
      <c r="X269">
        <v>775.29899999999998</v>
      </c>
      <c r="Y269">
        <v>462.9</v>
      </c>
      <c r="Z269">
        <v>797.32799999999997</v>
      </c>
      <c r="AA269">
        <v>0.26649099999999998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52.197400000000002</v>
      </c>
      <c r="AK269">
        <v>52.1676</v>
      </c>
      <c r="AL269">
        <v>51.866300000000003</v>
      </c>
      <c r="AM269">
        <v>15.6935</v>
      </c>
      <c r="AN269">
        <v>15.337899999999999</v>
      </c>
      <c r="AO269">
        <v>11.7424</v>
      </c>
      <c r="AP269">
        <v>54.622500000000002</v>
      </c>
      <c r="AQ269">
        <v>1.44327E-2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232.964</v>
      </c>
      <c r="BA269">
        <v>200.60400000000001</v>
      </c>
      <c r="BB269">
        <v>191.477</v>
      </c>
      <c r="BC269">
        <v>284.31900000000002</v>
      </c>
      <c r="BD269">
        <v>183.30500000000001</v>
      </c>
      <c r="BE269">
        <v>154.81399999999999</v>
      </c>
      <c r="BF269">
        <v>151.553</v>
      </c>
      <c r="BG269">
        <v>8.4704000000000002E-2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357.74</v>
      </c>
      <c r="BQ269">
        <v>342.95499999999998</v>
      </c>
      <c r="BR269">
        <v>338.78500000000003</v>
      </c>
      <c r="BS269">
        <v>248.12799999999999</v>
      </c>
      <c r="BT269">
        <v>205.55799999999999</v>
      </c>
      <c r="BU269">
        <v>193.55099999999999</v>
      </c>
      <c r="BV269">
        <v>187.006</v>
      </c>
      <c r="BW269">
        <v>0.123532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297.44600000000003</v>
      </c>
      <c r="DM269">
        <v>297.44600000000003</v>
      </c>
      <c r="DN269">
        <v>0</v>
      </c>
      <c r="DO269">
        <v>17255.400000000001</v>
      </c>
      <c r="DP269">
        <v>17255.400000000001</v>
      </c>
      <c r="DQ269">
        <v>0</v>
      </c>
      <c r="DR269">
        <v>1E-3</v>
      </c>
      <c r="DS269">
        <v>0.31640099999999999</v>
      </c>
      <c r="DT269" s="1">
        <v>84213800000</v>
      </c>
    </row>
    <row r="270" spans="1:124" x14ac:dyDescent="0.25">
      <c r="A270">
        <v>2</v>
      </c>
      <c r="B270">
        <v>1991</v>
      </c>
      <c r="C270" t="s">
        <v>126</v>
      </c>
      <c r="D270">
        <v>1</v>
      </c>
      <c r="E270">
        <v>11539</v>
      </c>
      <c r="F270">
        <v>11539</v>
      </c>
      <c r="G270" s="1">
        <v>88056300000</v>
      </c>
      <c r="H270">
        <v>121241</v>
      </c>
      <c r="I270" s="1">
        <v>88056300000</v>
      </c>
      <c r="J270">
        <v>11539</v>
      </c>
      <c r="K270">
        <v>157310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915.10299999999995</v>
      </c>
      <c r="U270">
        <v>887.995</v>
      </c>
      <c r="V270">
        <v>791.88499999999999</v>
      </c>
      <c r="W270">
        <v>985.67499999999995</v>
      </c>
      <c r="X270">
        <v>888.54899999999998</v>
      </c>
      <c r="Y270">
        <v>544.19600000000003</v>
      </c>
      <c r="Z270">
        <v>782.32500000000005</v>
      </c>
      <c r="AA270">
        <v>0.225024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33.1282</v>
      </c>
      <c r="AK270">
        <v>33.1051</v>
      </c>
      <c r="AL270">
        <v>32.870800000000003</v>
      </c>
      <c r="AM270">
        <v>10.127800000000001</v>
      </c>
      <c r="AN270">
        <v>9.8848000000000003</v>
      </c>
      <c r="AO270">
        <v>7.4279999999999999</v>
      </c>
      <c r="AP270">
        <v>32.927399999999999</v>
      </c>
      <c r="AQ270">
        <v>8.7575799999999992E-3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414.31599999999997</v>
      </c>
      <c r="BA270">
        <v>333.61700000000002</v>
      </c>
      <c r="BB270">
        <v>310.85599999999999</v>
      </c>
      <c r="BC270">
        <v>610.48199999999997</v>
      </c>
      <c r="BD270">
        <v>371.08499999999998</v>
      </c>
      <c r="BE270">
        <v>303.56299999999999</v>
      </c>
      <c r="BF270">
        <v>301.95600000000002</v>
      </c>
      <c r="BG270">
        <v>9.4930200000000006E-2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435.35</v>
      </c>
      <c r="BQ270">
        <v>403.18799999999999</v>
      </c>
      <c r="BR270">
        <v>394.11599999999999</v>
      </c>
      <c r="BS270">
        <v>381.13799999999998</v>
      </c>
      <c r="BT270">
        <v>289.18799999999999</v>
      </c>
      <c r="BU270">
        <v>263.25299999999999</v>
      </c>
      <c r="BV270">
        <v>264.68599999999998</v>
      </c>
      <c r="BW270">
        <v>0.124934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145.19200000000001</v>
      </c>
      <c r="CG270">
        <v>126.31699999999999</v>
      </c>
      <c r="CH270">
        <v>0</v>
      </c>
      <c r="CI270">
        <v>92.977900000000005</v>
      </c>
      <c r="CJ270">
        <v>80.890799999999999</v>
      </c>
      <c r="CK270">
        <v>0</v>
      </c>
      <c r="CL270">
        <v>1E-3</v>
      </c>
      <c r="CM270">
        <v>4.33833E-2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425.42700000000002</v>
      </c>
      <c r="DM270">
        <v>425.42700000000002</v>
      </c>
      <c r="DN270">
        <v>0</v>
      </c>
      <c r="DO270">
        <v>25859.7</v>
      </c>
      <c r="DP270">
        <v>25859.7</v>
      </c>
      <c r="DQ270">
        <v>0</v>
      </c>
      <c r="DR270">
        <v>1E-3</v>
      </c>
      <c r="DS270">
        <v>0.38968900000000001</v>
      </c>
      <c r="DT270" s="1">
        <v>88056300000</v>
      </c>
    </row>
    <row r="271" spans="1:124" x14ac:dyDescent="0.25">
      <c r="A271">
        <v>2</v>
      </c>
      <c r="B271">
        <v>1992</v>
      </c>
      <c r="C271" t="s">
        <v>126</v>
      </c>
      <c r="D271">
        <v>1</v>
      </c>
      <c r="E271">
        <v>12438.6</v>
      </c>
      <c r="F271">
        <v>12438.6</v>
      </c>
      <c r="G271" s="1">
        <v>95229800000</v>
      </c>
      <c r="H271">
        <v>92809.600000000006</v>
      </c>
      <c r="I271" s="1">
        <v>95229800000</v>
      </c>
      <c r="J271">
        <v>12438.6</v>
      </c>
      <c r="K271">
        <v>133075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1310.19</v>
      </c>
      <c r="U271">
        <v>1283.26</v>
      </c>
      <c r="V271">
        <v>1187.79</v>
      </c>
      <c r="W271">
        <v>1304.1300000000001</v>
      </c>
      <c r="X271">
        <v>1203.93</v>
      </c>
      <c r="Y271">
        <v>848.68</v>
      </c>
      <c r="Z271">
        <v>1213.1400000000001</v>
      </c>
      <c r="AA271">
        <v>0.24728900000000001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8.9313699999999994</v>
      </c>
      <c r="AK271">
        <v>8.9255099999999992</v>
      </c>
      <c r="AL271">
        <v>8.86632</v>
      </c>
      <c r="AM271">
        <v>2.6771500000000001</v>
      </c>
      <c r="AN271">
        <v>2.6226099999999999</v>
      </c>
      <c r="AO271">
        <v>2.0711400000000002</v>
      </c>
      <c r="AP271">
        <v>8.9901999999999997</v>
      </c>
      <c r="AQ271">
        <v>2.2506399999999999E-3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513.80499999999995</v>
      </c>
      <c r="BA271">
        <v>448.512</v>
      </c>
      <c r="BB271">
        <v>430.096</v>
      </c>
      <c r="BC271">
        <v>630.27300000000002</v>
      </c>
      <c r="BD271">
        <v>437.06799999999998</v>
      </c>
      <c r="BE271">
        <v>382.57499999999999</v>
      </c>
      <c r="BF271">
        <v>380.29</v>
      </c>
      <c r="BG271">
        <v>0.100716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621.43399999999997</v>
      </c>
      <c r="BQ271">
        <v>590.52800000000002</v>
      </c>
      <c r="BR271">
        <v>581.81100000000004</v>
      </c>
      <c r="BS271">
        <v>522.83699999999999</v>
      </c>
      <c r="BT271">
        <v>437.94499999999999</v>
      </c>
      <c r="BU271">
        <v>414.00099999999998</v>
      </c>
      <c r="BV271">
        <v>413.05599999999998</v>
      </c>
      <c r="BW271">
        <v>0.12772800000000001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237.298</v>
      </c>
      <c r="CG271">
        <v>206.44900000000001</v>
      </c>
      <c r="CH271">
        <v>0</v>
      </c>
      <c r="CI271">
        <v>164.125</v>
      </c>
      <c r="CJ271">
        <v>142.78899999999999</v>
      </c>
      <c r="CK271">
        <v>0</v>
      </c>
      <c r="CL271">
        <v>1E-3</v>
      </c>
      <c r="CM271">
        <v>5.2384199999999999E-2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330.96199999999999</v>
      </c>
      <c r="DM271">
        <v>330.96199999999999</v>
      </c>
      <c r="DN271">
        <v>0</v>
      </c>
      <c r="DO271">
        <v>19374.099999999999</v>
      </c>
      <c r="DP271">
        <v>19374.099999999999</v>
      </c>
      <c r="DQ271">
        <v>0</v>
      </c>
      <c r="DR271">
        <v>1E-3</v>
      </c>
      <c r="DS271">
        <v>0.37725999999999998</v>
      </c>
      <c r="DT271" s="1">
        <v>95229800000</v>
      </c>
    </row>
    <row r="272" spans="1:124" x14ac:dyDescent="0.25">
      <c r="A272">
        <v>2</v>
      </c>
      <c r="B272">
        <v>1993</v>
      </c>
      <c r="C272" t="s">
        <v>126</v>
      </c>
      <c r="D272">
        <v>1</v>
      </c>
      <c r="E272">
        <v>13334.6</v>
      </c>
      <c r="F272">
        <v>13334.6</v>
      </c>
      <c r="G272" s="1">
        <v>104382000000</v>
      </c>
      <c r="H272">
        <v>103799</v>
      </c>
      <c r="I272" s="1">
        <v>104382000000</v>
      </c>
      <c r="J272">
        <v>13334.6</v>
      </c>
      <c r="K272">
        <v>138166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1417.12</v>
      </c>
      <c r="U272">
        <v>1391.52</v>
      </c>
      <c r="V272">
        <v>1300.74</v>
      </c>
      <c r="W272">
        <v>1272.5</v>
      </c>
      <c r="X272">
        <v>1181.74</v>
      </c>
      <c r="Y272">
        <v>859.93700000000001</v>
      </c>
      <c r="Z272">
        <v>1316.06</v>
      </c>
      <c r="AA272">
        <v>0.23627999999999999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9.3707700000000003</v>
      </c>
      <c r="AK272">
        <v>9.3651700000000009</v>
      </c>
      <c r="AL272">
        <v>9.3085000000000004</v>
      </c>
      <c r="AM272">
        <v>2.8659300000000001</v>
      </c>
      <c r="AN272">
        <v>2.8111299999999999</v>
      </c>
      <c r="AO272">
        <v>2.2570199999999998</v>
      </c>
      <c r="AP272">
        <v>9.2037999999999993</v>
      </c>
      <c r="AQ272">
        <v>2.2307E-3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708.327</v>
      </c>
      <c r="BA272">
        <v>618.38300000000004</v>
      </c>
      <c r="BB272">
        <v>593.01400000000001</v>
      </c>
      <c r="BC272">
        <v>837.06</v>
      </c>
      <c r="BD272">
        <v>571.87</v>
      </c>
      <c r="BE272">
        <v>497.07299999999998</v>
      </c>
      <c r="BF272">
        <v>496.20800000000003</v>
      </c>
      <c r="BG272">
        <v>0.12603800000000001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749.17499999999995</v>
      </c>
      <c r="BQ272">
        <v>716.26800000000003</v>
      </c>
      <c r="BR272">
        <v>706.98599999999999</v>
      </c>
      <c r="BS272">
        <v>578.15700000000004</v>
      </c>
      <c r="BT272">
        <v>486.42200000000003</v>
      </c>
      <c r="BU272">
        <v>460.54899999999998</v>
      </c>
      <c r="BV272">
        <v>458.77199999999999</v>
      </c>
      <c r="BW272">
        <v>0.135597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124.169</v>
      </c>
      <c r="CG272">
        <v>108.027</v>
      </c>
      <c r="CH272">
        <v>0</v>
      </c>
      <c r="CI272">
        <v>78.693799999999996</v>
      </c>
      <c r="CJ272">
        <v>68.4636</v>
      </c>
      <c r="CK272">
        <v>0</v>
      </c>
      <c r="CL272">
        <v>1E-3</v>
      </c>
      <c r="CM272">
        <v>2.3221499999999999E-2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355.62599999999998</v>
      </c>
      <c r="DM272">
        <v>355.62599999999998</v>
      </c>
      <c r="DN272">
        <v>0</v>
      </c>
      <c r="DO272">
        <v>21565</v>
      </c>
      <c r="DP272">
        <v>21565</v>
      </c>
      <c r="DQ272">
        <v>0</v>
      </c>
      <c r="DR272">
        <v>1E-3</v>
      </c>
      <c r="DS272">
        <v>0.37756600000000001</v>
      </c>
      <c r="DT272" s="1">
        <v>104382000000</v>
      </c>
    </row>
    <row r="273" spans="1:124" x14ac:dyDescent="0.25">
      <c r="A273">
        <v>2</v>
      </c>
      <c r="B273">
        <v>1994</v>
      </c>
      <c r="C273" t="s">
        <v>126</v>
      </c>
      <c r="D273">
        <v>1</v>
      </c>
      <c r="E273">
        <v>13941.3</v>
      </c>
      <c r="F273">
        <v>13941.3</v>
      </c>
      <c r="G273" s="1">
        <v>113616000000</v>
      </c>
      <c r="H273">
        <v>105446</v>
      </c>
      <c r="I273" s="1">
        <v>113616000000</v>
      </c>
      <c r="J273">
        <v>13941.3</v>
      </c>
      <c r="K273">
        <v>141642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1325.11</v>
      </c>
      <c r="U273">
        <v>1295.2</v>
      </c>
      <c r="V273">
        <v>1189.1300000000001</v>
      </c>
      <c r="W273">
        <v>1101.8800000000001</v>
      </c>
      <c r="X273">
        <v>1011.4</v>
      </c>
      <c r="Y273">
        <v>690.58799999999997</v>
      </c>
      <c r="Z273">
        <v>1211.77</v>
      </c>
      <c r="AA273">
        <v>0.20253399999999999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7.4619299999999997</v>
      </c>
      <c r="AK273">
        <v>7.4561700000000002</v>
      </c>
      <c r="AL273">
        <v>7.3978999999999999</v>
      </c>
      <c r="AM273">
        <v>2.3056100000000002</v>
      </c>
      <c r="AN273">
        <v>2.2613500000000002</v>
      </c>
      <c r="AO273">
        <v>1.81386</v>
      </c>
      <c r="AP273">
        <v>7.1708999999999996</v>
      </c>
      <c r="AQ273">
        <v>1.6388500000000001E-3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645.75</v>
      </c>
      <c r="BA273">
        <v>541.62</v>
      </c>
      <c r="BB273">
        <v>512.25</v>
      </c>
      <c r="BC273">
        <v>702.93200000000002</v>
      </c>
      <c r="BD273">
        <v>437.57600000000002</v>
      </c>
      <c r="BE273">
        <v>362.73200000000003</v>
      </c>
      <c r="BF273">
        <v>360.44299999999998</v>
      </c>
      <c r="BG273">
        <v>0.11669400000000001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938.86099999999999</v>
      </c>
      <c r="BQ273">
        <v>881.86</v>
      </c>
      <c r="BR273">
        <v>865.78200000000004</v>
      </c>
      <c r="BS273">
        <v>675.26400000000001</v>
      </c>
      <c r="BT273">
        <v>542.82500000000005</v>
      </c>
      <c r="BU273">
        <v>505.471</v>
      </c>
      <c r="BV273">
        <v>497.738</v>
      </c>
      <c r="BW273">
        <v>0.155726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86.5839</v>
      </c>
      <c r="CG273">
        <v>75.328000000000003</v>
      </c>
      <c r="CH273">
        <v>0</v>
      </c>
      <c r="CI273">
        <v>51.785299999999999</v>
      </c>
      <c r="CJ273">
        <v>45.053199999999997</v>
      </c>
      <c r="CK273">
        <v>0</v>
      </c>
      <c r="CL273">
        <v>1E-3</v>
      </c>
      <c r="CM273">
        <v>1.44452E-2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322.24</v>
      </c>
      <c r="DM273">
        <v>322.24</v>
      </c>
      <c r="DN273">
        <v>0</v>
      </c>
      <c r="DO273">
        <v>19537.5</v>
      </c>
      <c r="DP273">
        <v>19537.5</v>
      </c>
      <c r="DQ273">
        <v>0</v>
      </c>
      <c r="DR273">
        <v>1E-3</v>
      </c>
      <c r="DS273">
        <v>0.33030599999999999</v>
      </c>
      <c r="DT273" s="1">
        <v>113616000000</v>
      </c>
    </row>
    <row r="274" spans="1:124" x14ac:dyDescent="0.25">
      <c r="A274">
        <v>2</v>
      </c>
      <c r="B274">
        <v>1995</v>
      </c>
      <c r="C274" t="s">
        <v>126</v>
      </c>
      <c r="D274">
        <v>1</v>
      </c>
      <c r="E274">
        <v>14862</v>
      </c>
      <c r="F274">
        <v>14862</v>
      </c>
      <c r="G274" s="1">
        <v>123608000000</v>
      </c>
      <c r="H274">
        <v>117381</v>
      </c>
      <c r="I274" s="1">
        <v>123608000000</v>
      </c>
      <c r="J274">
        <v>14862</v>
      </c>
      <c r="K274">
        <v>155708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1409.59</v>
      </c>
      <c r="U274">
        <v>1365.39</v>
      </c>
      <c r="V274">
        <v>1208.6600000000001</v>
      </c>
      <c r="W274">
        <v>1139.32</v>
      </c>
      <c r="X274">
        <v>1024.3900000000001</v>
      </c>
      <c r="Y274">
        <v>616.89099999999996</v>
      </c>
      <c r="Z274">
        <v>1240.77</v>
      </c>
      <c r="AA274">
        <v>0.207868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8.3162800000000008</v>
      </c>
      <c r="AK274">
        <v>8.3076799999999995</v>
      </c>
      <c r="AL274">
        <v>8.2207100000000004</v>
      </c>
      <c r="AM274">
        <v>2.5784899999999999</v>
      </c>
      <c r="AN274">
        <v>2.5262799999999999</v>
      </c>
      <c r="AO274">
        <v>1.99844</v>
      </c>
      <c r="AP274">
        <v>7.9405000000000001</v>
      </c>
      <c r="AQ274">
        <v>1.6467999999999999E-3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1029.17</v>
      </c>
      <c r="BA274">
        <v>791.59</v>
      </c>
      <c r="BB274">
        <v>724.58100000000002</v>
      </c>
      <c r="BC274">
        <v>1139.3499999999999</v>
      </c>
      <c r="BD274">
        <v>598.20500000000004</v>
      </c>
      <c r="BE274">
        <v>445.57299999999998</v>
      </c>
      <c r="BF274">
        <v>448.64299999999997</v>
      </c>
      <c r="BG274">
        <v>0.18466399999999999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766.452</v>
      </c>
      <c r="BQ274">
        <v>697.44299999999998</v>
      </c>
      <c r="BR274">
        <v>677.97900000000004</v>
      </c>
      <c r="BS274">
        <v>530.97400000000005</v>
      </c>
      <c r="BT274">
        <v>390.79199999999997</v>
      </c>
      <c r="BU274">
        <v>351.25299999999999</v>
      </c>
      <c r="BV274">
        <v>354.55</v>
      </c>
      <c r="BW274">
        <v>0.124912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90.835099999999997</v>
      </c>
      <c r="CG274">
        <v>79.026499999999999</v>
      </c>
      <c r="CH274">
        <v>0</v>
      </c>
      <c r="CI274">
        <v>51.429200000000002</v>
      </c>
      <c r="CJ274">
        <v>44.743400000000001</v>
      </c>
      <c r="CK274">
        <v>0</v>
      </c>
      <c r="CL274">
        <v>1E-3</v>
      </c>
      <c r="CM274">
        <v>1.4491499999999999E-2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323.58800000000002</v>
      </c>
      <c r="DM274">
        <v>323.58800000000002</v>
      </c>
      <c r="DN274">
        <v>0</v>
      </c>
      <c r="DO274">
        <v>19722</v>
      </c>
      <c r="DP274">
        <v>19722</v>
      </c>
      <c r="DQ274">
        <v>0</v>
      </c>
      <c r="DR274">
        <v>1E-3</v>
      </c>
      <c r="DS274">
        <v>0.29569499999999999</v>
      </c>
      <c r="DT274" s="1">
        <v>123608000000</v>
      </c>
    </row>
    <row r="275" spans="1:124" x14ac:dyDescent="0.25">
      <c r="A275">
        <v>2</v>
      </c>
      <c r="B275">
        <v>1996</v>
      </c>
      <c r="C275" t="s">
        <v>126</v>
      </c>
      <c r="D275">
        <v>1</v>
      </c>
      <c r="E275">
        <v>15260.8</v>
      </c>
      <c r="F275">
        <v>15260.8</v>
      </c>
      <c r="G275" s="1">
        <v>132481000000</v>
      </c>
      <c r="H275">
        <v>79040.100000000006</v>
      </c>
      <c r="I275" s="1">
        <v>132481000000</v>
      </c>
      <c r="J275">
        <v>15260.8</v>
      </c>
      <c r="K275">
        <v>122146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2122.6799999999998</v>
      </c>
      <c r="U275">
        <v>2052.48</v>
      </c>
      <c r="V275">
        <v>1803.58</v>
      </c>
      <c r="W275">
        <v>1755.58</v>
      </c>
      <c r="X275">
        <v>1569.98</v>
      </c>
      <c r="Y275">
        <v>911.93100000000004</v>
      </c>
      <c r="Z275">
        <v>1834.41</v>
      </c>
      <c r="AA275">
        <v>0.30968000000000001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12.839600000000001</v>
      </c>
      <c r="AK275">
        <v>12.8271</v>
      </c>
      <c r="AL275">
        <v>12.700799999999999</v>
      </c>
      <c r="AM275">
        <v>3.7476099999999999</v>
      </c>
      <c r="AN275">
        <v>3.6843300000000001</v>
      </c>
      <c r="AO275">
        <v>3.0445199999999999</v>
      </c>
      <c r="AP275">
        <v>12.4114</v>
      </c>
      <c r="AQ275">
        <v>2.3257199999999999E-3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619.45100000000002</v>
      </c>
      <c r="BA275">
        <v>468.85199999999998</v>
      </c>
      <c r="BB275">
        <v>426.375</v>
      </c>
      <c r="BC275">
        <v>706.55399999999997</v>
      </c>
      <c r="BD275">
        <v>362.63499999999999</v>
      </c>
      <c r="BE275">
        <v>265.63299999999998</v>
      </c>
      <c r="BF275">
        <v>275.67899999999997</v>
      </c>
      <c r="BG275">
        <v>0.110124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758.21</v>
      </c>
      <c r="BQ275">
        <v>685.90899999999999</v>
      </c>
      <c r="BR275">
        <v>665.51700000000005</v>
      </c>
      <c r="BS275">
        <v>532.23599999999999</v>
      </c>
      <c r="BT275">
        <v>384.96199999999999</v>
      </c>
      <c r="BU275">
        <v>343.423</v>
      </c>
      <c r="BV275">
        <v>349.26600000000002</v>
      </c>
      <c r="BW275">
        <v>0.123788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95.141599999999997</v>
      </c>
      <c r="CG275">
        <v>82.773200000000003</v>
      </c>
      <c r="CH275">
        <v>0</v>
      </c>
      <c r="CI275">
        <v>53.819899999999997</v>
      </c>
      <c r="CJ275">
        <v>46.823399999999999</v>
      </c>
      <c r="CK275">
        <v>0</v>
      </c>
      <c r="CL275">
        <v>1E-3</v>
      </c>
      <c r="CM275">
        <v>1.5196100000000001E-2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237.74</v>
      </c>
      <c r="DM275">
        <v>237.74</v>
      </c>
      <c r="DN275">
        <v>0</v>
      </c>
      <c r="DO275">
        <v>13498.2</v>
      </c>
      <c r="DP275">
        <v>13498.2</v>
      </c>
      <c r="DQ275">
        <v>0</v>
      </c>
      <c r="DR275">
        <v>1E-3</v>
      </c>
      <c r="DS275">
        <v>0.29799799999999999</v>
      </c>
      <c r="DT275" s="1">
        <v>132481000000</v>
      </c>
    </row>
    <row r="276" spans="1:124" x14ac:dyDescent="0.25">
      <c r="A276">
        <v>2</v>
      </c>
      <c r="B276">
        <v>1997</v>
      </c>
      <c r="C276" t="s">
        <v>126</v>
      </c>
      <c r="D276">
        <v>1</v>
      </c>
      <c r="E276">
        <v>15490.4</v>
      </c>
      <c r="F276">
        <v>15490.4</v>
      </c>
      <c r="G276" s="1">
        <v>137913000000</v>
      </c>
      <c r="H276">
        <v>85930.1</v>
      </c>
      <c r="I276" s="1">
        <v>137913000000</v>
      </c>
      <c r="J276">
        <v>15490.4</v>
      </c>
      <c r="K276">
        <v>119439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2488.86</v>
      </c>
      <c r="U276">
        <v>2400.89</v>
      </c>
      <c r="V276">
        <v>2088.96</v>
      </c>
      <c r="W276">
        <v>2056.58</v>
      </c>
      <c r="X276">
        <v>1840.31</v>
      </c>
      <c r="Y276">
        <v>1073.55</v>
      </c>
      <c r="Z276">
        <v>2081.7800000000002</v>
      </c>
      <c r="AA276">
        <v>0.36891699999999999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14.457800000000001</v>
      </c>
      <c r="AK276">
        <v>14.4444</v>
      </c>
      <c r="AL276">
        <v>14.309200000000001</v>
      </c>
      <c r="AM276">
        <v>4.07118</v>
      </c>
      <c r="AN276">
        <v>4.0057799999999997</v>
      </c>
      <c r="AO276">
        <v>3.34456</v>
      </c>
      <c r="AP276">
        <v>14.251300000000001</v>
      </c>
      <c r="AQ276">
        <v>2.5045699999999998E-3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654.274</v>
      </c>
      <c r="BA276">
        <v>483.16300000000001</v>
      </c>
      <c r="BB276">
        <v>434.90100000000001</v>
      </c>
      <c r="BC276">
        <v>775.279</v>
      </c>
      <c r="BD276">
        <v>387.214</v>
      </c>
      <c r="BE276">
        <v>277.76</v>
      </c>
      <c r="BF276">
        <v>285.30399999999997</v>
      </c>
      <c r="BG276">
        <v>0.112708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738.154</v>
      </c>
      <c r="BQ276">
        <v>660.91700000000003</v>
      </c>
      <c r="BR276">
        <v>639.13199999999995</v>
      </c>
      <c r="BS276">
        <v>538.35199999999998</v>
      </c>
      <c r="BT276">
        <v>380.17599999999999</v>
      </c>
      <c r="BU276">
        <v>335.56200000000001</v>
      </c>
      <c r="BV276">
        <v>347.42399999999998</v>
      </c>
      <c r="BW276">
        <v>0.122429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140.45599999999999</v>
      </c>
      <c r="CG276">
        <v>122.196</v>
      </c>
      <c r="CH276">
        <v>0</v>
      </c>
      <c r="CI276">
        <v>81.268900000000002</v>
      </c>
      <c r="CJ276">
        <v>70.703999999999994</v>
      </c>
      <c r="CK276">
        <v>0</v>
      </c>
      <c r="CL276">
        <v>1E-3</v>
      </c>
      <c r="CM276">
        <v>2.30391E-2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3.0123000000000002</v>
      </c>
      <c r="CW276">
        <v>0.66270499999999999</v>
      </c>
      <c r="CX276">
        <v>0</v>
      </c>
      <c r="CY276">
        <v>3.5693999999999999</v>
      </c>
      <c r="CZ276">
        <v>0.78526899999999999</v>
      </c>
      <c r="DA276">
        <v>0</v>
      </c>
      <c r="DB276">
        <v>1E-3</v>
      </c>
      <c r="DC276">
        <v>5.1891000000000003E-4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299.38600000000002</v>
      </c>
      <c r="DM276">
        <v>299.38600000000002</v>
      </c>
      <c r="DN276">
        <v>0</v>
      </c>
      <c r="DO276">
        <v>17841.3</v>
      </c>
      <c r="DP276">
        <v>17841.3</v>
      </c>
      <c r="DQ276">
        <v>0</v>
      </c>
      <c r="DR276">
        <v>1E-3</v>
      </c>
      <c r="DS276">
        <v>0.37654500000000002</v>
      </c>
      <c r="DT276" s="1">
        <v>137913000000</v>
      </c>
    </row>
    <row r="277" spans="1:124" x14ac:dyDescent="0.25">
      <c r="A277">
        <v>2</v>
      </c>
      <c r="B277">
        <v>1998</v>
      </c>
      <c r="C277" t="s">
        <v>126</v>
      </c>
      <c r="D277">
        <v>1</v>
      </c>
      <c r="E277">
        <v>14886</v>
      </c>
      <c r="F277">
        <v>14886</v>
      </c>
      <c r="G277" s="1">
        <v>139722000000</v>
      </c>
      <c r="H277">
        <v>61912.1</v>
      </c>
      <c r="I277" s="1">
        <v>139722000000</v>
      </c>
      <c r="J277">
        <v>14886</v>
      </c>
      <c r="K277">
        <v>93666.5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2341.33</v>
      </c>
      <c r="U277">
        <v>2269.37</v>
      </c>
      <c r="V277">
        <v>2014.24</v>
      </c>
      <c r="W277">
        <v>1855.76</v>
      </c>
      <c r="X277">
        <v>1679.84</v>
      </c>
      <c r="Y277">
        <v>1056.1199999999999</v>
      </c>
      <c r="Z277">
        <v>1935.74</v>
      </c>
      <c r="AA277">
        <v>0.35376299999999999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12.667199999999999</v>
      </c>
      <c r="AK277">
        <v>12.6569</v>
      </c>
      <c r="AL277">
        <v>12.5525</v>
      </c>
      <c r="AM277">
        <v>3.3902100000000002</v>
      </c>
      <c r="AN277">
        <v>3.3441000000000001</v>
      </c>
      <c r="AO277">
        <v>2.8778800000000002</v>
      </c>
      <c r="AP277">
        <v>12.348800000000001</v>
      </c>
      <c r="AQ277">
        <v>2.1344100000000002E-3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448.09199999999998</v>
      </c>
      <c r="BA277">
        <v>352.24299999999999</v>
      </c>
      <c r="BB277">
        <v>325.209</v>
      </c>
      <c r="BC277">
        <v>478.58100000000002</v>
      </c>
      <c r="BD277">
        <v>265.59800000000001</v>
      </c>
      <c r="BE277">
        <v>205.52600000000001</v>
      </c>
      <c r="BF277">
        <v>205.46</v>
      </c>
      <c r="BG277">
        <v>8.3168000000000006E-2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504.17099999999999</v>
      </c>
      <c r="BQ277">
        <v>457.17099999999999</v>
      </c>
      <c r="BR277">
        <v>443.91500000000002</v>
      </c>
      <c r="BS277">
        <v>356.82100000000003</v>
      </c>
      <c r="BT277">
        <v>264.423</v>
      </c>
      <c r="BU277">
        <v>238.36199999999999</v>
      </c>
      <c r="BV277">
        <v>244.738</v>
      </c>
      <c r="BW277">
        <v>8.3506499999999997E-2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148.03800000000001</v>
      </c>
      <c r="CG277">
        <v>128.79300000000001</v>
      </c>
      <c r="CH277">
        <v>0</v>
      </c>
      <c r="CI277">
        <v>85.921999999999997</v>
      </c>
      <c r="CJ277">
        <v>74.752099999999999</v>
      </c>
      <c r="CK277">
        <v>0</v>
      </c>
      <c r="CL277">
        <v>1E-3</v>
      </c>
      <c r="CM277">
        <v>2.41497E-2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14.8019</v>
      </c>
      <c r="CW277">
        <v>3.2564199999999999</v>
      </c>
      <c r="CX277">
        <v>0</v>
      </c>
      <c r="CY277">
        <v>15.808999999999999</v>
      </c>
      <c r="CZ277">
        <v>3.4779900000000001</v>
      </c>
      <c r="DA277">
        <v>0</v>
      </c>
      <c r="DB277">
        <v>1E-3</v>
      </c>
      <c r="DC277">
        <v>2.7472999999999998E-3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203.13200000000001</v>
      </c>
      <c r="DM277">
        <v>203.13200000000001</v>
      </c>
      <c r="DN277">
        <v>0</v>
      </c>
      <c r="DO277">
        <v>11737.7</v>
      </c>
      <c r="DP277">
        <v>11737.7</v>
      </c>
      <c r="DQ277">
        <v>0</v>
      </c>
      <c r="DR277">
        <v>1E-3</v>
      </c>
      <c r="DS277">
        <v>0.33683000000000002</v>
      </c>
      <c r="DT277" s="1">
        <v>139722000000</v>
      </c>
    </row>
    <row r="278" spans="1:124" x14ac:dyDescent="0.25">
      <c r="A278">
        <v>2</v>
      </c>
      <c r="B278">
        <v>1999</v>
      </c>
      <c r="C278" t="s">
        <v>126</v>
      </c>
      <c r="D278">
        <v>1</v>
      </c>
      <c r="E278">
        <v>15032.6</v>
      </c>
      <c r="F278">
        <v>15032.6</v>
      </c>
      <c r="G278" s="1">
        <v>144291000000</v>
      </c>
      <c r="H278">
        <v>91451.199999999997</v>
      </c>
      <c r="I278" s="1">
        <v>144291000000</v>
      </c>
      <c r="J278">
        <v>15032.6</v>
      </c>
      <c r="K278">
        <v>117254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2264.61</v>
      </c>
      <c r="U278">
        <v>2201.5</v>
      </c>
      <c r="V278">
        <v>1977.73</v>
      </c>
      <c r="W278">
        <v>1689.29</v>
      </c>
      <c r="X278">
        <v>1536.26</v>
      </c>
      <c r="Y278">
        <v>993.66499999999996</v>
      </c>
      <c r="Z278">
        <v>1917.73</v>
      </c>
      <c r="AA278">
        <v>0.35493999999999998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42.406199999999998</v>
      </c>
      <c r="AK278">
        <v>42.376100000000001</v>
      </c>
      <c r="AL278">
        <v>42.071800000000003</v>
      </c>
      <c r="AM278">
        <v>11.3706</v>
      </c>
      <c r="AN278">
        <v>11.204499999999999</v>
      </c>
      <c r="AO278">
        <v>9.5254799999999999</v>
      </c>
      <c r="AP278">
        <v>41.422600000000003</v>
      </c>
      <c r="AQ278">
        <v>6.87442E-3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388.35199999999998</v>
      </c>
      <c r="BA278">
        <v>306.26900000000001</v>
      </c>
      <c r="BB278">
        <v>283.11700000000002</v>
      </c>
      <c r="BC278">
        <v>407.209</v>
      </c>
      <c r="BD278">
        <v>222.79499999999999</v>
      </c>
      <c r="BE278">
        <v>170.78100000000001</v>
      </c>
      <c r="BF278">
        <v>165.732</v>
      </c>
      <c r="BG278">
        <v>7.6215199999999997E-2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207.09200000000001</v>
      </c>
      <c r="BQ278">
        <v>189.95</v>
      </c>
      <c r="BR278">
        <v>185.11500000000001</v>
      </c>
      <c r="BS278">
        <v>138.78399999999999</v>
      </c>
      <c r="BT278">
        <v>104.41200000000001</v>
      </c>
      <c r="BU278">
        <v>94.717200000000005</v>
      </c>
      <c r="BV278">
        <v>98.698999999999998</v>
      </c>
      <c r="BW278">
        <v>3.56128E-2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126.30200000000001</v>
      </c>
      <c r="CG278">
        <v>109.883</v>
      </c>
      <c r="CH278">
        <v>0</v>
      </c>
      <c r="CI278">
        <v>69.044200000000004</v>
      </c>
      <c r="CJ278">
        <v>60.068399999999997</v>
      </c>
      <c r="CK278">
        <v>0</v>
      </c>
      <c r="CL278">
        <v>1E-3</v>
      </c>
      <c r="CM278">
        <v>2.07893E-2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35.322200000000002</v>
      </c>
      <c r="CW278">
        <v>7.77088</v>
      </c>
      <c r="CX278">
        <v>0</v>
      </c>
      <c r="CY278">
        <v>37.037300000000002</v>
      </c>
      <c r="CZ278">
        <v>8.1481999999999992</v>
      </c>
      <c r="DA278">
        <v>0</v>
      </c>
      <c r="DB278">
        <v>1E-3</v>
      </c>
      <c r="DC278">
        <v>6.9320800000000002E-3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263.34500000000003</v>
      </c>
      <c r="DM278">
        <v>263.34500000000003</v>
      </c>
      <c r="DN278">
        <v>0</v>
      </c>
      <c r="DO278">
        <v>16378.9</v>
      </c>
      <c r="DP278">
        <v>16378.9</v>
      </c>
      <c r="DQ278">
        <v>0</v>
      </c>
      <c r="DR278">
        <v>1E-3</v>
      </c>
      <c r="DS278">
        <v>0.31911</v>
      </c>
      <c r="DT278" s="1">
        <v>144291000000</v>
      </c>
    </row>
    <row r="279" spans="1:124" x14ac:dyDescent="0.25">
      <c r="A279">
        <v>2</v>
      </c>
      <c r="B279">
        <v>2000</v>
      </c>
      <c r="C279" t="s">
        <v>126</v>
      </c>
      <c r="D279">
        <v>1</v>
      </c>
      <c r="E279">
        <v>15116.6</v>
      </c>
      <c r="F279">
        <v>15116.6</v>
      </c>
      <c r="G279" s="1">
        <v>149009000000</v>
      </c>
      <c r="H279">
        <v>81793.100000000006</v>
      </c>
      <c r="I279" s="1">
        <v>149009000000</v>
      </c>
      <c r="J279">
        <v>15116.6</v>
      </c>
      <c r="K279">
        <v>114568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2085.6</v>
      </c>
      <c r="U279">
        <v>2031.72</v>
      </c>
      <c r="V279">
        <v>1840.71</v>
      </c>
      <c r="W279">
        <v>1545.62</v>
      </c>
      <c r="X279">
        <v>1403.06</v>
      </c>
      <c r="Y279">
        <v>897.63900000000001</v>
      </c>
      <c r="Z279">
        <v>1805.1</v>
      </c>
      <c r="AA279">
        <v>0.34486499999999998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82.929500000000004</v>
      </c>
      <c r="AK279">
        <v>82.876900000000006</v>
      </c>
      <c r="AL279">
        <v>82.344499999999996</v>
      </c>
      <c r="AM279">
        <v>21.7011</v>
      </c>
      <c r="AN279">
        <v>21.398700000000002</v>
      </c>
      <c r="AO279">
        <v>18.340499999999999</v>
      </c>
      <c r="AP279">
        <v>83.655000000000001</v>
      </c>
      <c r="AQ279">
        <v>1.2973999999999999E-2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489.65699999999998</v>
      </c>
      <c r="BA279">
        <v>369.392</v>
      </c>
      <c r="BB279">
        <v>335.471</v>
      </c>
      <c r="BC279">
        <v>487.76900000000001</v>
      </c>
      <c r="BD279">
        <v>245.43299999999999</v>
      </c>
      <c r="BE279">
        <v>177.08099999999999</v>
      </c>
      <c r="BF279">
        <v>180.08799999999999</v>
      </c>
      <c r="BG279">
        <v>0.108414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268.16199999999998</v>
      </c>
      <c r="BQ279">
        <v>238.166</v>
      </c>
      <c r="BR279">
        <v>229.70500000000001</v>
      </c>
      <c r="BS279">
        <v>171.77799999999999</v>
      </c>
      <c r="BT279">
        <v>120.565</v>
      </c>
      <c r="BU279">
        <v>106.12</v>
      </c>
      <c r="BV279">
        <v>111.41</v>
      </c>
      <c r="BW279">
        <v>4.8873399999999997E-2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163.029</v>
      </c>
      <c r="CG279">
        <v>141.83600000000001</v>
      </c>
      <c r="CH279">
        <v>0</v>
      </c>
      <c r="CI279">
        <v>85.516199999999998</v>
      </c>
      <c r="CJ279">
        <v>74.399100000000004</v>
      </c>
      <c r="CK279">
        <v>0</v>
      </c>
      <c r="CL279">
        <v>1E-3</v>
      </c>
      <c r="CM279">
        <v>2.7781699999999999E-2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105.742</v>
      </c>
      <c r="CW279">
        <v>23.263300000000001</v>
      </c>
      <c r="CX279">
        <v>0</v>
      </c>
      <c r="CY279">
        <v>105.33499999999999</v>
      </c>
      <c r="CZ279">
        <v>23.1736</v>
      </c>
      <c r="DA279">
        <v>0</v>
      </c>
      <c r="DB279">
        <v>1E-3</v>
      </c>
      <c r="DC279">
        <v>2.3412200000000001E-2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265.036</v>
      </c>
      <c r="DM279">
        <v>265.036</v>
      </c>
      <c r="DN279">
        <v>0</v>
      </c>
      <c r="DO279">
        <v>15805.9</v>
      </c>
      <c r="DP279">
        <v>15805.9</v>
      </c>
      <c r="DQ279">
        <v>0</v>
      </c>
      <c r="DR279">
        <v>1E-3</v>
      </c>
      <c r="DS279">
        <v>0.34562900000000002</v>
      </c>
      <c r="DT279" s="1">
        <v>149009000000</v>
      </c>
    </row>
    <row r="280" spans="1:124" x14ac:dyDescent="0.25">
      <c r="A280">
        <v>2</v>
      </c>
      <c r="B280">
        <v>2001</v>
      </c>
      <c r="C280" t="s">
        <v>126</v>
      </c>
      <c r="D280">
        <v>1</v>
      </c>
      <c r="E280">
        <v>14830.8</v>
      </c>
      <c r="F280">
        <v>14830.8</v>
      </c>
      <c r="G280" s="1">
        <v>150492000000</v>
      </c>
      <c r="H280">
        <v>59504.7</v>
      </c>
      <c r="I280" s="1">
        <v>150492000000</v>
      </c>
      <c r="J280">
        <v>14830.8</v>
      </c>
      <c r="K280">
        <v>90135.1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1961.72</v>
      </c>
      <c r="U280">
        <v>1900.95</v>
      </c>
      <c r="V280">
        <v>1685.49</v>
      </c>
      <c r="W280">
        <v>1521.45</v>
      </c>
      <c r="X280">
        <v>1363.58</v>
      </c>
      <c r="Y280">
        <v>803.86</v>
      </c>
      <c r="Z280">
        <v>1680.87</v>
      </c>
      <c r="AA280">
        <v>0.345329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56.293700000000001</v>
      </c>
      <c r="AK280">
        <v>56.258299999999998</v>
      </c>
      <c r="AL280">
        <v>55.900700000000001</v>
      </c>
      <c r="AM280">
        <v>14.0665</v>
      </c>
      <c r="AN280">
        <v>13.894399999999999</v>
      </c>
      <c r="AO280">
        <v>12.154199999999999</v>
      </c>
      <c r="AP280">
        <v>56.686999999999998</v>
      </c>
      <c r="AQ280">
        <v>8.61782E-3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361.39</v>
      </c>
      <c r="BA280">
        <v>251.321</v>
      </c>
      <c r="BB280">
        <v>220.27699999999999</v>
      </c>
      <c r="BC280">
        <v>410.50700000000001</v>
      </c>
      <c r="BD280">
        <v>180.46799999999999</v>
      </c>
      <c r="BE280">
        <v>115.58499999999999</v>
      </c>
      <c r="BF280">
        <v>120.19199999999999</v>
      </c>
      <c r="BG280">
        <v>7.9192100000000001E-2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296.41399999999999</v>
      </c>
      <c r="BQ280">
        <v>259.85300000000001</v>
      </c>
      <c r="BR280">
        <v>249.541</v>
      </c>
      <c r="BS280">
        <v>197.04</v>
      </c>
      <c r="BT280">
        <v>130.654</v>
      </c>
      <c r="BU280">
        <v>111.93</v>
      </c>
      <c r="BV280">
        <v>116.358</v>
      </c>
      <c r="BW280">
        <v>5.86244E-2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125.59699999999999</v>
      </c>
      <c r="CG280">
        <v>109.26900000000001</v>
      </c>
      <c r="CH280">
        <v>0</v>
      </c>
      <c r="CI280">
        <v>65.034599999999998</v>
      </c>
      <c r="CJ280">
        <v>56.580100000000002</v>
      </c>
      <c r="CK280">
        <v>0</v>
      </c>
      <c r="CL280">
        <v>1E-3</v>
      </c>
      <c r="CM280">
        <v>2.3074399999999998E-2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34.670099999999998</v>
      </c>
      <c r="CW280">
        <v>7.6274199999999999</v>
      </c>
      <c r="CX280">
        <v>0</v>
      </c>
      <c r="CY280">
        <v>39.382199999999997</v>
      </c>
      <c r="CZ280">
        <v>8.6640800000000002</v>
      </c>
      <c r="DA280">
        <v>0</v>
      </c>
      <c r="DB280">
        <v>1E-3</v>
      </c>
      <c r="DC280">
        <v>7.5973400000000002E-3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212.03899999999999</v>
      </c>
      <c r="DM280">
        <v>212.03899999999999</v>
      </c>
      <c r="DN280">
        <v>0</v>
      </c>
      <c r="DO280">
        <v>12127.4</v>
      </c>
      <c r="DP280">
        <v>12127.4</v>
      </c>
      <c r="DQ280">
        <v>0</v>
      </c>
      <c r="DR280">
        <v>1E-3</v>
      </c>
      <c r="DS280">
        <v>0.365921</v>
      </c>
      <c r="DT280" s="1">
        <v>150492000000</v>
      </c>
    </row>
    <row r="281" spans="1:124" x14ac:dyDescent="0.25">
      <c r="A281">
        <v>2</v>
      </c>
      <c r="B281">
        <v>2002</v>
      </c>
      <c r="C281" t="s">
        <v>126</v>
      </c>
      <c r="D281">
        <v>1</v>
      </c>
      <c r="E281">
        <v>14960.3</v>
      </c>
      <c r="F281">
        <v>14960.3</v>
      </c>
      <c r="G281" s="1">
        <v>152376000000</v>
      </c>
      <c r="H281">
        <v>80957.7</v>
      </c>
      <c r="I281" s="1">
        <v>152376000000</v>
      </c>
      <c r="J281">
        <v>14960.3</v>
      </c>
      <c r="K281">
        <v>105283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1886.36</v>
      </c>
      <c r="U281">
        <v>1826.99</v>
      </c>
      <c r="V281">
        <v>1616.52</v>
      </c>
      <c r="W281">
        <v>1458.65</v>
      </c>
      <c r="X281">
        <v>1316.19</v>
      </c>
      <c r="Y281">
        <v>811.11699999999996</v>
      </c>
      <c r="Z281">
        <v>1617.3</v>
      </c>
      <c r="AA281">
        <v>0.33465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66.443299999999994</v>
      </c>
      <c r="AK281">
        <v>66.402100000000004</v>
      </c>
      <c r="AL281">
        <v>65.985900000000001</v>
      </c>
      <c r="AM281">
        <v>16.4832</v>
      </c>
      <c r="AN281">
        <v>16.266200000000001</v>
      </c>
      <c r="AO281">
        <v>14.0723</v>
      </c>
      <c r="AP281">
        <v>66.538499999999999</v>
      </c>
      <c r="AQ281">
        <v>1.0099500000000001E-2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321.012</v>
      </c>
      <c r="BA281">
        <v>225.82300000000001</v>
      </c>
      <c r="BB281">
        <v>198.97499999999999</v>
      </c>
      <c r="BC281">
        <v>355.577</v>
      </c>
      <c r="BD281">
        <v>163.57</v>
      </c>
      <c r="BE281">
        <v>109.414</v>
      </c>
      <c r="BF281">
        <v>112.878</v>
      </c>
      <c r="BG281">
        <v>7.0013099999999995E-2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342.51</v>
      </c>
      <c r="BQ281">
        <v>295.45999999999998</v>
      </c>
      <c r="BR281">
        <v>282.18900000000002</v>
      </c>
      <c r="BS281">
        <v>237.76</v>
      </c>
      <c r="BT281">
        <v>155.74799999999999</v>
      </c>
      <c r="BU281">
        <v>132.61699999999999</v>
      </c>
      <c r="BV281">
        <v>138.47499999999999</v>
      </c>
      <c r="BW281">
        <v>6.7191600000000004E-2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287.87400000000002</v>
      </c>
      <c r="CG281">
        <v>250.45</v>
      </c>
      <c r="CH281">
        <v>0</v>
      </c>
      <c r="CI281">
        <v>156.93</v>
      </c>
      <c r="CJ281">
        <v>136.529</v>
      </c>
      <c r="CK281">
        <v>0</v>
      </c>
      <c r="CL281">
        <v>1E-3</v>
      </c>
      <c r="CM281">
        <v>5.3583100000000002E-2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30.247900000000001</v>
      </c>
      <c r="CW281">
        <v>6.6545399999999999</v>
      </c>
      <c r="CX281">
        <v>0</v>
      </c>
      <c r="CY281">
        <v>33.504800000000003</v>
      </c>
      <c r="CZ281">
        <v>7.3710599999999999</v>
      </c>
      <c r="DA281">
        <v>0</v>
      </c>
      <c r="DB281">
        <v>1E-3</v>
      </c>
      <c r="DC281">
        <v>6.5970999999999998E-3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306.27600000000001</v>
      </c>
      <c r="DM281">
        <v>306.27600000000001</v>
      </c>
      <c r="DN281">
        <v>0</v>
      </c>
      <c r="DO281">
        <v>18851.7</v>
      </c>
      <c r="DP281">
        <v>18851.7</v>
      </c>
      <c r="DQ281">
        <v>0</v>
      </c>
      <c r="DR281">
        <v>1E-3</v>
      </c>
      <c r="DS281">
        <v>0.43324600000000002</v>
      </c>
      <c r="DT281" s="1">
        <v>152376000000</v>
      </c>
    </row>
    <row r="282" spans="1:124" x14ac:dyDescent="0.25">
      <c r="A282">
        <v>2</v>
      </c>
      <c r="B282">
        <v>2003</v>
      </c>
      <c r="C282" t="s">
        <v>126</v>
      </c>
      <c r="D282">
        <v>1</v>
      </c>
      <c r="E282">
        <v>15069.1</v>
      </c>
      <c r="F282">
        <v>15069.1</v>
      </c>
      <c r="G282" s="1">
        <v>153192000000</v>
      </c>
      <c r="H282">
        <v>96710.7</v>
      </c>
      <c r="I282" s="1">
        <v>153192000000</v>
      </c>
      <c r="J282">
        <v>15069.1</v>
      </c>
      <c r="K282">
        <v>123916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1673.19</v>
      </c>
      <c r="U282">
        <v>1628.01</v>
      </c>
      <c r="V282">
        <v>1467.82</v>
      </c>
      <c r="W282">
        <v>1256.6199999999999</v>
      </c>
      <c r="X282">
        <v>1142.3699999999999</v>
      </c>
      <c r="Y282">
        <v>737.32899999999995</v>
      </c>
      <c r="Z282">
        <v>1453.67</v>
      </c>
      <c r="AA282">
        <v>0.30308400000000002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78.433000000000007</v>
      </c>
      <c r="AK282">
        <v>78.387200000000007</v>
      </c>
      <c r="AL282">
        <v>77.923400000000001</v>
      </c>
      <c r="AM282">
        <v>19.6739</v>
      </c>
      <c r="AN282">
        <v>19.385200000000001</v>
      </c>
      <c r="AO282">
        <v>16.465699999999998</v>
      </c>
      <c r="AP282">
        <v>77.186099999999996</v>
      </c>
      <c r="AQ282">
        <v>1.1946399999999999E-2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355.697</v>
      </c>
      <c r="BA282">
        <v>267.00599999999997</v>
      </c>
      <c r="BB282">
        <v>241.99</v>
      </c>
      <c r="BC282">
        <v>357.20800000000003</v>
      </c>
      <c r="BD282">
        <v>180.75299999999999</v>
      </c>
      <c r="BE282">
        <v>130.98400000000001</v>
      </c>
      <c r="BF282">
        <v>128.75399999999999</v>
      </c>
      <c r="BG282">
        <v>8.3105200000000004E-2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386.40499999999997</v>
      </c>
      <c r="BQ282">
        <v>340.048</v>
      </c>
      <c r="BR282">
        <v>326.97300000000001</v>
      </c>
      <c r="BS282">
        <v>255.5</v>
      </c>
      <c r="BT282">
        <v>177.05600000000001</v>
      </c>
      <c r="BU282">
        <v>154.93100000000001</v>
      </c>
      <c r="BV282">
        <v>157.905</v>
      </c>
      <c r="BW282">
        <v>7.6338799999999998E-2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80.6999</v>
      </c>
      <c r="CG282">
        <v>70.2089</v>
      </c>
      <c r="CH282">
        <v>0</v>
      </c>
      <c r="CI282">
        <v>43.2256</v>
      </c>
      <c r="CJ282">
        <v>37.606299999999997</v>
      </c>
      <c r="CK282">
        <v>0</v>
      </c>
      <c r="CL282">
        <v>1E-3</v>
      </c>
      <c r="CM282">
        <v>1.49231E-2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73.249200000000002</v>
      </c>
      <c r="CW282">
        <v>16.114799999999999</v>
      </c>
      <c r="CX282">
        <v>0</v>
      </c>
      <c r="CY282">
        <v>73.560500000000005</v>
      </c>
      <c r="CZ282">
        <v>16.183299999999999</v>
      </c>
      <c r="DA282">
        <v>0</v>
      </c>
      <c r="DB282">
        <v>1E-3</v>
      </c>
      <c r="DC282">
        <v>1.7114000000000001E-2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294.95100000000002</v>
      </c>
      <c r="DM282">
        <v>294.95100000000002</v>
      </c>
      <c r="DN282">
        <v>0</v>
      </c>
      <c r="DO282">
        <v>18325.2</v>
      </c>
      <c r="DP282">
        <v>18325.2</v>
      </c>
      <c r="DQ282">
        <v>0</v>
      </c>
      <c r="DR282">
        <v>1E-3</v>
      </c>
      <c r="DS282">
        <v>0.34005800000000003</v>
      </c>
      <c r="DT282" s="1">
        <v>153192000000</v>
      </c>
    </row>
    <row r="283" spans="1:124" x14ac:dyDescent="0.25">
      <c r="A283">
        <v>2</v>
      </c>
      <c r="B283">
        <v>2004</v>
      </c>
      <c r="C283" t="s">
        <v>126</v>
      </c>
      <c r="D283">
        <v>1</v>
      </c>
      <c r="E283">
        <v>15795.3</v>
      </c>
      <c r="F283">
        <v>15795.3</v>
      </c>
      <c r="G283" s="1">
        <v>155881000000</v>
      </c>
      <c r="H283">
        <v>125700</v>
      </c>
      <c r="I283" s="1">
        <v>155881000000</v>
      </c>
      <c r="J283">
        <v>15795.3</v>
      </c>
      <c r="K283">
        <v>159303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1666.45</v>
      </c>
      <c r="U283">
        <v>1618.28</v>
      </c>
      <c r="V283">
        <v>1447.49</v>
      </c>
      <c r="W283">
        <v>1297.97</v>
      </c>
      <c r="X283">
        <v>1165.9000000000001</v>
      </c>
      <c r="Y283">
        <v>697.64599999999996</v>
      </c>
      <c r="Z283">
        <v>1462.45</v>
      </c>
      <c r="AA283">
        <v>0.31351400000000001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205.059</v>
      </c>
      <c r="AK283">
        <v>204.934</v>
      </c>
      <c r="AL283">
        <v>203.673</v>
      </c>
      <c r="AM283">
        <v>53.166800000000002</v>
      </c>
      <c r="AN283">
        <v>52.229799999999997</v>
      </c>
      <c r="AO283">
        <v>42.755099999999999</v>
      </c>
      <c r="AP283">
        <v>207.21100000000001</v>
      </c>
      <c r="AQ283">
        <v>3.1349799999999997E-2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440.00599999999997</v>
      </c>
      <c r="BA283">
        <v>319.07</v>
      </c>
      <c r="BB283">
        <v>284.95999999999998</v>
      </c>
      <c r="BC283">
        <v>471.12200000000001</v>
      </c>
      <c r="BD283">
        <v>219.30199999999999</v>
      </c>
      <c r="BE283">
        <v>148.27600000000001</v>
      </c>
      <c r="BF283">
        <v>139.72499999999999</v>
      </c>
      <c r="BG283">
        <v>0.10523100000000001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287.27</v>
      </c>
      <c r="BQ283">
        <v>254.32300000000001</v>
      </c>
      <c r="BR283">
        <v>245.03</v>
      </c>
      <c r="BS283">
        <v>186.20500000000001</v>
      </c>
      <c r="BT283">
        <v>127.566</v>
      </c>
      <c r="BU283">
        <v>111.026</v>
      </c>
      <c r="BV283">
        <v>110.32899999999999</v>
      </c>
      <c r="BW283">
        <v>5.9832900000000001E-2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86.511399999999995</v>
      </c>
      <c r="CG283">
        <v>75.264899999999997</v>
      </c>
      <c r="CH283">
        <v>0</v>
      </c>
      <c r="CI283">
        <v>44.4056</v>
      </c>
      <c r="CJ283">
        <v>38.632800000000003</v>
      </c>
      <c r="CK283">
        <v>0</v>
      </c>
      <c r="CL283">
        <v>1E-3</v>
      </c>
      <c r="CM283">
        <v>1.6557200000000001E-2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419.34800000000001</v>
      </c>
      <c r="CW283">
        <v>92.256600000000006</v>
      </c>
      <c r="CX283">
        <v>0</v>
      </c>
      <c r="CY283">
        <v>449.00400000000002</v>
      </c>
      <c r="CZ283">
        <v>98.780799999999999</v>
      </c>
      <c r="DA283">
        <v>0</v>
      </c>
      <c r="DB283">
        <v>1E-3</v>
      </c>
      <c r="DC283">
        <v>0.10029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362.35199999999998</v>
      </c>
      <c r="DM283">
        <v>362.35199999999998</v>
      </c>
      <c r="DN283">
        <v>0</v>
      </c>
      <c r="DO283">
        <v>22523.4</v>
      </c>
      <c r="DP283">
        <v>22523.4</v>
      </c>
      <c r="DQ283">
        <v>0</v>
      </c>
      <c r="DR283">
        <v>1E-3</v>
      </c>
      <c r="DS283">
        <v>0.31892700000000002</v>
      </c>
      <c r="DT283" s="1">
        <v>155881000000</v>
      </c>
    </row>
    <row r="284" spans="1:124" x14ac:dyDescent="0.25">
      <c r="A284">
        <v>2</v>
      </c>
      <c r="B284">
        <v>2005</v>
      </c>
      <c r="C284" t="s">
        <v>126</v>
      </c>
      <c r="D284">
        <v>1</v>
      </c>
      <c r="E284">
        <v>16176.1</v>
      </c>
      <c r="F284">
        <v>16176.1</v>
      </c>
      <c r="G284" s="1">
        <v>155229000000</v>
      </c>
      <c r="H284">
        <v>113461</v>
      </c>
      <c r="I284" s="1">
        <v>155229000000</v>
      </c>
      <c r="J284">
        <v>16176.1</v>
      </c>
      <c r="K284">
        <v>156533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1611.41</v>
      </c>
      <c r="U284">
        <v>1553.42</v>
      </c>
      <c r="V284">
        <v>1347.86</v>
      </c>
      <c r="W284">
        <v>1400.77</v>
      </c>
      <c r="X284">
        <v>1238.6500000000001</v>
      </c>
      <c r="Y284">
        <v>663.87300000000005</v>
      </c>
      <c r="Z284">
        <v>1360.91</v>
      </c>
      <c r="AA284">
        <v>0.29822799999999999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128.40199999999999</v>
      </c>
      <c r="AK284">
        <v>128.309</v>
      </c>
      <c r="AL284">
        <v>127.378</v>
      </c>
      <c r="AM284">
        <v>33.4893</v>
      </c>
      <c r="AN284">
        <v>32.864699999999999</v>
      </c>
      <c r="AO284">
        <v>26.549600000000002</v>
      </c>
      <c r="AP284">
        <v>128.328</v>
      </c>
      <c r="AQ284">
        <v>1.97395E-2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506.07499999999999</v>
      </c>
      <c r="BA284">
        <v>342.17099999999999</v>
      </c>
      <c r="BB284">
        <v>295.94099999999997</v>
      </c>
      <c r="BC284">
        <v>601.43499999999995</v>
      </c>
      <c r="BD284">
        <v>256.43900000000002</v>
      </c>
      <c r="BE284">
        <v>159.13300000000001</v>
      </c>
      <c r="BF284">
        <v>153.529</v>
      </c>
      <c r="BG284">
        <v>0.111425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265.88900000000001</v>
      </c>
      <c r="BQ284">
        <v>229.017</v>
      </c>
      <c r="BR284">
        <v>218.61799999999999</v>
      </c>
      <c r="BS284">
        <v>185.798</v>
      </c>
      <c r="BT284">
        <v>118.806</v>
      </c>
      <c r="BU284">
        <v>99.910600000000002</v>
      </c>
      <c r="BV284">
        <v>99.988</v>
      </c>
      <c r="BW284">
        <v>5.5245700000000002E-2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59.649799999999999</v>
      </c>
      <c r="CG284">
        <v>51.895400000000002</v>
      </c>
      <c r="CH284">
        <v>0</v>
      </c>
      <c r="CI284">
        <v>31.950700000000001</v>
      </c>
      <c r="CJ284">
        <v>27.7971</v>
      </c>
      <c r="CK284">
        <v>0</v>
      </c>
      <c r="CL284">
        <v>1E-3</v>
      </c>
      <c r="CM284">
        <v>1.16075E-2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283.37799999999999</v>
      </c>
      <c r="CW284">
        <v>62.343200000000003</v>
      </c>
      <c r="CX284">
        <v>0</v>
      </c>
      <c r="CY284">
        <v>336.77499999999998</v>
      </c>
      <c r="CZ284">
        <v>74.090500000000006</v>
      </c>
      <c r="DA284">
        <v>0</v>
      </c>
      <c r="DB284">
        <v>1E-3</v>
      </c>
      <c r="DC284">
        <v>6.2392599999999999E-2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253.51400000000001</v>
      </c>
      <c r="DM284">
        <v>253.51400000000001</v>
      </c>
      <c r="DN284">
        <v>0</v>
      </c>
      <c r="DO284">
        <v>15179.7</v>
      </c>
      <c r="DP284">
        <v>15179.7</v>
      </c>
      <c r="DQ284">
        <v>0</v>
      </c>
      <c r="DR284">
        <v>1E-3</v>
      </c>
      <c r="DS284">
        <v>0.22864499999999999</v>
      </c>
      <c r="DT284" s="1">
        <v>155229000000</v>
      </c>
    </row>
    <row r="285" spans="1:124" x14ac:dyDescent="0.25">
      <c r="A285">
        <v>2</v>
      </c>
      <c r="B285">
        <v>2006</v>
      </c>
      <c r="C285" t="s">
        <v>126</v>
      </c>
      <c r="D285">
        <v>1</v>
      </c>
      <c r="E285">
        <v>17085</v>
      </c>
      <c r="F285">
        <v>17085</v>
      </c>
      <c r="G285" s="1">
        <v>158228000000</v>
      </c>
      <c r="H285">
        <v>110642</v>
      </c>
      <c r="I285" s="1">
        <v>158228000000</v>
      </c>
      <c r="J285">
        <v>17085</v>
      </c>
      <c r="K285">
        <v>155565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1949.68</v>
      </c>
      <c r="U285">
        <v>1868.6</v>
      </c>
      <c r="V285">
        <v>1581.14</v>
      </c>
      <c r="W285">
        <v>1804.62</v>
      </c>
      <c r="X285">
        <v>1590</v>
      </c>
      <c r="Y285">
        <v>829.07</v>
      </c>
      <c r="Z285">
        <v>1639.97</v>
      </c>
      <c r="AA285">
        <v>0.32567000000000002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116.517</v>
      </c>
      <c r="AK285">
        <v>116.417</v>
      </c>
      <c r="AL285">
        <v>115.404</v>
      </c>
      <c r="AM285">
        <v>30.763000000000002</v>
      </c>
      <c r="AN285">
        <v>30.164000000000001</v>
      </c>
      <c r="AO285">
        <v>24.107700000000001</v>
      </c>
      <c r="AP285">
        <v>116.55200000000001</v>
      </c>
      <c r="AQ285">
        <v>1.7867000000000001E-2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671.91</v>
      </c>
      <c r="BA285">
        <v>434.30099999999999</v>
      </c>
      <c r="BB285">
        <v>367.28399999999999</v>
      </c>
      <c r="BC285">
        <v>845.90599999999995</v>
      </c>
      <c r="BD285">
        <v>348.85</v>
      </c>
      <c r="BE285">
        <v>208.655</v>
      </c>
      <c r="BF285">
        <v>202.928</v>
      </c>
      <c r="BG285">
        <v>0.12225900000000001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311.42500000000001</v>
      </c>
      <c r="BQ285">
        <v>260.57299999999998</v>
      </c>
      <c r="BR285">
        <v>246.23</v>
      </c>
      <c r="BS285">
        <v>237.54</v>
      </c>
      <c r="BT285">
        <v>144.95500000000001</v>
      </c>
      <c r="BU285">
        <v>118.84099999999999</v>
      </c>
      <c r="BV285">
        <v>121.17700000000001</v>
      </c>
      <c r="BW285">
        <v>5.8207299999999997E-2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30.756499999999999</v>
      </c>
      <c r="CG285">
        <v>26.758199999999999</v>
      </c>
      <c r="CH285">
        <v>0</v>
      </c>
      <c r="CI285">
        <v>17.898900000000001</v>
      </c>
      <c r="CJ285">
        <v>15.571999999999999</v>
      </c>
      <c r="CK285">
        <v>0</v>
      </c>
      <c r="CL285">
        <v>1E-3</v>
      </c>
      <c r="CM285">
        <v>5.61621E-3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226.62700000000001</v>
      </c>
      <c r="CW285">
        <v>49.857799999999997</v>
      </c>
      <c r="CX285">
        <v>0</v>
      </c>
      <c r="CY285">
        <v>285.31299999999999</v>
      </c>
      <c r="CZ285">
        <v>62.768900000000002</v>
      </c>
      <c r="DA285">
        <v>0</v>
      </c>
      <c r="DB285">
        <v>1E-3</v>
      </c>
      <c r="DC285">
        <v>4.1236399999999999E-2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187.90600000000001</v>
      </c>
      <c r="DM285">
        <v>187.90600000000001</v>
      </c>
      <c r="DN285">
        <v>0</v>
      </c>
      <c r="DO285">
        <v>11186.3</v>
      </c>
      <c r="DP285">
        <v>11186.3</v>
      </c>
      <c r="DQ285">
        <v>0</v>
      </c>
      <c r="DR285">
        <v>1E-3</v>
      </c>
      <c r="DS285">
        <v>0.168651</v>
      </c>
      <c r="DT285" s="1">
        <v>158228000000</v>
      </c>
    </row>
    <row r="286" spans="1:124" x14ac:dyDescent="0.25">
      <c r="A286">
        <v>2</v>
      </c>
      <c r="B286">
        <v>2007</v>
      </c>
      <c r="C286" t="s">
        <v>126</v>
      </c>
      <c r="D286">
        <v>1</v>
      </c>
      <c r="E286">
        <v>17753.3</v>
      </c>
      <c r="F286">
        <v>17753.3</v>
      </c>
      <c r="G286" s="1">
        <v>162839000000</v>
      </c>
      <c r="H286">
        <v>85550</v>
      </c>
      <c r="I286" s="1">
        <v>162839000000</v>
      </c>
      <c r="J286">
        <v>17753.3</v>
      </c>
      <c r="K286">
        <v>132572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992.29</v>
      </c>
      <c r="U286">
        <v>979.41800000000001</v>
      </c>
      <c r="V286">
        <v>933.78099999999995</v>
      </c>
      <c r="W286">
        <v>595.86900000000003</v>
      </c>
      <c r="X286">
        <v>576.26</v>
      </c>
      <c r="Y286">
        <v>506.74</v>
      </c>
      <c r="Z286">
        <v>954.34199999999998</v>
      </c>
      <c r="AA286">
        <v>0.15948200000000001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90.665499999999994</v>
      </c>
      <c r="AK286">
        <v>90.238</v>
      </c>
      <c r="AL286">
        <v>85.915099999999995</v>
      </c>
      <c r="AM286">
        <v>18.604900000000001</v>
      </c>
      <c r="AN286">
        <v>18.436800000000002</v>
      </c>
      <c r="AO286">
        <v>16.736999999999998</v>
      </c>
      <c r="AP286">
        <v>85.971500000000006</v>
      </c>
      <c r="AQ286">
        <v>1.2727799999999999E-2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848.20500000000004</v>
      </c>
      <c r="BA286">
        <v>572.09699999999998</v>
      </c>
      <c r="BB286">
        <v>494.221</v>
      </c>
      <c r="BC286">
        <v>1010.97</v>
      </c>
      <c r="BD286">
        <v>447.238</v>
      </c>
      <c r="BE286">
        <v>288.23599999999999</v>
      </c>
      <c r="BF286">
        <v>285.30900000000003</v>
      </c>
      <c r="BG286">
        <v>0.126164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269.88</v>
      </c>
      <c r="BQ286">
        <v>225.83699999999999</v>
      </c>
      <c r="BR286">
        <v>213.41399999999999</v>
      </c>
      <c r="BS286">
        <v>208.21299999999999</v>
      </c>
      <c r="BT286">
        <v>130.74100000000001</v>
      </c>
      <c r="BU286">
        <v>108.89</v>
      </c>
      <c r="BV286">
        <v>110.31399999999999</v>
      </c>
      <c r="BW286">
        <v>4.01561E-2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45.536999999999999</v>
      </c>
      <c r="CG286">
        <v>39.617199999999997</v>
      </c>
      <c r="CH286">
        <v>0</v>
      </c>
      <c r="CI286">
        <v>28.011600000000001</v>
      </c>
      <c r="CJ286">
        <v>24.370100000000001</v>
      </c>
      <c r="CK286">
        <v>0</v>
      </c>
      <c r="CL286">
        <v>1E-3</v>
      </c>
      <c r="CM286">
        <v>6.8322599999999997E-3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223.93700000000001</v>
      </c>
      <c r="CW286">
        <v>49.266100000000002</v>
      </c>
      <c r="CX286">
        <v>0</v>
      </c>
      <c r="CY286">
        <v>266.90899999999999</v>
      </c>
      <c r="CZ286">
        <v>58.720100000000002</v>
      </c>
      <c r="DA286">
        <v>0</v>
      </c>
      <c r="DB286">
        <v>1E-3</v>
      </c>
      <c r="DC286">
        <v>3.3308900000000002E-2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124.839</v>
      </c>
      <c r="DM286">
        <v>124.839</v>
      </c>
      <c r="DN286">
        <v>0</v>
      </c>
      <c r="DO286">
        <v>7133.94</v>
      </c>
      <c r="DP286">
        <v>7133.94</v>
      </c>
      <c r="DQ286">
        <v>0</v>
      </c>
      <c r="DR286">
        <v>1E-3</v>
      </c>
      <c r="DS286">
        <v>0.136569</v>
      </c>
      <c r="DT286" s="1">
        <v>162839000000</v>
      </c>
    </row>
    <row r="287" spans="1:124" x14ac:dyDescent="0.25">
      <c r="A287">
        <v>2</v>
      </c>
      <c r="B287">
        <v>2008</v>
      </c>
      <c r="C287" t="s">
        <v>126</v>
      </c>
      <c r="D287">
        <v>1</v>
      </c>
      <c r="E287">
        <v>19384.2</v>
      </c>
      <c r="F287">
        <v>19384.2</v>
      </c>
      <c r="G287" s="1">
        <v>180798000000</v>
      </c>
      <c r="H287">
        <v>56363</v>
      </c>
      <c r="I287" s="1">
        <v>180798000000</v>
      </c>
      <c r="J287">
        <v>19384.2</v>
      </c>
      <c r="K287">
        <v>98161.9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758.476</v>
      </c>
      <c r="U287">
        <v>741.87699999999995</v>
      </c>
      <c r="V287">
        <v>716.97799999999995</v>
      </c>
      <c r="W287">
        <v>445.02100000000002</v>
      </c>
      <c r="X287">
        <v>421.72699999999998</v>
      </c>
      <c r="Y287">
        <v>386.786</v>
      </c>
      <c r="Z287">
        <v>718.12900000000002</v>
      </c>
      <c r="AA287">
        <v>8.98785E-2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26.666499999999999</v>
      </c>
      <c r="AK287">
        <v>26.401199999999999</v>
      </c>
      <c r="AL287">
        <v>25.270299999999999</v>
      </c>
      <c r="AM287">
        <v>5.7502399999999998</v>
      </c>
      <c r="AN287">
        <v>5.6480600000000001</v>
      </c>
      <c r="AO287">
        <v>5.2124699999999997</v>
      </c>
      <c r="AP287">
        <v>25.506699999999999</v>
      </c>
      <c r="AQ287">
        <v>3.5196099999999998E-3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364.15699999999998</v>
      </c>
      <c r="BA287">
        <v>274.65800000000002</v>
      </c>
      <c r="BB287">
        <v>262.68400000000003</v>
      </c>
      <c r="BC287">
        <v>384.32600000000002</v>
      </c>
      <c r="BD287">
        <v>164.62100000000001</v>
      </c>
      <c r="BE287">
        <v>135.227</v>
      </c>
      <c r="BF287">
        <v>132.23500000000001</v>
      </c>
      <c r="BG287">
        <v>3.36703E-2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139.364</v>
      </c>
      <c r="BQ287">
        <v>130.97200000000001</v>
      </c>
      <c r="BR287">
        <v>129.84899999999999</v>
      </c>
      <c r="BS287">
        <v>70.8095</v>
      </c>
      <c r="BT287">
        <v>58.902299999999997</v>
      </c>
      <c r="BU287">
        <v>57.3093</v>
      </c>
      <c r="BV287">
        <v>57.569000000000003</v>
      </c>
      <c r="BW287">
        <v>2.03611E-2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645.78899999999999</v>
      </c>
      <c r="CG287">
        <v>477.88400000000001</v>
      </c>
      <c r="CH287">
        <v>0</v>
      </c>
      <c r="CI287">
        <v>387.69499999999999</v>
      </c>
      <c r="CJ287">
        <v>286.89400000000001</v>
      </c>
      <c r="CK287">
        <v>0</v>
      </c>
      <c r="CL287">
        <v>1E-3</v>
      </c>
      <c r="CM287">
        <v>7.25243E-2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775.59</v>
      </c>
      <c r="CW287">
        <v>91.519599999999997</v>
      </c>
      <c r="CX287">
        <v>0</v>
      </c>
      <c r="CY287">
        <v>818.54600000000005</v>
      </c>
      <c r="CZ287">
        <v>96.588499999999996</v>
      </c>
      <c r="DA287">
        <v>0</v>
      </c>
      <c r="DB287">
        <v>1E-3</v>
      </c>
      <c r="DC287">
        <v>7.1711700000000003E-2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62.6584</v>
      </c>
      <c r="DM287">
        <v>62.6584</v>
      </c>
      <c r="DN287">
        <v>0</v>
      </c>
      <c r="DO287">
        <v>3427.16</v>
      </c>
      <c r="DP287">
        <v>3427.16</v>
      </c>
      <c r="DQ287">
        <v>0</v>
      </c>
      <c r="DR287">
        <v>1E-3</v>
      </c>
      <c r="DS287">
        <v>9.7569100000000006E-2</v>
      </c>
      <c r="DT287" s="1">
        <v>180798000000</v>
      </c>
    </row>
    <row r="288" spans="1:124" x14ac:dyDescent="0.25">
      <c r="A288">
        <v>2</v>
      </c>
      <c r="B288">
        <v>2009</v>
      </c>
      <c r="C288" t="s">
        <v>126</v>
      </c>
      <c r="D288">
        <v>1</v>
      </c>
      <c r="E288">
        <v>22596.1</v>
      </c>
      <c r="F288">
        <v>22596.1</v>
      </c>
      <c r="G288" s="1">
        <v>210955000000</v>
      </c>
      <c r="H288">
        <v>131518</v>
      </c>
      <c r="I288" s="1">
        <v>210955000000</v>
      </c>
      <c r="J288">
        <v>22596.1</v>
      </c>
      <c r="K288">
        <v>164835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703.74099999999999</v>
      </c>
      <c r="U288">
        <v>689.94</v>
      </c>
      <c r="V288">
        <v>669.23800000000006</v>
      </c>
      <c r="W288">
        <v>384.673</v>
      </c>
      <c r="X288">
        <v>368.01100000000002</v>
      </c>
      <c r="Y288">
        <v>343.01900000000001</v>
      </c>
      <c r="Z288">
        <v>679.62300000000005</v>
      </c>
      <c r="AA288">
        <v>6.1678799999999999E-2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22.5396</v>
      </c>
      <c r="AK288">
        <v>22.317599999999999</v>
      </c>
      <c r="AL288">
        <v>21.371300000000002</v>
      </c>
      <c r="AM288">
        <v>5.1125400000000001</v>
      </c>
      <c r="AN288">
        <v>5.0343799999999996</v>
      </c>
      <c r="AO288">
        <v>4.7011599999999998</v>
      </c>
      <c r="AP288">
        <v>23.480799999999999</v>
      </c>
      <c r="AQ288">
        <v>2.6359999999999999E-3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514.40700000000004</v>
      </c>
      <c r="BA288">
        <v>420.41800000000001</v>
      </c>
      <c r="BB288">
        <v>407.84399999999999</v>
      </c>
      <c r="BC288">
        <v>512.08199999999999</v>
      </c>
      <c r="BD288">
        <v>235.35900000000001</v>
      </c>
      <c r="BE288">
        <v>198.33799999999999</v>
      </c>
      <c r="BF288">
        <v>194.77699999999999</v>
      </c>
      <c r="BG288">
        <v>3.7919599999999998E-2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186.71899999999999</v>
      </c>
      <c r="BQ288">
        <v>177.124</v>
      </c>
      <c r="BR288">
        <v>175.84100000000001</v>
      </c>
      <c r="BS288">
        <v>91.274900000000002</v>
      </c>
      <c r="BT288">
        <v>77.734300000000005</v>
      </c>
      <c r="BU288">
        <v>75.922700000000006</v>
      </c>
      <c r="BV288">
        <v>75.998000000000005</v>
      </c>
      <c r="BW288">
        <v>1.9423300000000001E-2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0.64593400000000001</v>
      </c>
      <c r="CG288">
        <v>0.477991</v>
      </c>
      <c r="CH288">
        <v>0</v>
      </c>
      <c r="CI288">
        <v>0.360989</v>
      </c>
      <c r="CJ288">
        <v>0.26713199999999998</v>
      </c>
      <c r="CK288">
        <v>0</v>
      </c>
      <c r="CL288">
        <v>1E-3</v>
      </c>
      <c r="CM288" s="1">
        <v>5.4657500000000003E-5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819.53700000000003</v>
      </c>
      <c r="CW288">
        <v>96.705299999999994</v>
      </c>
      <c r="CX288">
        <v>0</v>
      </c>
      <c r="CY288">
        <v>815.83100000000002</v>
      </c>
      <c r="CZ288">
        <v>96.268199999999993</v>
      </c>
      <c r="DA288">
        <v>0</v>
      </c>
      <c r="DB288">
        <v>1E-3</v>
      </c>
      <c r="DC288">
        <v>6.0412300000000002E-2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147.02799999999999</v>
      </c>
      <c r="DM288">
        <v>147.02799999999999</v>
      </c>
      <c r="DN288">
        <v>0</v>
      </c>
      <c r="DO288">
        <v>9327.77</v>
      </c>
      <c r="DP288">
        <v>9327.77</v>
      </c>
      <c r="DQ288">
        <v>0</v>
      </c>
      <c r="DR288">
        <v>1E-3</v>
      </c>
      <c r="DS288">
        <v>0.116836</v>
      </c>
      <c r="DT288" s="1">
        <v>210955000000</v>
      </c>
    </row>
    <row r="289" spans="1:124" x14ac:dyDescent="0.25">
      <c r="A289">
        <v>2</v>
      </c>
      <c r="B289">
        <v>2010</v>
      </c>
      <c r="C289" t="s">
        <v>126</v>
      </c>
      <c r="D289">
        <v>1</v>
      </c>
      <c r="E289">
        <v>26361.200000000001</v>
      </c>
      <c r="F289">
        <v>26361.200000000001</v>
      </c>
      <c r="G289" s="1">
        <v>255843000000</v>
      </c>
      <c r="H289">
        <v>107711</v>
      </c>
      <c r="I289" s="1">
        <v>255843000000</v>
      </c>
      <c r="J289">
        <v>26361.200000000001</v>
      </c>
      <c r="K289">
        <v>164422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866.75300000000004</v>
      </c>
      <c r="U289">
        <v>851.63599999999997</v>
      </c>
      <c r="V289">
        <v>828.96</v>
      </c>
      <c r="W289">
        <v>424.61399999999998</v>
      </c>
      <c r="X289">
        <v>409.48700000000002</v>
      </c>
      <c r="Y289">
        <v>386.79599999999999</v>
      </c>
      <c r="Z289">
        <v>853.17499999999995</v>
      </c>
      <c r="AA289">
        <v>6.0004500000000002E-2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17.650099999999998</v>
      </c>
      <c r="AK289">
        <v>17.477399999999999</v>
      </c>
      <c r="AL289">
        <v>16.741199999999999</v>
      </c>
      <c r="AM289">
        <v>4.18323</v>
      </c>
      <c r="AN289">
        <v>4.1191199999999997</v>
      </c>
      <c r="AO289">
        <v>3.8458100000000002</v>
      </c>
      <c r="AP289">
        <v>17.327200000000001</v>
      </c>
      <c r="AQ289">
        <v>1.6971E-3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112.071</v>
      </c>
      <c r="BA289">
        <v>97.997600000000006</v>
      </c>
      <c r="BB289">
        <v>96.114800000000002</v>
      </c>
      <c r="BC289">
        <v>91.970100000000002</v>
      </c>
      <c r="BD289">
        <v>48.734699999999997</v>
      </c>
      <c r="BE289">
        <v>42.950400000000002</v>
      </c>
      <c r="BF289">
        <v>46.016599999999997</v>
      </c>
      <c r="BG289">
        <v>7.0278399999999996E-3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129.82</v>
      </c>
      <c r="BQ289">
        <v>124.66500000000001</v>
      </c>
      <c r="BR289">
        <v>123.976</v>
      </c>
      <c r="BS289">
        <v>59.3645</v>
      </c>
      <c r="BT289">
        <v>52.186999999999998</v>
      </c>
      <c r="BU289">
        <v>51.226700000000001</v>
      </c>
      <c r="BV289">
        <v>51.514000000000003</v>
      </c>
      <c r="BW289">
        <v>1.0408000000000001E-2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5.90151</v>
      </c>
      <c r="CG289">
        <v>4.3671199999999999</v>
      </c>
      <c r="CH289">
        <v>0</v>
      </c>
      <c r="CI289">
        <v>2.9569299999999998</v>
      </c>
      <c r="CJ289">
        <v>2.1881300000000001</v>
      </c>
      <c r="CK289">
        <v>0</v>
      </c>
      <c r="CL289">
        <v>1E-3</v>
      </c>
      <c r="CM289">
        <v>4.0465999999999999E-4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33.738</v>
      </c>
      <c r="CW289">
        <v>3.98109</v>
      </c>
      <c r="CX289">
        <v>0</v>
      </c>
      <c r="CY289">
        <v>27.686900000000001</v>
      </c>
      <c r="CZ289">
        <v>3.2670599999999999</v>
      </c>
      <c r="DA289">
        <v>0</v>
      </c>
      <c r="DB289">
        <v>1E-3</v>
      </c>
      <c r="DC289">
        <v>2.11568E-3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127.77</v>
      </c>
      <c r="DM289">
        <v>127.77</v>
      </c>
      <c r="DN289">
        <v>0</v>
      </c>
      <c r="DO289">
        <v>7452.97</v>
      </c>
      <c r="DP289">
        <v>7452.97</v>
      </c>
      <c r="DQ289">
        <v>0</v>
      </c>
      <c r="DR289">
        <v>1E-3</v>
      </c>
      <c r="DS289">
        <v>0.11232</v>
      </c>
      <c r="DT289" s="1">
        <v>255843000000</v>
      </c>
    </row>
    <row r="290" spans="1:124" x14ac:dyDescent="0.25">
      <c r="A290">
        <v>2</v>
      </c>
      <c r="B290">
        <v>2011</v>
      </c>
      <c r="C290" t="s">
        <v>126</v>
      </c>
      <c r="D290">
        <v>1</v>
      </c>
      <c r="E290">
        <v>31156.5</v>
      </c>
      <c r="F290">
        <v>31156.5</v>
      </c>
      <c r="G290" s="1">
        <v>313980000000</v>
      </c>
      <c r="H290">
        <v>126922</v>
      </c>
      <c r="I290" s="1">
        <v>313980000000</v>
      </c>
      <c r="J290">
        <v>31156.5</v>
      </c>
      <c r="K290">
        <v>181045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908.89200000000005</v>
      </c>
      <c r="U290">
        <v>892.90099999999995</v>
      </c>
      <c r="V290">
        <v>868.91399999999999</v>
      </c>
      <c r="W290">
        <v>407.69499999999999</v>
      </c>
      <c r="X290">
        <v>391.56099999999998</v>
      </c>
      <c r="Y290">
        <v>367.35899999999998</v>
      </c>
      <c r="Z290">
        <v>852.36699999999996</v>
      </c>
      <c r="AA290">
        <v>5.5488099999999999E-2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9.3539200000000005</v>
      </c>
      <c r="AK290">
        <v>9.2624200000000005</v>
      </c>
      <c r="AL290">
        <v>8.8723500000000008</v>
      </c>
      <c r="AM290">
        <v>2.22661</v>
      </c>
      <c r="AN290">
        <v>2.1940400000000002</v>
      </c>
      <c r="AO290">
        <v>2.0552000000000001</v>
      </c>
      <c r="AP290">
        <v>8.3424999999999994</v>
      </c>
      <c r="AQ290">
        <v>7.0814599999999999E-4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296.67599999999999</v>
      </c>
      <c r="BA290">
        <v>274.01600000000002</v>
      </c>
      <c r="BB290">
        <v>270.98399999999998</v>
      </c>
      <c r="BC290">
        <v>162.047</v>
      </c>
      <c r="BD290">
        <v>107.337</v>
      </c>
      <c r="BE290">
        <v>100.017</v>
      </c>
      <c r="BF290">
        <v>95.936800000000005</v>
      </c>
      <c r="BG290">
        <v>1.50609E-2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148.185</v>
      </c>
      <c r="BQ290">
        <v>145.03100000000001</v>
      </c>
      <c r="BR290">
        <v>144.60900000000001</v>
      </c>
      <c r="BS290">
        <v>57.219799999999999</v>
      </c>
      <c r="BT290">
        <v>52.734900000000003</v>
      </c>
      <c r="BU290">
        <v>52.134900000000002</v>
      </c>
      <c r="BV290">
        <v>50.655999999999999</v>
      </c>
      <c r="BW290">
        <v>9.7358900000000005E-3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1.5452399999999999</v>
      </c>
      <c r="CG290">
        <v>1.1434800000000001</v>
      </c>
      <c r="CH290">
        <v>0</v>
      </c>
      <c r="CI290">
        <v>0.71791499999999997</v>
      </c>
      <c r="CJ290">
        <v>0.53125699999999998</v>
      </c>
      <c r="CK290">
        <v>0</v>
      </c>
      <c r="CL290">
        <v>1E-3</v>
      </c>
      <c r="CM290" s="1">
        <v>9.54426E-5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935.149</v>
      </c>
      <c r="CW290">
        <v>110.348</v>
      </c>
      <c r="CX290">
        <v>0</v>
      </c>
      <c r="CY290">
        <v>510.78699999999998</v>
      </c>
      <c r="CZ290">
        <v>60.272799999999997</v>
      </c>
      <c r="DA290">
        <v>0</v>
      </c>
      <c r="DB290">
        <v>1E-3</v>
      </c>
      <c r="DC290">
        <v>4.7473399999999999E-2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177.18</v>
      </c>
      <c r="DM290">
        <v>177.18</v>
      </c>
      <c r="DN290">
        <v>0</v>
      </c>
      <c r="DO290">
        <v>10573.8</v>
      </c>
      <c r="DP290">
        <v>10573.8</v>
      </c>
      <c r="DQ290">
        <v>0</v>
      </c>
      <c r="DR290">
        <v>1E-3</v>
      </c>
      <c r="DS290">
        <v>0.13734499999999999</v>
      </c>
      <c r="DT290" s="1">
        <v>313980000000</v>
      </c>
    </row>
    <row r="291" spans="1:124" x14ac:dyDescent="0.25">
      <c r="A291">
        <v>2</v>
      </c>
      <c r="B291">
        <v>2012</v>
      </c>
      <c r="C291" t="s">
        <v>126</v>
      </c>
      <c r="D291">
        <v>1</v>
      </c>
      <c r="E291">
        <v>36161.4</v>
      </c>
      <c r="F291">
        <v>36161.4</v>
      </c>
      <c r="G291" s="1">
        <v>375030000000</v>
      </c>
      <c r="H291">
        <v>157161</v>
      </c>
      <c r="I291" s="1">
        <v>375030000000</v>
      </c>
      <c r="J291">
        <v>36161.4</v>
      </c>
      <c r="K291">
        <v>217578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1025.3499999999999</v>
      </c>
      <c r="U291">
        <v>1006.61</v>
      </c>
      <c r="V291">
        <v>978.51099999999997</v>
      </c>
      <c r="W291">
        <v>471.37200000000001</v>
      </c>
      <c r="X291">
        <v>451.59899999999999</v>
      </c>
      <c r="Y291">
        <v>421.94</v>
      </c>
      <c r="Z291">
        <v>961.87400000000002</v>
      </c>
      <c r="AA291">
        <v>5.7657199999999999E-2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6.3032199999999996</v>
      </c>
      <c r="AK291">
        <v>6.2418800000000001</v>
      </c>
      <c r="AL291">
        <v>5.98041</v>
      </c>
      <c r="AM291">
        <v>1.4665600000000001</v>
      </c>
      <c r="AN291">
        <v>1.4460900000000001</v>
      </c>
      <c r="AO291">
        <v>1.35883</v>
      </c>
      <c r="AP291">
        <v>6.1253000000000002</v>
      </c>
      <c r="AQ291">
        <v>3.7984500000000002E-4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771.76099999999997</v>
      </c>
      <c r="BA291">
        <v>710.43399999999997</v>
      </c>
      <c r="BB291">
        <v>702.22900000000004</v>
      </c>
      <c r="BC291">
        <v>413.21800000000002</v>
      </c>
      <c r="BD291">
        <v>271.76</v>
      </c>
      <c r="BE291">
        <v>252.83500000000001</v>
      </c>
      <c r="BF291">
        <v>244.90299999999999</v>
      </c>
      <c r="BG291">
        <v>3.4721599999999998E-2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164.31299999999999</v>
      </c>
      <c r="BQ291">
        <v>160.53</v>
      </c>
      <c r="BR291">
        <v>160.024</v>
      </c>
      <c r="BS291">
        <v>60.934100000000001</v>
      </c>
      <c r="BT291">
        <v>55.447499999999998</v>
      </c>
      <c r="BU291">
        <v>54.713500000000003</v>
      </c>
      <c r="BV291">
        <v>54.283000000000001</v>
      </c>
      <c r="BW291">
        <v>1.03109E-2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543.298</v>
      </c>
      <c r="CG291">
        <v>402.04</v>
      </c>
      <c r="CH291">
        <v>0</v>
      </c>
      <c r="CI291">
        <v>262.185</v>
      </c>
      <c r="CJ291">
        <v>194.017</v>
      </c>
      <c r="CK291">
        <v>0</v>
      </c>
      <c r="CL291">
        <v>1E-3</v>
      </c>
      <c r="CM291">
        <v>3.1004500000000001E-2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1487.09</v>
      </c>
      <c r="CW291">
        <v>175.477</v>
      </c>
      <c r="CX291">
        <v>0</v>
      </c>
      <c r="CY291">
        <v>796.22199999999998</v>
      </c>
      <c r="CZ291">
        <v>93.9542</v>
      </c>
      <c r="DA291">
        <v>0</v>
      </c>
      <c r="DB291">
        <v>1E-3</v>
      </c>
      <c r="DC291">
        <v>6.69043E-2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176.68100000000001</v>
      </c>
      <c r="DM291">
        <v>176.68100000000001</v>
      </c>
      <c r="DN291">
        <v>0</v>
      </c>
      <c r="DO291">
        <v>10747</v>
      </c>
      <c r="DP291">
        <v>10747</v>
      </c>
      <c r="DQ291">
        <v>0</v>
      </c>
      <c r="DR291">
        <v>1E-3</v>
      </c>
      <c r="DS291">
        <v>0.111737</v>
      </c>
      <c r="DT291" s="1">
        <v>375030000000</v>
      </c>
    </row>
    <row r="292" spans="1:124" x14ac:dyDescent="0.25">
      <c r="A292">
        <v>2</v>
      </c>
      <c r="B292">
        <v>2013</v>
      </c>
      <c r="C292" t="s">
        <v>126</v>
      </c>
      <c r="D292">
        <v>1</v>
      </c>
      <c r="E292">
        <v>40133.699999999997</v>
      </c>
      <c r="F292">
        <v>40133.699999999997</v>
      </c>
      <c r="G292" s="1">
        <v>431459000000</v>
      </c>
      <c r="H292">
        <v>91749.7</v>
      </c>
      <c r="I292" s="1">
        <v>431459000000</v>
      </c>
      <c r="J292">
        <v>40133.699999999997</v>
      </c>
      <c r="K292">
        <v>165252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1400.21</v>
      </c>
      <c r="U292">
        <v>1375</v>
      </c>
      <c r="V292">
        <v>1337.19</v>
      </c>
      <c r="W292">
        <v>649.68499999999995</v>
      </c>
      <c r="X292">
        <v>623.38199999999995</v>
      </c>
      <c r="Y292">
        <v>583.92700000000002</v>
      </c>
      <c r="Z292">
        <v>1359.38</v>
      </c>
      <c r="AA292">
        <v>7.2666700000000001E-2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24.716200000000001</v>
      </c>
      <c r="AK292">
        <v>24.476199999999999</v>
      </c>
      <c r="AL292">
        <v>23.452999999999999</v>
      </c>
      <c r="AM292">
        <v>5.5895999999999999</v>
      </c>
      <c r="AN292">
        <v>5.5118200000000002</v>
      </c>
      <c r="AO292">
        <v>5.1802599999999996</v>
      </c>
      <c r="AP292">
        <v>23.081399999999999</v>
      </c>
      <c r="AQ292">
        <v>1.2231099999999999E-3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406.92599999999999</v>
      </c>
      <c r="BA292">
        <v>375.553</v>
      </c>
      <c r="BB292">
        <v>371.35500000000002</v>
      </c>
      <c r="BC292">
        <v>219.69399999999999</v>
      </c>
      <c r="BD292">
        <v>143.94200000000001</v>
      </c>
      <c r="BE292">
        <v>133.80699999999999</v>
      </c>
      <c r="BF292">
        <v>133.214</v>
      </c>
      <c r="BG292">
        <v>1.6432100000000002E-2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125.068</v>
      </c>
      <c r="BQ292">
        <v>121.76300000000001</v>
      </c>
      <c r="BR292">
        <v>121.321</v>
      </c>
      <c r="BS292">
        <v>48.346400000000003</v>
      </c>
      <c r="BT292">
        <v>43.636800000000001</v>
      </c>
      <c r="BU292">
        <v>43.006700000000002</v>
      </c>
      <c r="BV292">
        <v>43.743000000000002</v>
      </c>
      <c r="BW292">
        <v>7.4012100000000001E-3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0.323382</v>
      </c>
      <c r="CG292">
        <v>0.23930299999999999</v>
      </c>
      <c r="CH292">
        <v>0</v>
      </c>
      <c r="CI292">
        <v>0.157001</v>
      </c>
      <c r="CJ292">
        <v>0.11618100000000001</v>
      </c>
      <c r="CK292">
        <v>0</v>
      </c>
      <c r="CL292">
        <v>1E-3</v>
      </c>
      <c r="CM292" s="1">
        <v>1.71037E-5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508.48200000000003</v>
      </c>
      <c r="CW292">
        <v>60.000799999999998</v>
      </c>
      <c r="CX292">
        <v>0</v>
      </c>
      <c r="CY292">
        <v>274.52199999999999</v>
      </c>
      <c r="CZ292">
        <v>32.393599999999999</v>
      </c>
      <c r="DA292">
        <v>0</v>
      </c>
      <c r="DB292">
        <v>1E-3</v>
      </c>
      <c r="DC292">
        <v>2.0532999999999999E-2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129.756</v>
      </c>
      <c r="DM292">
        <v>129.756</v>
      </c>
      <c r="DN292">
        <v>0</v>
      </c>
      <c r="DO292">
        <v>7020.85</v>
      </c>
      <c r="DP292">
        <v>7020.85</v>
      </c>
      <c r="DQ292">
        <v>0</v>
      </c>
      <c r="DR292">
        <v>1E-3</v>
      </c>
      <c r="DS292">
        <v>0.123649</v>
      </c>
      <c r="DT292" s="1">
        <v>431459000000</v>
      </c>
    </row>
    <row r="293" spans="1:124" x14ac:dyDescent="0.25">
      <c r="A293">
        <v>2</v>
      </c>
      <c r="B293">
        <v>2014</v>
      </c>
      <c r="C293" t="s">
        <v>126</v>
      </c>
      <c r="D293">
        <v>1</v>
      </c>
      <c r="E293">
        <v>45102.8</v>
      </c>
      <c r="F293">
        <v>45102.8</v>
      </c>
      <c r="G293" s="1">
        <v>501477000000</v>
      </c>
      <c r="H293">
        <v>100366</v>
      </c>
      <c r="I293" s="1">
        <v>501477000000</v>
      </c>
      <c r="J293">
        <v>45102.8</v>
      </c>
      <c r="K293">
        <v>155835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1511.64</v>
      </c>
      <c r="U293">
        <v>1483.99</v>
      </c>
      <c r="V293">
        <v>1442.52</v>
      </c>
      <c r="W293">
        <v>704.39599999999996</v>
      </c>
      <c r="X293">
        <v>674.99</v>
      </c>
      <c r="Y293">
        <v>630.88199999999995</v>
      </c>
      <c r="Z293">
        <v>1473.42</v>
      </c>
      <c r="AA293">
        <v>7.2421799999999995E-2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28.568999999999999</v>
      </c>
      <c r="AK293">
        <v>28.292400000000001</v>
      </c>
      <c r="AL293">
        <v>27.113700000000001</v>
      </c>
      <c r="AM293">
        <v>6.2607400000000002</v>
      </c>
      <c r="AN293">
        <v>6.1798299999999999</v>
      </c>
      <c r="AO293">
        <v>5.8349099999999998</v>
      </c>
      <c r="AP293">
        <v>25.0657</v>
      </c>
      <c r="AQ293">
        <v>1.1938000000000001E-3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317.93099999999998</v>
      </c>
      <c r="BA293">
        <v>293.43799999999999</v>
      </c>
      <c r="BB293">
        <v>290.161</v>
      </c>
      <c r="BC293">
        <v>163.14599999999999</v>
      </c>
      <c r="BD293">
        <v>110.827</v>
      </c>
      <c r="BE293">
        <v>103.828</v>
      </c>
      <c r="BF293">
        <v>107.27200000000001</v>
      </c>
      <c r="BG293">
        <v>1.1757999999999999E-2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100.949</v>
      </c>
      <c r="BQ293">
        <v>98.3322</v>
      </c>
      <c r="BR293">
        <v>97.982100000000003</v>
      </c>
      <c r="BS293">
        <v>39.420699999999997</v>
      </c>
      <c r="BT293">
        <v>35.6723</v>
      </c>
      <c r="BU293">
        <v>35.1708</v>
      </c>
      <c r="BV293">
        <v>35.511000000000003</v>
      </c>
      <c r="BW293">
        <v>5.6144999999999997E-3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1229.82</v>
      </c>
      <c r="CG293">
        <v>910.06399999999996</v>
      </c>
      <c r="CH293">
        <v>0</v>
      </c>
      <c r="CI293">
        <v>597.26499999999999</v>
      </c>
      <c r="CJ293">
        <v>441.976</v>
      </c>
      <c r="CK293">
        <v>0</v>
      </c>
      <c r="CL293">
        <v>1E-3</v>
      </c>
      <c r="CM293">
        <v>5.92349E-2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653.84100000000001</v>
      </c>
      <c r="CW293">
        <v>77.153300000000002</v>
      </c>
      <c r="CX293">
        <v>0</v>
      </c>
      <c r="CY293">
        <v>335.517</v>
      </c>
      <c r="CZ293">
        <v>39.591099999999997</v>
      </c>
      <c r="DA293">
        <v>0</v>
      </c>
      <c r="DB293">
        <v>1E-3</v>
      </c>
      <c r="DC293">
        <v>2.4181000000000001E-2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142.67099999999999</v>
      </c>
      <c r="DM293">
        <v>142.67099999999999</v>
      </c>
      <c r="DN293">
        <v>0</v>
      </c>
      <c r="DO293">
        <v>8324.2199999999993</v>
      </c>
      <c r="DP293">
        <v>8324.2199999999993</v>
      </c>
      <c r="DQ293">
        <v>0</v>
      </c>
      <c r="DR293">
        <v>1E-3</v>
      </c>
      <c r="DS293">
        <v>0.13647899999999999</v>
      </c>
      <c r="DT293" s="1">
        <v>501477000000</v>
      </c>
    </row>
    <row r="294" spans="1:124" x14ac:dyDescent="0.25">
      <c r="A294">
        <v>2</v>
      </c>
      <c r="B294">
        <v>2015</v>
      </c>
      <c r="C294" t="s">
        <v>126</v>
      </c>
      <c r="D294">
        <v>1</v>
      </c>
      <c r="E294">
        <v>50092.7</v>
      </c>
      <c r="F294">
        <v>50092.7</v>
      </c>
      <c r="G294" s="1">
        <v>568440000000</v>
      </c>
      <c r="H294">
        <v>167823</v>
      </c>
      <c r="I294" s="1">
        <v>568440000000</v>
      </c>
      <c r="J294">
        <v>50092.7</v>
      </c>
      <c r="K294">
        <v>223420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1949.31</v>
      </c>
      <c r="U294">
        <v>1915.01</v>
      </c>
      <c r="V294">
        <v>1863.57</v>
      </c>
      <c r="W294">
        <v>907.36199999999997</v>
      </c>
      <c r="X294">
        <v>873.76900000000001</v>
      </c>
      <c r="Y294">
        <v>823.37900000000002</v>
      </c>
      <c r="Z294">
        <v>1803.96</v>
      </c>
      <c r="AA294">
        <v>8.4903500000000007E-2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23.122299999999999</v>
      </c>
      <c r="AK294">
        <v>22.899799999999999</v>
      </c>
      <c r="AL294">
        <v>21.951499999999999</v>
      </c>
      <c r="AM294">
        <v>4.9366500000000002</v>
      </c>
      <c r="AN294">
        <v>4.8765400000000003</v>
      </c>
      <c r="AO294">
        <v>4.6203000000000003</v>
      </c>
      <c r="AP294">
        <v>22.69</v>
      </c>
      <c r="AQ294">
        <v>8.38882E-4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561.72299999999996</v>
      </c>
      <c r="BA294">
        <v>524.245</v>
      </c>
      <c r="BB294">
        <v>519.23</v>
      </c>
      <c r="BC294">
        <v>275.23</v>
      </c>
      <c r="BD294">
        <v>197.61500000000001</v>
      </c>
      <c r="BE294">
        <v>187.23099999999999</v>
      </c>
      <c r="BF294">
        <v>201.65899999999999</v>
      </c>
      <c r="BG294">
        <v>1.9231499999999999E-2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174.28800000000001</v>
      </c>
      <c r="BQ294">
        <v>169.64099999999999</v>
      </c>
      <c r="BR294">
        <v>169.02</v>
      </c>
      <c r="BS294">
        <v>68.325599999999994</v>
      </c>
      <c r="BT294">
        <v>61.737299999999998</v>
      </c>
      <c r="BU294">
        <v>60.855899999999998</v>
      </c>
      <c r="BV294">
        <v>63.033000000000001</v>
      </c>
      <c r="BW294">
        <v>8.8826100000000009E-3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3.5926399999999998</v>
      </c>
      <c r="CG294">
        <v>2.65855</v>
      </c>
      <c r="CH294">
        <v>0</v>
      </c>
      <c r="CI294">
        <v>1.7229699999999999</v>
      </c>
      <c r="CJ294">
        <v>1.2749999999999999</v>
      </c>
      <c r="CK294">
        <v>0</v>
      </c>
      <c r="CL294">
        <v>1E-3</v>
      </c>
      <c r="CM294">
        <v>1.5577399999999999E-4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626.20799999999997</v>
      </c>
      <c r="CW294">
        <v>73.892499999999998</v>
      </c>
      <c r="CX294">
        <v>0</v>
      </c>
      <c r="CY294">
        <v>306.82499999999999</v>
      </c>
      <c r="CZ294">
        <v>36.205399999999997</v>
      </c>
      <c r="DA294">
        <v>0</v>
      </c>
      <c r="DB294">
        <v>1E-3</v>
      </c>
      <c r="DC294">
        <v>2.1439199999999999E-2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237.49600000000001</v>
      </c>
      <c r="DM294">
        <v>237.49600000000001</v>
      </c>
      <c r="DN294">
        <v>0</v>
      </c>
      <c r="DO294">
        <v>14837.3</v>
      </c>
      <c r="DP294">
        <v>14837.3</v>
      </c>
      <c r="DQ294">
        <v>0</v>
      </c>
      <c r="DR294">
        <v>1E-3</v>
      </c>
      <c r="DS294">
        <v>0.14705599999999999</v>
      </c>
      <c r="DT294" s="1">
        <v>568440000000</v>
      </c>
    </row>
    <row r="295" spans="1:124" x14ac:dyDescent="0.25">
      <c r="A295">
        <v>2</v>
      </c>
      <c r="B295">
        <v>2016</v>
      </c>
      <c r="C295" t="s">
        <v>126</v>
      </c>
      <c r="D295">
        <v>1</v>
      </c>
      <c r="E295">
        <v>54846.1</v>
      </c>
      <c r="F295">
        <v>54846.1</v>
      </c>
      <c r="G295" s="1">
        <v>642436000000</v>
      </c>
      <c r="H295">
        <v>107107</v>
      </c>
      <c r="I295" s="1">
        <v>642436000000</v>
      </c>
      <c r="J295">
        <v>54846.1</v>
      </c>
      <c r="K295">
        <v>184046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1830.95</v>
      </c>
      <c r="U295">
        <v>1800.64</v>
      </c>
      <c r="V295">
        <v>1755.17</v>
      </c>
      <c r="W295">
        <v>798.54600000000005</v>
      </c>
      <c r="X295">
        <v>772.04100000000005</v>
      </c>
      <c r="Y295">
        <v>732.28300000000002</v>
      </c>
      <c r="Z295">
        <v>1806.81</v>
      </c>
      <c r="AA295">
        <v>7.4613399999999996E-2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25.857399999999998</v>
      </c>
      <c r="AK295">
        <v>25.609000000000002</v>
      </c>
      <c r="AL295">
        <v>24.55</v>
      </c>
      <c r="AM295">
        <v>5.4181299999999997</v>
      </c>
      <c r="AN295">
        <v>5.3510200000000001</v>
      </c>
      <c r="AO295">
        <v>5.06494</v>
      </c>
      <c r="AP295">
        <v>24.049700000000001</v>
      </c>
      <c r="AQ295">
        <v>8.1935899999999997E-4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524.65300000000002</v>
      </c>
      <c r="BA295">
        <v>495.01799999999997</v>
      </c>
      <c r="BB295">
        <v>491.05399999999997</v>
      </c>
      <c r="BC295">
        <v>254.114</v>
      </c>
      <c r="BD295">
        <v>181.666</v>
      </c>
      <c r="BE295">
        <v>171.97300000000001</v>
      </c>
      <c r="BF295">
        <v>174.34100000000001</v>
      </c>
      <c r="BG295">
        <v>1.6843500000000001E-2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172.01300000000001</v>
      </c>
      <c r="BQ295">
        <v>168.1</v>
      </c>
      <c r="BR295">
        <v>167.57599999999999</v>
      </c>
      <c r="BS295">
        <v>66.274900000000002</v>
      </c>
      <c r="BT295">
        <v>60.821399999999997</v>
      </c>
      <c r="BU295">
        <v>60.091799999999999</v>
      </c>
      <c r="BV295">
        <v>61.137</v>
      </c>
      <c r="BW295">
        <v>7.8131599999999995E-3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19.470300000000002</v>
      </c>
      <c r="CG295">
        <v>14.408099999999999</v>
      </c>
      <c r="CH295">
        <v>0</v>
      </c>
      <c r="CI295">
        <v>8.6570999999999998</v>
      </c>
      <c r="CJ295">
        <v>6.4062599999999996</v>
      </c>
      <c r="CK295">
        <v>0</v>
      </c>
      <c r="CL295">
        <v>1E-3</v>
      </c>
      <c r="CM295">
        <v>7.9403700000000004E-4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1006.65</v>
      </c>
      <c r="CW295">
        <v>118.785</v>
      </c>
      <c r="CX295">
        <v>0</v>
      </c>
      <c r="CY295">
        <v>487.57</v>
      </c>
      <c r="CZ295">
        <v>57.533200000000001</v>
      </c>
      <c r="DA295">
        <v>0</v>
      </c>
      <c r="DB295">
        <v>1E-3</v>
      </c>
      <c r="DC295">
        <v>3.2317699999999998E-2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181.15799999999999</v>
      </c>
      <c r="DM295">
        <v>181.15799999999999</v>
      </c>
      <c r="DN295">
        <v>0</v>
      </c>
      <c r="DO295">
        <v>10101.5</v>
      </c>
      <c r="DP295">
        <v>10101.5</v>
      </c>
      <c r="DQ295">
        <v>0</v>
      </c>
      <c r="DR295">
        <v>1E-3</v>
      </c>
      <c r="DS295">
        <v>0.15487999999999999</v>
      </c>
      <c r="DT295" s="1">
        <v>642436000000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1"/>
  <sheetViews>
    <sheetView workbookViewId="0">
      <selection activeCell="E289" sqref="E289"/>
    </sheetView>
  </sheetViews>
  <sheetFormatPr defaultRowHeight="15" x14ac:dyDescent="0.25"/>
  <cols>
    <col min="12" max="12" width="10.7109375" bestFit="1" customWidth="1"/>
  </cols>
  <sheetData>
    <row r="1" spans="1:17" x14ac:dyDescent="0.25">
      <c r="A1" t="s">
        <v>127</v>
      </c>
      <c r="B1" t="s">
        <v>128</v>
      </c>
      <c r="C1" t="s">
        <v>1</v>
      </c>
      <c r="D1" t="s">
        <v>3</v>
      </c>
      <c r="E1" t="s">
        <v>129</v>
      </c>
      <c r="F1" t="s">
        <v>130</v>
      </c>
      <c r="G1" t="s">
        <v>131</v>
      </c>
      <c r="H1" t="s">
        <v>132</v>
      </c>
      <c r="I1" t="s">
        <v>133</v>
      </c>
      <c r="J1" t="s">
        <v>134</v>
      </c>
      <c r="K1" t="s">
        <v>135</v>
      </c>
      <c r="L1" t="s">
        <v>136</v>
      </c>
      <c r="M1" t="s">
        <v>137</v>
      </c>
      <c r="N1" t="s">
        <v>138</v>
      </c>
      <c r="O1" t="s">
        <v>139</v>
      </c>
      <c r="P1" t="s">
        <v>140</v>
      </c>
      <c r="Q1" t="s">
        <v>141</v>
      </c>
    </row>
    <row r="2" spans="1:17" x14ac:dyDescent="0.25">
      <c r="A2">
        <v>1</v>
      </c>
      <c r="B2" t="s">
        <v>142</v>
      </c>
      <c r="C2">
        <v>1990</v>
      </c>
      <c r="D2">
        <v>1</v>
      </c>
      <c r="E2">
        <v>1990.5</v>
      </c>
      <c r="F2">
        <v>160.529</v>
      </c>
      <c r="G2">
        <v>163.608</v>
      </c>
      <c r="H2">
        <v>0.3</v>
      </c>
      <c r="I2">
        <v>0.3</v>
      </c>
      <c r="J2">
        <v>-1.8999200000000001E-2</v>
      </c>
      <c r="K2">
        <v>2.0053800000000002E-3</v>
      </c>
      <c r="L2">
        <v>-1.20197</v>
      </c>
      <c r="M2" t="s">
        <v>143</v>
      </c>
      <c r="N2">
        <v>1</v>
      </c>
      <c r="O2">
        <v>316.43599999999998</v>
      </c>
      <c r="P2">
        <v>317.94900000000001</v>
      </c>
      <c r="Q2">
        <v>0.44239800000000001</v>
      </c>
    </row>
    <row r="3" spans="1:17" x14ac:dyDescent="0.25">
      <c r="A3">
        <v>1</v>
      </c>
      <c r="B3" t="s">
        <v>142</v>
      </c>
      <c r="C3">
        <v>1991</v>
      </c>
      <c r="D3">
        <v>1</v>
      </c>
      <c r="E3">
        <v>1991.5</v>
      </c>
      <c r="F3">
        <v>283.01900000000001</v>
      </c>
      <c r="G3">
        <v>145.24100000000001</v>
      </c>
      <c r="H3">
        <v>0.3</v>
      </c>
      <c r="I3">
        <v>0.3</v>
      </c>
      <c r="J3">
        <v>0.66711900000000002</v>
      </c>
      <c r="K3">
        <v>2.47248</v>
      </c>
      <c r="L3">
        <v>1.26851</v>
      </c>
      <c r="M3" t="s">
        <v>143</v>
      </c>
      <c r="N3">
        <v>1</v>
      </c>
      <c r="O3">
        <v>179.251</v>
      </c>
      <c r="P3">
        <v>185.143</v>
      </c>
      <c r="Q3">
        <v>0.18183099999999999</v>
      </c>
    </row>
    <row r="4" spans="1:17" x14ac:dyDescent="0.25">
      <c r="A4">
        <v>1</v>
      </c>
      <c r="B4" t="s">
        <v>142</v>
      </c>
      <c r="C4">
        <v>1992</v>
      </c>
      <c r="D4">
        <v>1</v>
      </c>
      <c r="E4">
        <v>1992.5</v>
      </c>
      <c r="F4">
        <v>70.13</v>
      </c>
      <c r="G4">
        <v>83.924199999999999</v>
      </c>
      <c r="H4">
        <v>0.3</v>
      </c>
      <c r="I4">
        <v>0.3</v>
      </c>
      <c r="J4">
        <v>-0.179564</v>
      </c>
      <c r="K4">
        <v>0.17912900000000001</v>
      </c>
      <c r="L4">
        <v>-1.02484</v>
      </c>
      <c r="M4" t="s">
        <v>143</v>
      </c>
      <c r="N4">
        <v>1</v>
      </c>
      <c r="O4">
        <v>184.38399999999999</v>
      </c>
      <c r="P4">
        <v>184.62200000000001</v>
      </c>
      <c r="Q4">
        <v>0.110929</v>
      </c>
    </row>
    <row r="5" spans="1:17" x14ac:dyDescent="0.25">
      <c r="A5">
        <v>1</v>
      </c>
      <c r="B5" t="s">
        <v>142</v>
      </c>
      <c r="C5">
        <v>1993</v>
      </c>
      <c r="D5">
        <v>1</v>
      </c>
      <c r="E5">
        <v>1993.5</v>
      </c>
      <c r="F5">
        <v>51.411999999999999</v>
      </c>
      <c r="G5">
        <v>93.639899999999997</v>
      </c>
      <c r="H5">
        <v>0.3</v>
      </c>
      <c r="I5">
        <v>0.3</v>
      </c>
      <c r="J5">
        <v>-0.59958500000000003</v>
      </c>
      <c r="K5">
        <v>1.9972300000000001</v>
      </c>
      <c r="L5">
        <v>0.79325999999999997</v>
      </c>
      <c r="M5" t="s">
        <v>143</v>
      </c>
      <c r="N5">
        <v>1</v>
      </c>
      <c r="O5">
        <v>198.21299999999999</v>
      </c>
      <c r="P5">
        <v>196.19399999999999</v>
      </c>
      <c r="Q5">
        <v>0.111707</v>
      </c>
    </row>
    <row r="6" spans="1:17" x14ac:dyDescent="0.25">
      <c r="A6">
        <v>1</v>
      </c>
      <c r="B6" t="s">
        <v>142</v>
      </c>
      <c r="C6">
        <v>1994</v>
      </c>
      <c r="D6">
        <v>1</v>
      </c>
      <c r="E6">
        <v>1994.5</v>
      </c>
      <c r="F6">
        <v>51.152999999999999</v>
      </c>
      <c r="G6">
        <v>108.78400000000001</v>
      </c>
      <c r="H6">
        <v>0.3</v>
      </c>
      <c r="I6">
        <v>0.3</v>
      </c>
      <c r="J6">
        <v>-0.75453999999999999</v>
      </c>
      <c r="K6">
        <v>3.1629499999999999</v>
      </c>
      <c r="L6">
        <v>1.9589799999999999</v>
      </c>
      <c r="M6" t="s">
        <v>143</v>
      </c>
      <c r="N6">
        <v>1</v>
      </c>
      <c r="O6">
        <v>239.102</v>
      </c>
      <c r="P6">
        <v>233.685</v>
      </c>
      <c r="Q6">
        <v>0.14768600000000001</v>
      </c>
    </row>
    <row r="7" spans="1:17" x14ac:dyDescent="0.25">
      <c r="A7">
        <v>1</v>
      </c>
      <c r="B7" t="s">
        <v>142</v>
      </c>
      <c r="C7">
        <v>1995</v>
      </c>
      <c r="D7">
        <v>1</v>
      </c>
      <c r="E7">
        <v>1995.5</v>
      </c>
      <c r="F7">
        <v>38.47</v>
      </c>
      <c r="G7">
        <v>59.446599999999997</v>
      </c>
      <c r="H7">
        <v>0.3</v>
      </c>
      <c r="I7">
        <v>0.3</v>
      </c>
      <c r="J7">
        <v>-0.43519999999999998</v>
      </c>
      <c r="K7">
        <v>1.0522199999999999</v>
      </c>
      <c r="L7">
        <v>-0.151757</v>
      </c>
      <c r="M7" t="s">
        <v>143</v>
      </c>
      <c r="N7">
        <v>1</v>
      </c>
      <c r="O7">
        <v>78.354299999999995</v>
      </c>
      <c r="P7">
        <v>77.095699999999994</v>
      </c>
      <c r="Q7">
        <v>5.9627300000000001E-2</v>
      </c>
    </row>
    <row r="8" spans="1:17" x14ac:dyDescent="0.25">
      <c r="A8">
        <v>1</v>
      </c>
      <c r="B8" t="s">
        <v>142</v>
      </c>
      <c r="C8">
        <v>1996</v>
      </c>
      <c r="D8">
        <v>1</v>
      </c>
      <c r="E8">
        <v>1996.5</v>
      </c>
      <c r="F8">
        <v>75.825999999999993</v>
      </c>
      <c r="G8">
        <v>81.685400000000001</v>
      </c>
      <c r="H8">
        <v>0.3</v>
      </c>
      <c r="I8">
        <v>0.3</v>
      </c>
      <c r="J8">
        <v>-7.4434399999999998E-2</v>
      </c>
      <c r="K8">
        <v>3.0780399999999999E-2</v>
      </c>
      <c r="L8">
        <v>-1.17319</v>
      </c>
      <c r="M8" t="s">
        <v>143</v>
      </c>
      <c r="N8">
        <v>1</v>
      </c>
      <c r="O8">
        <v>106.133</v>
      </c>
      <c r="P8">
        <v>105.352</v>
      </c>
      <c r="Q8">
        <v>7.27656E-2</v>
      </c>
    </row>
    <row r="9" spans="1:17" x14ac:dyDescent="0.25">
      <c r="A9">
        <v>1</v>
      </c>
      <c r="B9" t="s">
        <v>142</v>
      </c>
      <c r="C9">
        <v>1997</v>
      </c>
      <c r="D9">
        <v>1</v>
      </c>
      <c r="E9">
        <v>1997.5</v>
      </c>
      <c r="F9">
        <v>70.864000000000004</v>
      </c>
      <c r="G9">
        <v>92.408199999999994</v>
      </c>
      <c r="H9">
        <v>0.3</v>
      </c>
      <c r="I9">
        <v>0.3</v>
      </c>
      <c r="J9">
        <v>-0.26545299999999999</v>
      </c>
      <c r="K9">
        <v>0.39147399999999999</v>
      </c>
      <c r="L9">
        <v>-0.81249800000000005</v>
      </c>
      <c r="M9" t="s">
        <v>143</v>
      </c>
      <c r="N9">
        <v>1</v>
      </c>
      <c r="O9">
        <v>83.648200000000003</v>
      </c>
      <c r="P9">
        <v>82.380600000000001</v>
      </c>
      <c r="Q9">
        <v>4.9816600000000003E-2</v>
      </c>
    </row>
    <row r="10" spans="1:17" x14ac:dyDescent="0.25">
      <c r="A10">
        <v>1</v>
      </c>
      <c r="B10" t="s">
        <v>142</v>
      </c>
      <c r="C10">
        <v>1998</v>
      </c>
      <c r="D10">
        <v>1</v>
      </c>
      <c r="E10">
        <v>1998.5</v>
      </c>
      <c r="F10">
        <v>95.072999999999993</v>
      </c>
      <c r="G10">
        <v>119.276</v>
      </c>
      <c r="H10">
        <v>0.3</v>
      </c>
      <c r="I10">
        <v>0.3</v>
      </c>
      <c r="J10">
        <v>-0.22679299999999999</v>
      </c>
      <c r="K10">
        <v>0.28575099999999998</v>
      </c>
      <c r="L10">
        <v>-0.91822099999999995</v>
      </c>
      <c r="M10" t="s">
        <v>143</v>
      </c>
      <c r="N10">
        <v>1</v>
      </c>
      <c r="O10">
        <v>172.09399999999999</v>
      </c>
      <c r="P10">
        <v>169.52699999999999</v>
      </c>
      <c r="Q10">
        <v>6.5364599999999995E-2</v>
      </c>
    </row>
    <row r="11" spans="1:17" x14ac:dyDescent="0.25">
      <c r="A11">
        <v>1</v>
      </c>
      <c r="B11" t="s">
        <v>142</v>
      </c>
      <c r="C11">
        <v>1999</v>
      </c>
      <c r="D11">
        <v>1</v>
      </c>
      <c r="E11">
        <v>1999.5</v>
      </c>
      <c r="F11">
        <v>104.236</v>
      </c>
      <c r="G11">
        <v>130.648</v>
      </c>
      <c r="H11">
        <v>0.3</v>
      </c>
      <c r="I11">
        <v>0.3</v>
      </c>
      <c r="J11">
        <v>-0.22584799999999999</v>
      </c>
      <c r="K11">
        <v>0.28337400000000001</v>
      </c>
      <c r="L11">
        <v>-0.92059800000000003</v>
      </c>
      <c r="M11" t="s">
        <v>143</v>
      </c>
      <c r="N11">
        <v>1</v>
      </c>
      <c r="O11">
        <v>249.60900000000001</v>
      </c>
      <c r="P11">
        <v>247.161</v>
      </c>
      <c r="Q11">
        <v>7.1739600000000001E-2</v>
      </c>
    </row>
    <row r="12" spans="1:17" x14ac:dyDescent="0.25">
      <c r="A12">
        <v>1</v>
      </c>
      <c r="B12" t="s">
        <v>142</v>
      </c>
      <c r="C12">
        <v>2000</v>
      </c>
      <c r="D12">
        <v>1</v>
      </c>
      <c r="E12">
        <v>2000.5</v>
      </c>
      <c r="F12">
        <v>142.41</v>
      </c>
      <c r="G12">
        <v>104.27</v>
      </c>
      <c r="H12">
        <v>0.3</v>
      </c>
      <c r="I12">
        <v>0.3</v>
      </c>
      <c r="J12">
        <v>0.311724</v>
      </c>
      <c r="K12">
        <v>0.53984399999999999</v>
      </c>
      <c r="L12">
        <v>-0.66412899999999997</v>
      </c>
      <c r="M12" t="s">
        <v>143</v>
      </c>
      <c r="N12">
        <v>1</v>
      </c>
      <c r="O12">
        <v>301.471</v>
      </c>
      <c r="P12">
        <v>305.33100000000002</v>
      </c>
      <c r="Q12">
        <v>7.5423100000000007E-2</v>
      </c>
    </row>
    <row r="13" spans="1:17" x14ac:dyDescent="0.25">
      <c r="A13">
        <v>1</v>
      </c>
      <c r="B13" t="s">
        <v>142</v>
      </c>
      <c r="C13">
        <v>2001</v>
      </c>
      <c r="D13">
        <v>1</v>
      </c>
      <c r="E13">
        <v>2001.5</v>
      </c>
      <c r="F13">
        <v>131.99799999999999</v>
      </c>
      <c r="G13">
        <v>176.708</v>
      </c>
      <c r="H13">
        <v>0.3</v>
      </c>
      <c r="I13">
        <v>0.3</v>
      </c>
      <c r="J13">
        <v>-0.29171200000000003</v>
      </c>
      <c r="K13">
        <v>0.47275299999999998</v>
      </c>
      <c r="L13">
        <v>-0.73121899999999995</v>
      </c>
      <c r="M13" t="s">
        <v>143</v>
      </c>
      <c r="N13">
        <v>1</v>
      </c>
      <c r="O13">
        <v>355.88499999999999</v>
      </c>
      <c r="P13">
        <v>350.48700000000002</v>
      </c>
      <c r="Q13">
        <v>9.1510099999999997E-2</v>
      </c>
    </row>
    <row r="14" spans="1:17" x14ac:dyDescent="0.25">
      <c r="A14">
        <v>1</v>
      </c>
      <c r="B14" t="s">
        <v>142</v>
      </c>
      <c r="C14">
        <v>2002</v>
      </c>
      <c r="D14">
        <v>1</v>
      </c>
      <c r="E14">
        <v>2002.5</v>
      </c>
      <c r="F14">
        <v>178.38300000000001</v>
      </c>
      <c r="G14">
        <v>277.04899999999998</v>
      </c>
      <c r="H14">
        <v>0.3</v>
      </c>
      <c r="I14">
        <v>0.3</v>
      </c>
      <c r="J14">
        <v>-0.44026199999999999</v>
      </c>
      <c r="K14">
        <v>1.07684</v>
      </c>
      <c r="L14">
        <v>-0.127134</v>
      </c>
      <c r="M14" t="s">
        <v>143</v>
      </c>
      <c r="N14">
        <v>1</v>
      </c>
      <c r="O14">
        <v>477.38600000000002</v>
      </c>
      <c r="P14">
        <v>466.16899999999998</v>
      </c>
      <c r="Q14">
        <v>0.119972</v>
      </c>
    </row>
    <row r="15" spans="1:17" x14ac:dyDescent="0.25">
      <c r="A15">
        <v>1</v>
      </c>
      <c r="B15" t="s">
        <v>142</v>
      </c>
      <c r="C15">
        <v>2003</v>
      </c>
      <c r="D15">
        <v>1</v>
      </c>
      <c r="E15">
        <v>2003.5</v>
      </c>
      <c r="F15">
        <v>168.982</v>
      </c>
      <c r="G15">
        <v>210.46700000000001</v>
      </c>
      <c r="H15">
        <v>0.3</v>
      </c>
      <c r="I15">
        <v>0.3</v>
      </c>
      <c r="J15">
        <v>-0.21953700000000001</v>
      </c>
      <c r="K15">
        <v>0.267758</v>
      </c>
      <c r="L15">
        <v>-0.93621500000000002</v>
      </c>
      <c r="M15" t="s">
        <v>143</v>
      </c>
      <c r="N15">
        <v>1</v>
      </c>
      <c r="O15">
        <v>463.471</v>
      </c>
      <c r="P15">
        <v>457.41300000000001</v>
      </c>
      <c r="Q15">
        <v>0.10935400000000001</v>
      </c>
    </row>
    <row r="16" spans="1:17" x14ac:dyDescent="0.25">
      <c r="A16">
        <v>1</v>
      </c>
      <c r="B16" t="s">
        <v>142</v>
      </c>
      <c r="C16">
        <v>2004</v>
      </c>
      <c r="D16">
        <v>1</v>
      </c>
      <c r="E16">
        <v>2004.5</v>
      </c>
      <c r="F16">
        <v>77.096999999999994</v>
      </c>
      <c r="G16">
        <v>190.25299999999999</v>
      </c>
      <c r="H16">
        <v>0.3</v>
      </c>
      <c r="I16">
        <v>0.3</v>
      </c>
      <c r="J16">
        <v>-0.90329300000000001</v>
      </c>
      <c r="K16">
        <v>4.5329899999999999</v>
      </c>
      <c r="L16">
        <v>3.3290099999999998</v>
      </c>
      <c r="M16" t="s">
        <v>143</v>
      </c>
      <c r="N16">
        <v>1</v>
      </c>
      <c r="O16">
        <v>430.21300000000002</v>
      </c>
      <c r="P16">
        <v>414.815</v>
      </c>
      <c r="Q16">
        <v>0.104016</v>
      </c>
    </row>
    <row r="17" spans="1:17" x14ac:dyDescent="0.25">
      <c r="A17">
        <v>1</v>
      </c>
      <c r="B17" t="s">
        <v>142</v>
      </c>
      <c r="C17">
        <v>2005</v>
      </c>
      <c r="D17">
        <v>1</v>
      </c>
      <c r="E17">
        <v>2005.5</v>
      </c>
      <c r="F17">
        <v>135.84800000000001</v>
      </c>
      <c r="G17">
        <v>169.512</v>
      </c>
      <c r="H17">
        <v>0.3</v>
      </c>
      <c r="I17">
        <v>0.3</v>
      </c>
      <c r="J17">
        <v>-0.221387</v>
      </c>
      <c r="K17">
        <v>0.27229100000000001</v>
      </c>
      <c r="L17">
        <v>-0.93168200000000001</v>
      </c>
      <c r="M17" t="s">
        <v>143</v>
      </c>
      <c r="N17">
        <v>1</v>
      </c>
      <c r="O17">
        <v>362.59100000000001</v>
      </c>
      <c r="P17">
        <v>359.40800000000002</v>
      </c>
      <c r="Q17">
        <v>8.7845300000000001E-2</v>
      </c>
    </row>
    <row r="18" spans="1:17" x14ac:dyDescent="0.25">
      <c r="A18">
        <v>1</v>
      </c>
      <c r="B18" t="s">
        <v>142</v>
      </c>
      <c r="C18">
        <v>2006</v>
      </c>
      <c r="D18">
        <v>1</v>
      </c>
      <c r="E18">
        <v>2006.5</v>
      </c>
      <c r="F18">
        <v>106.06100000000001</v>
      </c>
      <c r="G18">
        <v>160.637</v>
      </c>
      <c r="H18">
        <v>0.3</v>
      </c>
      <c r="I18">
        <v>0.3</v>
      </c>
      <c r="J18">
        <v>-0.41513299999999997</v>
      </c>
      <c r="K18">
        <v>0.95741900000000002</v>
      </c>
      <c r="L18">
        <v>-0.246554</v>
      </c>
      <c r="M18" t="s">
        <v>143</v>
      </c>
      <c r="N18">
        <v>1</v>
      </c>
      <c r="O18">
        <v>347.17</v>
      </c>
      <c r="P18">
        <v>340.67399999999998</v>
      </c>
      <c r="Q18">
        <v>6.9364499999999996E-2</v>
      </c>
    </row>
    <row r="19" spans="1:17" x14ac:dyDescent="0.25">
      <c r="A19">
        <v>1</v>
      </c>
      <c r="B19" t="s">
        <v>142</v>
      </c>
      <c r="C19">
        <v>2007</v>
      </c>
      <c r="D19">
        <v>1</v>
      </c>
      <c r="E19">
        <v>2007.5</v>
      </c>
      <c r="F19">
        <v>30.748000000000001</v>
      </c>
      <c r="G19">
        <v>105.947</v>
      </c>
      <c r="H19">
        <v>0.3</v>
      </c>
      <c r="I19">
        <v>0.3</v>
      </c>
      <c r="J19">
        <v>-1.23712</v>
      </c>
      <c r="K19">
        <v>8.5025200000000005</v>
      </c>
      <c r="L19">
        <v>7.2985499999999996</v>
      </c>
      <c r="M19" t="s">
        <v>143</v>
      </c>
      <c r="N19">
        <v>1</v>
      </c>
      <c r="O19">
        <v>396.24599999999998</v>
      </c>
      <c r="P19">
        <v>376.24599999999998</v>
      </c>
      <c r="Q19">
        <v>7.0179699999999998E-2</v>
      </c>
    </row>
    <row r="20" spans="1:17" x14ac:dyDescent="0.25">
      <c r="A20">
        <v>1</v>
      </c>
      <c r="B20" t="s">
        <v>142</v>
      </c>
      <c r="C20">
        <v>2008</v>
      </c>
      <c r="D20">
        <v>1</v>
      </c>
      <c r="E20">
        <v>2008.5</v>
      </c>
      <c r="F20">
        <v>20.622</v>
      </c>
      <c r="G20">
        <v>88.918099999999995</v>
      </c>
      <c r="H20">
        <v>0.3</v>
      </c>
      <c r="I20">
        <v>0.3</v>
      </c>
      <c r="J20">
        <v>-1.46136</v>
      </c>
      <c r="K20">
        <v>11.8642</v>
      </c>
      <c r="L20">
        <v>10.660299999999999</v>
      </c>
      <c r="M20" t="s">
        <v>143</v>
      </c>
      <c r="N20">
        <v>1</v>
      </c>
      <c r="O20">
        <v>367.85500000000002</v>
      </c>
      <c r="P20">
        <v>348.279</v>
      </c>
      <c r="Q20">
        <v>5.0345099999999997E-2</v>
      </c>
    </row>
    <row r="21" spans="1:17" x14ac:dyDescent="0.25">
      <c r="A21">
        <v>1</v>
      </c>
      <c r="B21" t="s">
        <v>142</v>
      </c>
      <c r="C21">
        <v>2009</v>
      </c>
      <c r="D21">
        <v>1</v>
      </c>
      <c r="E21">
        <v>2009.5</v>
      </c>
      <c r="F21">
        <v>172.21299999999999</v>
      </c>
      <c r="G21">
        <v>80.246799999999993</v>
      </c>
      <c r="H21">
        <v>0.3</v>
      </c>
      <c r="I21">
        <v>0.3</v>
      </c>
      <c r="J21">
        <v>0.763625</v>
      </c>
      <c r="K21">
        <v>3.2395700000000001</v>
      </c>
      <c r="L21">
        <v>2.0356000000000001</v>
      </c>
      <c r="M21" t="s">
        <v>143</v>
      </c>
      <c r="N21">
        <v>1</v>
      </c>
      <c r="O21">
        <v>416.79899999999998</v>
      </c>
      <c r="P21">
        <v>427.41</v>
      </c>
      <c r="Q21">
        <v>4.46258E-2</v>
      </c>
    </row>
    <row r="22" spans="1:17" x14ac:dyDescent="0.25">
      <c r="A22">
        <v>1</v>
      </c>
      <c r="B22" t="s">
        <v>142</v>
      </c>
      <c r="C22">
        <v>2010</v>
      </c>
      <c r="D22">
        <v>1</v>
      </c>
      <c r="E22">
        <v>2010.5</v>
      </c>
      <c r="F22">
        <v>256.976</v>
      </c>
      <c r="G22">
        <v>86.914299999999997</v>
      </c>
      <c r="H22">
        <v>0.3</v>
      </c>
      <c r="I22">
        <v>0.3</v>
      </c>
      <c r="J22">
        <v>1.08406</v>
      </c>
      <c r="K22">
        <v>6.5288199999999996</v>
      </c>
      <c r="L22">
        <v>5.3248499999999996</v>
      </c>
      <c r="M22" t="s">
        <v>143</v>
      </c>
      <c r="N22">
        <v>1</v>
      </c>
      <c r="O22">
        <v>633.875</v>
      </c>
      <c r="P22">
        <v>659.26</v>
      </c>
      <c r="Q22">
        <v>5.2939600000000003E-2</v>
      </c>
    </row>
    <row r="23" spans="1:17" x14ac:dyDescent="0.25">
      <c r="A23">
        <v>1</v>
      </c>
      <c r="B23" t="s">
        <v>142</v>
      </c>
      <c r="C23">
        <v>2011</v>
      </c>
      <c r="D23">
        <v>1</v>
      </c>
      <c r="E23">
        <v>2011.5</v>
      </c>
      <c r="F23">
        <v>87.536000000000001</v>
      </c>
      <c r="G23">
        <v>77.7226</v>
      </c>
      <c r="H23">
        <v>0.3</v>
      </c>
      <c r="I23">
        <v>0.3</v>
      </c>
      <c r="J23">
        <v>0.118905</v>
      </c>
      <c r="K23">
        <v>7.8546299999999999E-2</v>
      </c>
      <c r="L23">
        <v>-1.1254299999999999</v>
      </c>
      <c r="M23" t="s">
        <v>143</v>
      </c>
      <c r="N23">
        <v>1</v>
      </c>
      <c r="O23">
        <v>732.1</v>
      </c>
      <c r="P23">
        <v>737.24599999999998</v>
      </c>
      <c r="Q23">
        <v>5.46431E-2</v>
      </c>
    </row>
    <row r="24" spans="1:17" x14ac:dyDescent="0.25">
      <c r="A24">
        <v>1</v>
      </c>
      <c r="B24" t="s">
        <v>142</v>
      </c>
      <c r="C24">
        <v>2012</v>
      </c>
      <c r="D24">
        <v>1</v>
      </c>
      <c r="E24">
        <v>2012.5</v>
      </c>
      <c r="F24">
        <v>95.494</v>
      </c>
      <c r="G24">
        <v>80.928799999999995</v>
      </c>
      <c r="H24">
        <v>0.3</v>
      </c>
      <c r="I24">
        <v>0.3</v>
      </c>
      <c r="J24">
        <v>0.165493</v>
      </c>
      <c r="K24">
        <v>0.15215500000000001</v>
      </c>
      <c r="L24">
        <v>-1.05182</v>
      </c>
      <c r="M24" t="s">
        <v>143</v>
      </c>
      <c r="N24">
        <v>1</v>
      </c>
      <c r="O24">
        <v>839.33699999999999</v>
      </c>
      <c r="P24">
        <v>845.81100000000004</v>
      </c>
      <c r="Q24">
        <v>6.5381400000000006E-2</v>
      </c>
    </row>
    <row r="25" spans="1:17" x14ac:dyDescent="0.25">
      <c r="A25">
        <v>1</v>
      </c>
      <c r="B25" t="s">
        <v>142</v>
      </c>
      <c r="C25">
        <v>2013</v>
      </c>
      <c r="D25">
        <v>1</v>
      </c>
      <c r="E25">
        <v>2013.5</v>
      </c>
      <c r="F25">
        <v>51.37</v>
      </c>
      <c r="G25">
        <v>96.807699999999997</v>
      </c>
      <c r="H25">
        <v>0.3</v>
      </c>
      <c r="I25">
        <v>0.3</v>
      </c>
      <c r="J25">
        <v>-0.63367200000000001</v>
      </c>
      <c r="K25">
        <v>2.2307800000000002</v>
      </c>
      <c r="L25">
        <v>1.02681</v>
      </c>
      <c r="M25" t="s">
        <v>143</v>
      </c>
      <c r="N25">
        <v>1</v>
      </c>
      <c r="O25">
        <v>1038.95</v>
      </c>
      <c r="P25">
        <v>1014.18</v>
      </c>
      <c r="Q25">
        <v>8.5985300000000001E-2</v>
      </c>
    </row>
    <row r="26" spans="1:17" x14ac:dyDescent="0.25">
      <c r="A26">
        <v>1</v>
      </c>
      <c r="B26" t="s">
        <v>142</v>
      </c>
      <c r="C26">
        <v>2014</v>
      </c>
      <c r="D26">
        <v>1</v>
      </c>
      <c r="E26">
        <v>2014.5</v>
      </c>
      <c r="F26">
        <v>43.404000000000003</v>
      </c>
      <c r="G26">
        <v>100.119</v>
      </c>
      <c r="H26">
        <v>0.3</v>
      </c>
      <c r="I26">
        <v>0.3</v>
      </c>
      <c r="J26">
        <v>-0.83581300000000003</v>
      </c>
      <c r="K26">
        <v>3.8810199999999999</v>
      </c>
      <c r="L26">
        <v>2.6770399999999999</v>
      </c>
      <c r="M26" t="s">
        <v>143</v>
      </c>
      <c r="N26">
        <v>1</v>
      </c>
      <c r="O26">
        <v>972.72299999999996</v>
      </c>
      <c r="P26">
        <v>949.88400000000001</v>
      </c>
      <c r="Q26">
        <v>9.0359599999999998E-2</v>
      </c>
    </row>
    <row r="27" spans="1:17" x14ac:dyDescent="0.25">
      <c r="A27">
        <v>1</v>
      </c>
      <c r="B27" t="s">
        <v>142</v>
      </c>
      <c r="C27">
        <v>2015</v>
      </c>
      <c r="D27">
        <v>1</v>
      </c>
      <c r="E27">
        <v>2015.5</v>
      </c>
      <c r="F27">
        <v>48.405999999999999</v>
      </c>
      <c r="G27">
        <v>159.58199999999999</v>
      </c>
      <c r="H27">
        <v>0.3</v>
      </c>
      <c r="I27">
        <v>0.3</v>
      </c>
      <c r="J27">
        <v>-1.1929399999999999</v>
      </c>
      <c r="K27">
        <v>7.9060899999999998</v>
      </c>
      <c r="L27">
        <v>6.7021199999999999</v>
      </c>
      <c r="M27" t="s">
        <v>143</v>
      </c>
      <c r="N27">
        <v>1</v>
      </c>
      <c r="O27">
        <v>1318.64</v>
      </c>
      <c r="P27">
        <v>1278.79</v>
      </c>
      <c r="Q27">
        <v>0.13186999999999999</v>
      </c>
    </row>
    <row r="28" spans="1:17" x14ac:dyDescent="0.25">
      <c r="A28">
        <v>1</v>
      </c>
      <c r="B28" t="s">
        <v>142</v>
      </c>
      <c r="C28">
        <v>2016</v>
      </c>
      <c r="D28">
        <v>1</v>
      </c>
      <c r="E28">
        <v>2016.5</v>
      </c>
      <c r="F28">
        <v>70.56</v>
      </c>
      <c r="G28">
        <v>174.958</v>
      </c>
      <c r="H28">
        <v>0.3</v>
      </c>
      <c r="I28">
        <v>0.3</v>
      </c>
      <c r="J28">
        <v>-0.90808199999999994</v>
      </c>
      <c r="K28">
        <v>4.5811900000000003</v>
      </c>
      <c r="L28">
        <v>3.3772099999999998</v>
      </c>
      <c r="M28" t="s">
        <v>143</v>
      </c>
      <c r="N28">
        <v>1</v>
      </c>
      <c r="O28">
        <v>1139.2</v>
      </c>
      <c r="P28">
        <v>1104.3699999999999</v>
      </c>
      <c r="Q28">
        <v>0.12640000000000001</v>
      </c>
    </row>
    <row r="29" spans="1:17" x14ac:dyDescent="0.25">
      <c r="A29">
        <v>2</v>
      </c>
      <c r="B29" t="s">
        <v>144</v>
      </c>
      <c r="C29">
        <v>1990</v>
      </c>
      <c r="D29">
        <v>1</v>
      </c>
      <c r="E29">
        <v>1990.5</v>
      </c>
      <c r="F29">
        <v>514.83199999999999</v>
      </c>
      <c r="G29">
        <v>400.51100000000002</v>
      </c>
      <c r="H29">
        <v>0.3</v>
      </c>
      <c r="I29">
        <v>0.3</v>
      </c>
      <c r="J29">
        <v>0.25109799999999999</v>
      </c>
      <c r="K29">
        <v>0.35027999999999998</v>
      </c>
      <c r="L29">
        <v>-0.85369300000000004</v>
      </c>
      <c r="M29" t="s">
        <v>143</v>
      </c>
      <c r="N29">
        <v>1</v>
      </c>
      <c r="O29">
        <v>797.32799999999997</v>
      </c>
      <c r="P29">
        <v>808.88</v>
      </c>
      <c r="Q29">
        <v>0.26649099999999998</v>
      </c>
    </row>
    <row r="30" spans="1:17" x14ac:dyDescent="0.25">
      <c r="A30">
        <v>2</v>
      </c>
      <c r="B30" t="s">
        <v>144</v>
      </c>
      <c r="C30">
        <v>1991</v>
      </c>
      <c r="D30">
        <v>1</v>
      </c>
      <c r="E30">
        <v>1991.5</v>
      </c>
      <c r="F30">
        <v>789.01499999999999</v>
      </c>
      <c r="G30">
        <v>441.47899999999998</v>
      </c>
      <c r="H30">
        <v>0.3</v>
      </c>
      <c r="I30">
        <v>0.3</v>
      </c>
      <c r="J30">
        <v>0.58065599999999995</v>
      </c>
      <c r="K30">
        <v>1.8731199999999999</v>
      </c>
      <c r="L30">
        <v>0.66914399999999996</v>
      </c>
      <c r="M30" t="s">
        <v>143</v>
      </c>
      <c r="N30">
        <v>1</v>
      </c>
      <c r="O30">
        <v>782.32500000000005</v>
      </c>
      <c r="P30">
        <v>791.88499999999999</v>
      </c>
      <c r="Q30">
        <v>0.225024</v>
      </c>
    </row>
    <row r="31" spans="1:17" x14ac:dyDescent="0.25">
      <c r="A31">
        <v>2</v>
      </c>
      <c r="B31" t="s">
        <v>144</v>
      </c>
      <c r="C31">
        <v>1992</v>
      </c>
      <c r="D31">
        <v>1</v>
      </c>
      <c r="E31">
        <v>1992.5</v>
      </c>
      <c r="F31">
        <v>268.01400000000001</v>
      </c>
      <c r="G31">
        <v>455.452</v>
      </c>
      <c r="H31">
        <v>0.3</v>
      </c>
      <c r="I31">
        <v>0.3</v>
      </c>
      <c r="J31">
        <v>-0.53025</v>
      </c>
      <c r="K31">
        <v>1.56203</v>
      </c>
      <c r="L31">
        <v>0.35805500000000001</v>
      </c>
      <c r="M31" t="s">
        <v>143</v>
      </c>
      <c r="N31">
        <v>1</v>
      </c>
      <c r="O31">
        <v>1213.1400000000001</v>
      </c>
      <c r="P31">
        <v>1187.79</v>
      </c>
      <c r="Q31">
        <v>0.24728900000000001</v>
      </c>
    </row>
    <row r="32" spans="1:17" x14ac:dyDescent="0.25">
      <c r="A32">
        <v>2</v>
      </c>
      <c r="B32" t="s">
        <v>144</v>
      </c>
      <c r="C32">
        <v>1993</v>
      </c>
      <c r="D32">
        <v>1</v>
      </c>
      <c r="E32">
        <v>1993.5</v>
      </c>
      <c r="F32">
        <v>316.53100000000001</v>
      </c>
      <c r="G32">
        <v>412.56200000000001</v>
      </c>
      <c r="H32">
        <v>0.3</v>
      </c>
      <c r="I32">
        <v>0.3</v>
      </c>
      <c r="J32">
        <v>-0.26496599999999998</v>
      </c>
      <c r="K32">
        <v>0.39003900000000002</v>
      </c>
      <c r="L32">
        <v>-0.81393400000000005</v>
      </c>
      <c r="M32" t="s">
        <v>143</v>
      </c>
      <c r="N32">
        <v>1</v>
      </c>
      <c r="O32">
        <v>1316.06</v>
      </c>
      <c r="P32">
        <v>1300.74</v>
      </c>
      <c r="Q32">
        <v>0.23627999999999999</v>
      </c>
    </row>
    <row r="33" spans="1:17" x14ac:dyDescent="0.25">
      <c r="A33">
        <v>2</v>
      </c>
      <c r="B33" t="s">
        <v>144</v>
      </c>
      <c r="C33">
        <v>1994</v>
      </c>
      <c r="D33">
        <v>1</v>
      </c>
      <c r="E33">
        <v>1994.5</v>
      </c>
      <c r="F33">
        <v>314.55799999999999</v>
      </c>
      <c r="G33">
        <v>411.29500000000002</v>
      </c>
      <c r="H33">
        <v>0.3</v>
      </c>
      <c r="I33">
        <v>0.3</v>
      </c>
      <c r="J33">
        <v>-0.26814199999999999</v>
      </c>
      <c r="K33">
        <v>0.39944600000000002</v>
      </c>
      <c r="L33">
        <v>-0.80452699999999999</v>
      </c>
      <c r="M33" t="s">
        <v>143</v>
      </c>
      <c r="N33">
        <v>1</v>
      </c>
      <c r="O33">
        <v>1211.77</v>
      </c>
      <c r="P33">
        <v>1189.1300000000001</v>
      </c>
      <c r="Q33">
        <v>0.20253399999999999</v>
      </c>
    </row>
    <row r="34" spans="1:17" x14ac:dyDescent="0.25">
      <c r="A34">
        <v>2</v>
      </c>
      <c r="B34" t="s">
        <v>144</v>
      </c>
      <c r="C34">
        <v>1995</v>
      </c>
      <c r="D34">
        <v>1</v>
      </c>
      <c r="E34">
        <v>1995.5</v>
      </c>
      <c r="F34">
        <v>313.774</v>
      </c>
      <c r="G34">
        <v>522.428</v>
      </c>
      <c r="H34">
        <v>0.3</v>
      </c>
      <c r="I34">
        <v>0.3</v>
      </c>
      <c r="J34">
        <v>-0.50981399999999999</v>
      </c>
      <c r="K34">
        <v>1.4439500000000001</v>
      </c>
      <c r="L34">
        <v>0.23997599999999999</v>
      </c>
      <c r="M34" t="s">
        <v>143</v>
      </c>
      <c r="N34">
        <v>1</v>
      </c>
      <c r="O34">
        <v>1240.77</v>
      </c>
      <c r="P34">
        <v>1208.6600000000001</v>
      </c>
      <c r="Q34">
        <v>0.207868</v>
      </c>
    </row>
    <row r="35" spans="1:17" x14ac:dyDescent="0.25">
      <c r="A35">
        <v>2</v>
      </c>
      <c r="B35" t="s">
        <v>144</v>
      </c>
      <c r="C35">
        <v>1996</v>
      </c>
      <c r="D35">
        <v>1</v>
      </c>
      <c r="E35">
        <v>1996.5</v>
      </c>
      <c r="F35">
        <v>780.75199999999995</v>
      </c>
      <c r="G35">
        <v>843.64700000000005</v>
      </c>
      <c r="H35">
        <v>0.3</v>
      </c>
      <c r="I35">
        <v>0.3</v>
      </c>
      <c r="J35">
        <v>-7.7476000000000003E-2</v>
      </c>
      <c r="K35">
        <v>3.3347399999999999E-2</v>
      </c>
      <c r="L35">
        <v>-1.1706300000000001</v>
      </c>
      <c r="M35" t="s">
        <v>143</v>
      </c>
      <c r="N35">
        <v>1</v>
      </c>
      <c r="O35">
        <v>1834.41</v>
      </c>
      <c r="P35">
        <v>1803.58</v>
      </c>
      <c r="Q35">
        <v>0.30968000000000001</v>
      </c>
    </row>
    <row r="36" spans="1:17" x14ac:dyDescent="0.25">
      <c r="A36">
        <v>2</v>
      </c>
      <c r="B36" t="s">
        <v>144</v>
      </c>
      <c r="C36">
        <v>1997</v>
      </c>
      <c r="D36">
        <v>1</v>
      </c>
      <c r="E36">
        <v>1997.5</v>
      </c>
      <c r="F36">
        <v>665.23400000000004</v>
      </c>
      <c r="G36">
        <v>983.02599999999995</v>
      </c>
      <c r="H36">
        <v>0.3</v>
      </c>
      <c r="I36">
        <v>0.3</v>
      </c>
      <c r="J36">
        <v>-0.39049699999999998</v>
      </c>
      <c r="K36">
        <v>0.84715499999999999</v>
      </c>
      <c r="L36">
        <v>-0.356817</v>
      </c>
      <c r="M36" t="s">
        <v>143</v>
      </c>
      <c r="N36">
        <v>1</v>
      </c>
      <c r="O36">
        <v>2081.7800000000002</v>
      </c>
      <c r="P36">
        <v>2088.96</v>
      </c>
      <c r="Q36">
        <v>0.36891699999999999</v>
      </c>
    </row>
    <row r="37" spans="1:17" x14ac:dyDescent="0.25">
      <c r="A37">
        <v>2</v>
      </c>
      <c r="B37" t="s">
        <v>144</v>
      </c>
      <c r="C37">
        <v>1998</v>
      </c>
      <c r="D37">
        <v>1</v>
      </c>
      <c r="E37">
        <v>1998.5</v>
      </c>
      <c r="F37">
        <v>780.94399999999996</v>
      </c>
      <c r="G37">
        <v>799.63800000000003</v>
      </c>
      <c r="H37">
        <v>0.3</v>
      </c>
      <c r="I37">
        <v>0.3</v>
      </c>
      <c r="J37">
        <v>-2.3656199999999999E-2</v>
      </c>
      <c r="K37">
        <v>3.10897E-3</v>
      </c>
      <c r="L37">
        <v>-1.20086</v>
      </c>
      <c r="M37" t="s">
        <v>143</v>
      </c>
      <c r="N37">
        <v>1</v>
      </c>
      <c r="O37">
        <v>1935.74</v>
      </c>
      <c r="P37">
        <v>2014.24</v>
      </c>
      <c r="Q37">
        <v>0.35376299999999999</v>
      </c>
    </row>
    <row r="38" spans="1:17" x14ac:dyDescent="0.25">
      <c r="A38">
        <v>2</v>
      </c>
      <c r="B38" t="s">
        <v>144</v>
      </c>
      <c r="C38">
        <v>1999</v>
      </c>
      <c r="D38">
        <v>1</v>
      </c>
      <c r="E38">
        <v>1999.5</v>
      </c>
      <c r="F38">
        <v>735.39499999999998</v>
      </c>
      <c r="G38">
        <v>695.62900000000002</v>
      </c>
      <c r="H38">
        <v>0.3</v>
      </c>
      <c r="I38">
        <v>0.3</v>
      </c>
      <c r="J38">
        <v>5.5590899999999999E-2</v>
      </c>
      <c r="K38">
        <v>1.7168599999999999E-2</v>
      </c>
      <c r="L38">
        <v>-1.1868000000000001</v>
      </c>
      <c r="M38" t="s">
        <v>143</v>
      </c>
      <c r="N38">
        <v>1</v>
      </c>
      <c r="O38">
        <v>1917.73</v>
      </c>
      <c r="P38">
        <v>1977.73</v>
      </c>
      <c r="Q38">
        <v>0.35493999999999998</v>
      </c>
    </row>
    <row r="39" spans="1:17" x14ac:dyDescent="0.25">
      <c r="A39">
        <v>2</v>
      </c>
      <c r="B39" t="s">
        <v>144</v>
      </c>
      <c r="C39">
        <v>2000</v>
      </c>
      <c r="D39">
        <v>1</v>
      </c>
      <c r="E39">
        <v>2000.5</v>
      </c>
      <c r="F39">
        <v>650.846</v>
      </c>
      <c r="G39">
        <v>647.97799999999995</v>
      </c>
      <c r="H39">
        <v>0.3</v>
      </c>
      <c r="I39">
        <v>0.3</v>
      </c>
      <c r="J39">
        <v>4.4168300000000001E-3</v>
      </c>
      <c r="K39">
        <v>1.0838E-4</v>
      </c>
      <c r="L39">
        <v>-1.2038599999999999</v>
      </c>
      <c r="M39" t="s">
        <v>143</v>
      </c>
      <c r="N39">
        <v>1</v>
      </c>
      <c r="O39">
        <v>1805.1</v>
      </c>
      <c r="P39">
        <v>1840.71</v>
      </c>
      <c r="Q39">
        <v>0.34486499999999998</v>
      </c>
    </row>
    <row r="40" spans="1:17" x14ac:dyDescent="0.25">
      <c r="A40">
        <v>2</v>
      </c>
      <c r="B40" t="s">
        <v>144</v>
      </c>
      <c r="C40">
        <v>2001</v>
      </c>
      <c r="D40">
        <v>1</v>
      </c>
      <c r="E40">
        <v>2001.5</v>
      </c>
      <c r="F40">
        <v>749.23800000000006</v>
      </c>
      <c r="G40">
        <v>717.58900000000006</v>
      </c>
      <c r="H40">
        <v>0.3</v>
      </c>
      <c r="I40">
        <v>0.3</v>
      </c>
      <c r="J40">
        <v>4.3159400000000001E-2</v>
      </c>
      <c r="K40">
        <v>1.03485E-2</v>
      </c>
      <c r="L40">
        <v>-1.1936199999999999</v>
      </c>
      <c r="M40" t="s">
        <v>143</v>
      </c>
      <c r="N40">
        <v>1</v>
      </c>
      <c r="O40">
        <v>1680.87</v>
      </c>
      <c r="P40">
        <v>1685.49</v>
      </c>
      <c r="Q40">
        <v>0.345329</v>
      </c>
    </row>
    <row r="41" spans="1:17" x14ac:dyDescent="0.25">
      <c r="A41">
        <v>2</v>
      </c>
      <c r="B41" t="s">
        <v>144</v>
      </c>
      <c r="C41">
        <v>2002</v>
      </c>
      <c r="D41">
        <v>1</v>
      </c>
      <c r="E41">
        <v>2002.5</v>
      </c>
      <c r="F41">
        <v>729.98099999999999</v>
      </c>
      <c r="G41">
        <v>647.53200000000004</v>
      </c>
      <c r="H41">
        <v>0.3</v>
      </c>
      <c r="I41">
        <v>0.3</v>
      </c>
      <c r="J41">
        <v>0.11985</v>
      </c>
      <c r="K41">
        <v>7.9800200000000002E-2</v>
      </c>
      <c r="L41">
        <v>-1.1241699999999999</v>
      </c>
      <c r="M41" t="s">
        <v>143</v>
      </c>
      <c r="N41">
        <v>1</v>
      </c>
      <c r="O41">
        <v>1617.3</v>
      </c>
      <c r="P41">
        <v>1616.52</v>
      </c>
      <c r="Q41">
        <v>0.33465</v>
      </c>
    </row>
    <row r="42" spans="1:17" x14ac:dyDescent="0.25">
      <c r="A42">
        <v>2</v>
      </c>
      <c r="B42" t="s">
        <v>144</v>
      </c>
      <c r="C42">
        <v>2003</v>
      </c>
      <c r="D42">
        <v>1</v>
      </c>
      <c r="E42">
        <v>2003.5</v>
      </c>
      <c r="F42">
        <v>678.23199999999997</v>
      </c>
      <c r="G42">
        <v>519.28599999999994</v>
      </c>
      <c r="H42">
        <v>0.3</v>
      </c>
      <c r="I42">
        <v>0.3</v>
      </c>
      <c r="J42">
        <v>0.26703399999999999</v>
      </c>
      <c r="K42">
        <v>0.39615</v>
      </c>
      <c r="L42">
        <v>-0.80782299999999996</v>
      </c>
      <c r="M42" t="s">
        <v>143</v>
      </c>
      <c r="N42">
        <v>1</v>
      </c>
      <c r="O42">
        <v>1453.67</v>
      </c>
      <c r="P42">
        <v>1467.82</v>
      </c>
      <c r="Q42">
        <v>0.30308400000000002</v>
      </c>
    </row>
    <row r="43" spans="1:17" x14ac:dyDescent="0.25">
      <c r="A43">
        <v>2</v>
      </c>
      <c r="B43" t="s">
        <v>144</v>
      </c>
      <c r="C43">
        <v>2004</v>
      </c>
      <c r="D43">
        <v>1</v>
      </c>
      <c r="E43">
        <v>2004.5</v>
      </c>
      <c r="F43">
        <v>615.04100000000005</v>
      </c>
      <c r="G43">
        <v>600.322</v>
      </c>
      <c r="H43">
        <v>0.3</v>
      </c>
      <c r="I43">
        <v>0.3</v>
      </c>
      <c r="J43">
        <v>2.4222E-2</v>
      </c>
      <c r="K43">
        <v>3.2594799999999999E-3</v>
      </c>
      <c r="L43">
        <v>-1.2007099999999999</v>
      </c>
      <c r="M43" t="s">
        <v>143</v>
      </c>
      <c r="N43">
        <v>1</v>
      </c>
      <c r="O43">
        <v>1462.45</v>
      </c>
      <c r="P43">
        <v>1447.49</v>
      </c>
      <c r="Q43">
        <v>0.31351400000000001</v>
      </c>
    </row>
    <row r="44" spans="1:17" x14ac:dyDescent="0.25">
      <c r="A44">
        <v>2</v>
      </c>
      <c r="B44" t="s">
        <v>144</v>
      </c>
      <c r="C44">
        <v>2005</v>
      </c>
      <c r="D44">
        <v>1</v>
      </c>
      <c r="E44">
        <v>2005.5</v>
      </c>
      <c r="F44">
        <v>848.41399999999999</v>
      </c>
      <c r="G44">
        <v>736.89599999999996</v>
      </c>
      <c r="H44">
        <v>0.3</v>
      </c>
      <c r="I44">
        <v>0.3</v>
      </c>
      <c r="J44">
        <v>0.14092299999999999</v>
      </c>
      <c r="K44">
        <v>0.110329</v>
      </c>
      <c r="L44">
        <v>-1.0936399999999999</v>
      </c>
      <c r="M44" t="s">
        <v>143</v>
      </c>
      <c r="N44">
        <v>1</v>
      </c>
      <c r="O44">
        <v>1360.91</v>
      </c>
      <c r="P44">
        <v>1347.86</v>
      </c>
      <c r="Q44">
        <v>0.29822799999999999</v>
      </c>
    </row>
    <row r="45" spans="1:17" x14ac:dyDescent="0.25">
      <c r="A45">
        <v>2</v>
      </c>
      <c r="B45" t="s">
        <v>144</v>
      </c>
      <c r="C45">
        <v>2006</v>
      </c>
      <c r="D45">
        <v>1</v>
      </c>
      <c r="E45">
        <v>2006.5</v>
      </c>
      <c r="F45">
        <v>434.17200000000003</v>
      </c>
      <c r="G45">
        <v>975.55</v>
      </c>
      <c r="H45">
        <v>0.3</v>
      </c>
      <c r="I45">
        <v>0.3</v>
      </c>
      <c r="J45">
        <v>-0.80956099999999998</v>
      </c>
      <c r="K45">
        <v>3.6410499999999999</v>
      </c>
      <c r="L45">
        <v>2.4370799999999999</v>
      </c>
      <c r="M45" t="s">
        <v>143</v>
      </c>
      <c r="N45">
        <v>1</v>
      </c>
      <c r="O45">
        <v>1639.97</v>
      </c>
      <c r="P45">
        <v>1581.14</v>
      </c>
      <c r="Q45">
        <v>0.32567000000000002</v>
      </c>
    </row>
    <row r="46" spans="1:17" x14ac:dyDescent="0.25">
      <c r="A46">
        <v>2</v>
      </c>
      <c r="B46" t="s">
        <v>144</v>
      </c>
      <c r="C46">
        <v>2007</v>
      </c>
      <c r="D46">
        <v>1</v>
      </c>
      <c r="E46">
        <v>2007.5</v>
      </c>
      <c r="F46">
        <v>55.058999999999997</v>
      </c>
      <c r="G46">
        <v>89.128900000000002</v>
      </c>
      <c r="H46">
        <v>0.3</v>
      </c>
      <c r="I46">
        <v>0.3</v>
      </c>
      <c r="J46">
        <v>-0.481678</v>
      </c>
      <c r="K46">
        <v>1.2889600000000001</v>
      </c>
      <c r="L46">
        <v>8.4991899999999995E-2</v>
      </c>
      <c r="M46" t="s">
        <v>143</v>
      </c>
      <c r="N46">
        <v>1</v>
      </c>
      <c r="O46">
        <v>954.34199999999998</v>
      </c>
      <c r="P46">
        <v>933.78099999999995</v>
      </c>
      <c r="Q46">
        <v>0.15948200000000001</v>
      </c>
    </row>
    <row r="47" spans="1:17" x14ac:dyDescent="0.25">
      <c r="A47">
        <v>2</v>
      </c>
      <c r="B47" t="s">
        <v>144</v>
      </c>
      <c r="C47">
        <v>2008</v>
      </c>
      <c r="D47">
        <v>1</v>
      </c>
      <c r="E47">
        <v>2008.5</v>
      </c>
      <c r="F47">
        <v>56.097999999999999</v>
      </c>
      <c r="G47">
        <v>58.235100000000003</v>
      </c>
      <c r="H47">
        <v>0.3</v>
      </c>
      <c r="I47">
        <v>0.3</v>
      </c>
      <c r="J47">
        <v>-3.7388299999999999E-2</v>
      </c>
      <c r="K47">
        <v>7.7660200000000002E-3</v>
      </c>
      <c r="L47">
        <v>-1.19621</v>
      </c>
      <c r="M47" t="s">
        <v>143</v>
      </c>
      <c r="N47">
        <v>1</v>
      </c>
      <c r="O47">
        <v>718.12900000000002</v>
      </c>
      <c r="P47">
        <v>716.97799999999995</v>
      </c>
      <c r="Q47">
        <v>8.98785E-2</v>
      </c>
    </row>
    <row r="48" spans="1:17" x14ac:dyDescent="0.25">
      <c r="A48">
        <v>2</v>
      </c>
      <c r="B48" t="s">
        <v>144</v>
      </c>
      <c r="C48">
        <v>2009</v>
      </c>
      <c r="D48">
        <v>1</v>
      </c>
      <c r="E48">
        <v>2009.5</v>
      </c>
      <c r="F48">
        <v>27.247</v>
      </c>
      <c r="G48">
        <v>41.6539</v>
      </c>
      <c r="H48">
        <v>0.3</v>
      </c>
      <c r="I48">
        <v>0.3</v>
      </c>
      <c r="J48">
        <v>-0.42445100000000002</v>
      </c>
      <c r="K48">
        <v>1.00088</v>
      </c>
      <c r="L48">
        <v>-0.203093</v>
      </c>
      <c r="M48" t="s">
        <v>143</v>
      </c>
      <c r="N48">
        <v>1</v>
      </c>
      <c r="O48">
        <v>679.62300000000005</v>
      </c>
      <c r="P48">
        <v>669.23800000000006</v>
      </c>
      <c r="Q48">
        <v>6.1678799999999999E-2</v>
      </c>
    </row>
    <row r="49" spans="1:17" x14ac:dyDescent="0.25">
      <c r="A49">
        <v>2</v>
      </c>
      <c r="B49" t="s">
        <v>144</v>
      </c>
      <c r="C49">
        <v>2010</v>
      </c>
      <c r="D49">
        <v>1</v>
      </c>
      <c r="E49">
        <v>2010.5</v>
      </c>
      <c r="F49">
        <v>18.175000000000001</v>
      </c>
      <c r="G49">
        <v>37.817700000000002</v>
      </c>
      <c r="H49">
        <v>0.3</v>
      </c>
      <c r="I49">
        <v>0.3</v>
      </c>
      <c r="J49">
        <v>-0.73272999999999999</v>
      </c>
      <c r="K49">
        <v>2.9827400000000002</v>
      </c>
      <c r="L49">
        <v>1.77877</v>
      </c>
      <c r="M49" t="s">
        <v>143</v>
      </c>
      <c r="N49">
        <v>1</v>
      </c>
      <c r="O49">
        <v>853.17499999999995</v>
      </c>
      <c r="P49">
        <v>828.96</v>
      </c>
      <c r="Q49">
        <v>6.0004500000000002E-2</v>
      </c>
    </row>
    <row r="50" spans="1:17" x14ac:dyDescent="0.25">
      <c r="A50">
        <v>2</v>
      </c>
      <c r="B50" t="s">
        <v>144</v>
      </c>
      <c r="C50">
        <v>2011</v>
      </c>
      <c r="D50">
        <v>1</v>
      </c>
      <c r="E50">
        <v>2011.5</v>
      </c>
      <c r="F50">
        <v>77.198999999999998</v>
      </c>
      <c r="G50">
        <v>40.335900000000002</v>
      </c>
      <c r="H50">
        <v>0.3</v>
      </c>
      <c r="I50">
        <v>0.3</v>
      </c>
      <c r="J50">
        <v>0.649146</v>
      </c>
      <c r="K50">
        <v>2.3410600000000001</v>
      </c>
      <c r="L50">
        <v>1.1370800000000001</v>
      </c>
      <c r="M50" t="s">
        <v>143</v>
      </c>
      <c r="N50">
        <v>1</v>
      </c>
      <c r="O50">
        <v>852.36699999999996</v>
      </c>
      <c r="P50">
        <v>868.91399999999999</v>
      </c>
      <c r="Q50">
        <v>5.5488099999999999E-2</v>
      </c>
    </row>
    <row r="51" spans="1:17" x14ac:dyDescent="0.25">
      <c r="A51">
        <v>2</v>
      </c>
      <c r="B51" t="s">
        <v>144</v>
      </c>
      <c r="C51">
        <v>2012</v>
      </c>
      <c r="D51">
        <v>1</v>
      </c>
      <c r="E51">
        <v>2012.5</v>
      </c>
      <c r="F51">
        <v>81.501000000000005</v>
      </c>
      <c r="G51">
        <v>49.431699999999999</v>
      </c>
      <c r="H51">
        <v>0.3</v>
      </c>
      <c r="I51">
        <v>0.3</v>
      </c>
      <c r="J51">
        <v>0.500023</v>
      </c>
      <c r="K51">
        <v>1.3890199999999999</v>
      </c>
      <c r="L51">
        <v>0.18504399999999999</v>
      </c>
      <c r="M51" t="s">
        <v>143</v>
      </c>
      <c r="N51">
        <v>1</v>
      </c>
      <c r="O51">
        <v>961.87400000000002</v>
      </c>
      <c r="P51">
        <v>978.51099999999997</v>
      </c>
      <c r="Q51">
        <v>5.7657199999999999E-2</v>
      </c>
    </row>
    <row r="52" spans="1:17" x14ac:dyDescent="0.25">
      <c r="A52">
        <v>2</v>
      </c>
      <c r="B52" t="s">
        <v>144</v>
      </c>
      <c r="C52">
        <v>2013</v>
      </c>
      <c r="D52">
        <v>1</v>
      </c>
      <c r="E52">
        <v>2013.5</v>
      </c>
      <c r="F52">
        <v>38.488999999999997</v>
      </c>
      <c r="G52">
        <v>65.757400000000004</v>
      </c>
      <c r="H52">
        <v>0.3</v>
      </c>
      <c r="I52">
        <v>0.3</v>
      </c>
      <c r="J52">
        <v>-0.53559999999999997</v>
      </c>
      <c r="K52">
        <v>1.59371</v>
      </c>
      <c r="L52">
        <v>0.389733</v>
      </c>
      <c r="M52" t="s">
        <v>143</v>
      </c>
      <c r="N52">
        <v>1</v>
      </c>
      <c r="O52">
        <v>1359.38</v>
      </c>
      <c r="P52">
        <v>1337.19</v>
      </c>
      <c r="Q52">
        <v>7.2666700000000001E-2</v>
      </c>
    </row>
    <row r="53" spans="1:17" x14ac:dyDescent="0.25">
      <c r="A53">
        <v>2</v>
      </c>
      <c r="B53" t="s">
        <v>144</v>
      </c>
      <c r="C53">
        <v>2014</v>
      </c>
      <c r="D53">
        <v>1</v>
      </c>
      <c r="E53">
        <v>2014.5</v>
      </c>
      <c r="F53">
        <v>38.982999999999997</v>
      </c>
      <c r="G53">
        <v>73.514300000000006</v>
      </c>
      <c r="H53">
        <v>0.3</v>
      </c>
      <c r="I53">
        <v>0.3</v>
      </c>
      <c r="J53">
        <v>-0.63435399999999997</v>
      </c>
      <c r="K53">
        <v>2.2355900000000002</v>
      </c>
      <c r="L53">
        <v>1.0316099999999999</v>
      </c>
      <c r="M53" t="s">
        <v>143</v>
      </c>
      <c r="N53">
        <v>1</v>
      </c>
      <c r="O53">
        <v>1473.42</v>
      </c>
      <c r="P53">
        <v>1442.52</v>
      </c>
      <c r="Q53">
        <v>7.2421799999999995E-2</v>
      </c>
    </row>
    <row r="54" spans="1:17" x14ac:dyDescent="0.25">
      <c r="A54">
        <v>2</v>
      </c>
      <c r="B54" t="s">
        <v>144</v>
      </c>
      <c r="C54">
        <v>2015</v>
      </c>
      <c r="D54">
        <v>1</v>
      </c>
      <c r="E54">
        <v>2015.5</v>
      </c>
      <c r="F54">
        <v>221.47</v>
      </c>
      <c r="G54">
        <v>83.982399999999998</v>
      </c>
      <c r="H54">
        <v>0.3</v>
      </c>
      <c r="I54">
        <v>0.3</v>
      </c>
      <c r="J54">
        <v>0.96967999999999999</v>
      </c>
      <c r="K54">
        <v>5.22377</v>
      </c>
      <c r="L54">
        <v>4.0198</v>
      </c>
      <c r="M54" t="s">
        <v>143</v>
      </c>
      <c r="N54">
        <v>1</v>
      </c>
      <c r="O54">
        <v>1803.96</v>
      </c>
      <c r="P54">
        <v>1863.57</v>
      </c>
      <c r="Q54">
        <v>8.4903500000000007E-2</v>
      </c>
    </row>
    <row r="55" spans="1:17" x14ac:dyDescent="0.25">
      <c r="A55">
        <v>2</v>
      </c>
      <c r="B55" t="s">
        <v>144</v>
      </c>
      <c r="C55">
        <v>2016</v>
      </c>
      <c r="D55">
        <v>1</v>
      </c>
      <c r="E55">
        <v>2016.5</v>
      </c>
      <c r="F55">
        <v>28.103000000000002</v>
      </c>
      <c r="G55">
        <v>66.263499999999993</v>
      </c>
      <c r="H55">
        <v>0.3</v>
      </c>
      <c r="I55">
        <v>0.3</v>
      </c>
      <c r="J55">
        <v>-0.85776300000000005</v>
      </c>
      <c r="K55">
        <v>4.0875399999999997</v>
      </c>
      <c r="L55">
        <v>2.8835700000000002</v>
      </c>
      <c r="M55" t="s">
        <v>143</v>
      </c>
      <c r="N55">
        <v>1</v>
      </c>
      <c r="O55">
        <v>1806.81</v>
      </c>
      <c r="P55">
        <v>1755.17</v>
      </c>
      <c r="Q55">
        <v>7.4613399999999996E-2</v>
      </c>
    </row>
    <row r="56" spans="1:17" x14ac:dyDescent="0.25">
      <c r="A56">
        <v>3</v>
      </c>
      <c r="B56" t="s">
        <v>145</v>
      </c>
      <c r="C56">
        <v>1990</v>
      </c>
      <c r="D56">
        <v>1</v>
      </c>
      <c r="E56">
        <v>1990.5</v>
      </c>
      <c r="F56">
        <v>9.7850000000000001</v>
      </c>
      <c r="G56">
        <v>24.945699999999999</v>
      </c>
      <c r="H56">
        <v>0.3</v>
      </c>
      <c r="I56">
        <v>0.3</v>
      </c>
      <c r="J56">
        <v>-0.93585200000000002</v>
      </c>
      <c r="K56">
        <v>4.8656600000000001</v>
      </c>
      <c r="L56">
        <v>3.6616900000000001</v>
      </c>
      <c r="M56" t="s">
        <v>143</v>
      </c>
      <c r="N56">
        <v>1</v>
      </c>
      <c r="O56">
        <v>33.923200000000001</v>
      </c>
      <c r="P56">
        <v>32.843400000000003</v>
      </c>
      <c r="Q56">
        <v>8.9917899999999995E-2</v>
      </c>
    </row>
    <row r="57" spans="1:17" x14ac:dyDescent="0.25">
      <c r="A57">
        <v>3</v>
      </c>
      <c r="B57" t="s">
        <v>145</v>
      </c>
      <c r="C57">
        <v>1991</v>
      </c>
      <c r="D57">
        <v>1</v>
      </c>
      <c r="E57">
        <v>1991.5</v>
      </c>
      <c r="F57">
        <v>11.759</v>
      </c>
      <c r="G57">
        <v>9.6237999999999992</v>
      </c>
      <c r="H57">
        <v>0.3</v>
      </c>
      <c r="I57">
        <v>0.3</v>
      </c>
      <c r="J57">
        <v>0.200379</v>
      </c>
      <c r="K57">
        <v>0.22306599999999999</v>
      </c>
      <c r="L57">
        <v>-0.98090699999999997</v>
      </c>
      <c r="M57" t="s">
        <v>143</v>
      </c>
      <c r="N57">
        <v>1</v>
      </c>
      <c r="O57">
        <v>9.3912999999999993</v>
      </c>
      <c r="P57">
        <v>9.4559700000000007</v>
      </c>
      <c r="Q57">
        <v>2.8187299999999998E-2</v>
      </c>
    </row>
    <row r="58" spans="1:17" x14ac:dyDescent="0.25">
      <c r="A58">
        <v>3</v>
      </c>
      <c r="B58" t="s">
        <v>145</v>
      </c>
      <c r="C58">
        <v>1992</v>
      </c>
      <c r="D58">
        <v>1</v>
      </c>
      <c r="E58">
        <v>1992.5</v>
      </c>
      <c r="F58">
        <v>2.891</v>
      </c>
      <c r="G58">
        <v>1.63218</v>
      </c>
      <c r="H58">
        <v>0.3</v>
      </c>
      <c r="I58">
        <v>0.3</v>
      </c>
      <c r="J58">
        <v>0.57168399999999997</v>
      </c>
      <c r="K58">
        <v>1.81568</v>
      </c>
      <c r="L58">
        <v>0.61170999999999998</v>
      </c>
      <c r="M58" t="s">
        <v>143</v>
      </c>
      <c r="N58">
        <v>1</v>
      </c>
      <c r="O58">
        <v>2.5804999999999998</v>
      </c>
      <c r="P58">
        <v>2.6303100000000001</v>
      </c>
      <c r="Q58">
        <v>6.4345100000000001E-3</v>
      </c>
    </row>
    <row r="59" spans="1:17" x14ac:dyDescent="0.25">
      <c r="A59">
        <v>3</v>
      </c>
      <c r="B59" t="s">
        <v>145</v>
      </c>
      <c r="C59">
        <v>1993</v>
      </c>
      <c r="D59">
        <v>1</v>
      </c>
      <c r="E59">
        <v>1993.5</v>
      </c>
      <c r="F59">
        <v>1.9550000000000001</v>
      </c>
      <c r="G59">
        <v>3.4956800000000001</v>
      </c>
      <c r="H59">
        <v>0.3</v>
      </c>
      <c r="I59">
        <v>0.3</v>
      </c>
      <c r="J59">
        <v>-0.58113700000000001</v>
      </c>
      <c r="K59">
        <v>1.87622</v>
      </c>
      <c r="L59">
        <v>0.67224799999999996</v>
      </c>
      <c r="M59" t="s">
        <v>143</v>
      </c>
      <c r="N59">
        <v>1</v>
      </c>
      <c r="O59">
        <v>6.9104999999999999</v>
      </c>
      <c r="P59">
        <v>6.77691</v>
      </c>
      <c r="Q59">
        <v>1.40506E-2</v>
      </c>
    </row>
    <row r="60" spans="1:17" x14ac:dyDescent="0.25">
      <c r="A60">
        <v>3</v>
      </c>
      <c r="B60" t="s">
        <v>145</v>
      </c>
      <c r="C60">
        <v>1994</v>
      </c>
      <c r="D60">
        <v>1</v>
      </c>
      <c r="E60">
        <v>1994.5</v>
      </c>
      <c r="F60">
        <v>2.33</v>
      </c>
      <c r="G60">
        <v>1.96475</v>
      </c>
      <c r="H60">
        <v>0.3</v>
      </c>
      <c r="I60">
        <v>0.3</v>
      </c>
      <c r="J60">
        <v>0.17050299999999999</v>
      </c>
      <c r="K60">
        <v>0.16150800000000001</v>
      </c>
      <c r="L60">
        <v>-1.0424599999999999</v>
      </c>
      <c r="M60" t="s">
        <v>143</v>
      </c>
      <c r="N60">
        <v>1</v>
      </c>
      <c r="O60">
        <v>3.6095999999999999</v>
      </c>
      <c r="P60">
        <v>3.6301399999999999</v>
      </c>
      <c r="Q60">
        <v>7.5564500000000001E-3</v>
      </c>
    </row>
    <row r="61" spans="1:17" x14ac:dyDescent="0.25">
      <c r="A61">
        <v>3</v>
      </c>
      <c r="B61" t="s">
        <v>145</v>
      </c>
      <c r="C61">
        <v>1995</v>
      </c>
      <c r="D61">
        <v>1</v>
      </c>
      <c r="E61">
        <v>1995.5</v>
      </c>
      <c r="F61">
        <v>1.522</v>
      </c>
      <c r="G61">
        <v>3.4114800000000001</v>
      </c>
      <c r="H61">
        <v>0.3</v>
      </c>
      <c r="I61">
        <v>0.3</v>
      </c>
      <c r="J61">
        <v>-0.80712099999999998</v>
      </c>
      <c r="K61">
        <v>3.6191300000000002</v>
      </c>
      <c r="L61">
        <v>2.4151600000000002</v>
      </c>
      <c r="M61" t="s">
        <v>143</v>
      </c>
      <c r="N61">
        <v>1</v>
      </c>
      <c r="O61">
        <v>3.8370000000000002</v>
      </c>
      <c r="P61">
        <v>3.7332399999999999</v>
      </c>
      <c r="Q61">
        <v>7.8296400000000006E-3</v>
      </c>
    </row>
    <row r="62" spans="1:17" x14ac:dyDescent="0.25">
      <c r="A62">
        <v>3</v>
      </c>
      <c r="B62" t="s">
        <v>145</v>
      </c>
      <c r="C62">
        <v>1996</v>
      </c>
      <c r="D62">
        <v>1</v>
      </c>
      <c r="E62">
        <v>1996.5</v>
      </c>
      <c r="F62">
        <v>2.206</v>
      </c>
      <c r="G62">
        <v>2.8105699999999998</v>
      </c>
      <c r="H62">
        <v>0.3</v>
      </c>
      <c r="I62">
        <v>0.3</v>
      </c>
      <c r="J62">
        <v>-0.24220800000000001</v>
      </c>
      <c r="K62">
        <v>0.32591399999999998</v>
      </c>
      <c r="L62">
        <v>-0.87805900000000003</v>
      </c>
      <c r="M62" t="s">
        <v>143</v>
      </c>
      <c r="N62">
        <v>1</v>
      </c>
      <c r="O62">
        <v>3.4416000000000002</v>
      </c>
      <c r="P62">
        <v>3.4130199999999999</v>
      </c>
      <c r="Q62">
        <v>6.70836E-3</v>
      </c>
    </row>
    <row r="63" spans="1:17" x14ac:dyDescent="0.25">
      <c r="A63">
        <v>3</v>
      </c>
      <c r="B63" t="s">
        <v>145</v>
      </c>
      <c r="C63">
        <v>1997</v>
      </c>
      <c r="D63">
        <v>1</v>
      </c>
      <c r="E63">
        <v>1997.5</v>
      </c>
      <c r="F63">
        <v>2.177</v>
      </c>
      <c r="G63">
        <v>1.7138500000000001</v>
      </c>
      <c r="H63">
        <v>0.3</v>
      </c>
      <c r="I63">
        <v>0.3</v>
      </c>
      <c r="J63">
        <v>0.239206</v>
      </c>
      <c r="K63">
        <v>0.317886</v>
      </c>
      <c r="L63">
        <v>-0.88608699999999996</v>
      </c>
      <c r="M63" t="s">
        <v>143</v>
      </c>
      <c r="N63">
        <v>1</v>
      </c>
      <c r="O63">
        <v>2.0987</v>
      </c>
      <c r="P63">
        <v>2.1152000000000002</v>
      </c>
      <c r="Q63">
        <v>3.8175100000000001E-3</v>
      </c>
    </row>
    <row r="64" spans="1:17" x14ac:dyDescent="0.25">
      <c r="A64">
        <v>3</v>
      </c>
      <c r="B64" t="s">
        <v>145</v>
      </c>
      <c r="C64">
        <v>1998</v>
      </c>
      <c r="D64">
        <v>1</v>
      </c>
      <c r="E64">
        <v>1998.5</v>
      </c>
      <c r="F64">
        <v>1.7010000000000001</v>
      </c>
      <c r="G64">
        <v>1.2911300000000001</v>
      </c>
      <c r="H64">
        <v>0.3</v>
      </c>
      <c r="I64">
        <v>0.3</v>
      </c>
      <c r="J64">
        <v>0.27569900000000003</v>
      </c>
      <c r="K64">
        <v>0.42227599999999998</v>
      </c>
      <c r="L64">
        <v>-0.78169599999999995</v>
      </c>
      <c r="M64" t="s">
        <v>143</v>
      </c>
      <c r="N64">
        <v>1</v>
      </c>
      <c r="O64">
        <v>2.5013000000000001</v>
      </c>
      <c r="P64">
        <v>2.5240499999999999</v>
      </c>
      <c r="Q64">
        <v>3.5419900000000001E-3</v>
      </c>
    </row>
    <row r="65" spans="1:17" x14ac:dyDescent="0.25">
      <c r="A65">
        <v>3</v>
      </c>
      <c r="B65" t="s">
        <v>145</v>
      </c>
      <c r="C65">
        <v>1999</v>
      </c>
      <c r="D65">
        <v>1</v>
      </c>
      <c r="E65">
        <v>1999.5</v>
      </c>
      <c r="F65">
        <v>2.2829999999999999</v>
      </c>
      <c r="G65">
        <v>1.28725</v>
      </c>
      <c r="H65">
        <v>0.3</v>
      </c>
      <c r="I65">
        <v>0.3</v>
      </c>
      <c r="J65">
        <v>0.57298199999999999</v>
      </c>
      <c r="K65">
        <v>1.8239300000000001</v>
      </c>
      <c r="L65">
        <v>0.61996200000000001</v>
      </c>
      <c r="M65" t="s">
        <v>143</v>
      </c>
      <c r="N65">
        <v>1</v>
      </c>
      <c r="O65">
        <v>2.9554999999999998</v>
      </c>
      <c r="P65">
        <v>3.01267</v>
      </c>
      <c r="Q65">
        <v>2.62992E-3</v>
      </c>
    </row>
    <row r="66" spans="1:17" x14ac:dyDescent="0.25">
      <c r="A66">
        <v>3</v>
      </c>
      <c r="B66" t="s">
        <v>145</v>
      </c>
      <c r="C66">
        <v>2000</v>
      </c>
      <c r="D66">
        <v>1</v>
      </c>
      <c r="E66">
        <v>2000.5</v>
      </c>
      <c r="F66">
        <v>2.0190000000000001</v>
      </c>
      <c r="G66">
        <v>1.32596</v>
      </c>
      <c r="H66">
        <v>0.3</v>
      </c>
      <c r="I66">
        <v>0.3</v>
      </c>
      <c r="J66">
        <v>0.42046600000000001</v>
      </c>
      <c r="K66">
        <v>0.982178</v>
      </c>
      <c r="L66">
        <v>-0.22179499999999999</v>
      </c>
      <c r="M66" t="s">
        <v>143</v>
      </c>
      <c r="N66">
        <v>1</v>
      </c>
      <c r="O66">
        <v>3.8818000000000001</v>
      </c>
      <c r="P66">
        <v>3.9372500000000001</v>
      </c>
      <c r="Q66">
        <v>2.3726699999999999E-3</v>
      </c>
    </row>
    <row r="67" spans="1:17" x14ac:dyDescent="0.25">
      <c r="A67">
        <v>3</v>
      </c>
      <c r="B67" t="s">
        <v>145</v>
      </c>
      <c r="C67">
        <v>2001</v>
      </c>
      <c r="D67">
        <v>1</v>
      </c>
      <c r="E67">
        <v>2001.5</v>
      </c>
      <c r="F67">
        <v>1.833</v>
      </c>
      <c r="G67">
        <v>1.1965600000000001</v>
      </c>
      <c r="H67">
        <v>0.3</v>
      </c>
      <c r="I67">
        <v>0.3</v>
      </c>
      <c r="J67">
        <v>0.42650399999999999</v>
      </c>
      <c r="K67">
        <v>1.0105900000000001</v>
      </c>
      <c r="L67">
        <v>-0.193384</v>
      </c>
      <c r="M67" t="s">
        <v>143</v>
      </c>
      <c r="N67">
        <v>1</v>
      </c>
      <c r="O67">
        <v>4.5720999999999998</v>
      </c>
      <c r="P67">
        <v>4.63809</v>
      </c>
      <c r="Q67">
        <v>2.4281300000000001E-3</v>
      </c>
    </row>
    <row r="68" spans="1:17" x14ac:dyDescent="0.25">
      <c r="A68">
        <v>3</v>
      </c>
      <c r="B68" t="s">
        <v>145</v>
      </c>
      <c r="C68">
        <v>2002</v>
      </c>
      <c r="D68">
        <v>1</v>
      </c>
      <c r="E68">
        <v>2002.5</v>
      </c>
      <c r="F68">
        <v>2.214</v>
      </c>
      <c r="G68">
        <v>2.3328899999999999</v>
      </c>
      <c r="H68">
        <v>0.3</v>
      </c>
      <c r="I68">
        <v>0.3</v>
      </c>
      <c r="J68">
        <v>-5.2308100000000003E-2</v>
      </c>
      <c r="K68">
        <v>1.5200699999999999E-2</v>
      </c>
      <c r="L68">
        <v>-1.1887700000000001</v>
      </c>
      <c r="M68" t="s">
        <v>143</v>
      </c>
      <c r="N68">
        <v>1</v>
      </c>
      <c r="O68">
        <v>8.2459000000000007</v>
      </c>
      <c r="P68">
        <v>8.2316099999999999</v>
      </c>
      <c r="Q68">
        <v>4.6627999999999999E-3</v>
      </c>
    </row>
    <row r="69" spans="1:17" x14ac:dyDescent="0.25">
      <c r="A69">
        <v>3</v>
      </c>
      <c r="B69" t="s">
        <v>145</v>
      </c>
      <c r="C69">
        <v>2003</v>
      </c>
      <c r="D69">
        <v>1</v>
      </c>
      <c r="E69">
        <v>2003.5</v>
      </c>
      <c r="F69">
        <v>2.0539999999999998</v>
      </c>
      <c r="G69">
        <v>1.8750599999999999</v>
      </c>
      <c r="H69">
        <v>0.3</v>
      </c>
      <c r="I69">
        <v>0.3</v>
      </c>
      <c r="J69">
        <v>9.1147800000000001E-2</v>
      </c>
      <c r="K69">
        <v>4.6155099999999998E-2</v>
      </c>
      <c r="L69">
        <v>-1.1578200000000001</v>
      </c>
      <c r="M69" t="s">
        <v>143</v>
      </c>
      <c r="N69">
        <v>1</v>
      </c>
      <c r="O69">
        <v>6.3369999999999997</v>
      </c>
      <c r="P69">
        <v>6.3564699999999998</v>
      </c>
      <c r="Q69">
        <v>3.8032299999999999E-3</v>
      </c>
    </row>
    <row r="70" spans="1:17" x14ac:dyDescent="0.25">
      <c r="A70">
        <v>3</v>
      </c>
      <c r="B70" t="s">
        <v>145</v>
      </c>
      <c r="C70">
        <v>2004</v>
      </c>
      <c r="D70">
        <v>1</v>
      </c>
      <c r="E70">
        <v>2004.5</v>
      </c>
      <c r="F70">
        <v>2.6579999999999999</v>
      </c>
      <c r="G70">
        <v>2.7426599999999999</v>
      </c>
      <c r="H70">
        <v>0.3</v>
      </c>
      <c r="I70">
        <v>0.3</v>
      </c>
      <c r="J70">
        <v>-3.1353800000000001E-2</v>
      </c>
      <c r="K70">
        <v>5.4614499999999996E-3</v>
      </c>
      <c r="L70">
        <v>-1.19851</v>
      </c>
      <c r="M70" t="s">
        <v>143</v>
      </c>
      <c r="N70">
        <v>1</v>
      </c>
      <c r="O70">
        <v>8.7784999999999993</v>
      </c>
      <c r="P70">
        <v>8.7692999999999994</v>
      </c>
      <c r="Q70">
        <v>5.08764E-3</v>
      </c>
    </row>
    <row r="71" spans="1:17" x14ac:dyDescent="0.25">
      <c r="A71">
        <v>3</v>
      </c>
      <c r="B71" t="s">
        <v>145</v>
      </c>
      <c r="C71">
        <v>2005</v>
      </c>
      <c r="D71">
        <v>1</v>
      </c>
      <c r="E71">
        <v>2005.5</v>
      </c>
      <c r="F71">
        <v>2.2389999999999999</v>
      </c>
      <c r="G71">
        <v>3.0701000000000001</v>
      </c>
      <c r="H71">
        <v>0.3</v>
      </c>
      <c r="I71">
        <v>0.3</v>
      </c>
      <c r="J71">
        <v>-0.31568000000000002</v>
      </c>
      <c r="K71">
        <v>0.55363300000000004</v>
      </c>
      <c r="L71">
        <v>-0.650339</v>
      </c>
      <c r="M71" t="s">
        <v>143</v>
      </c>
      <c r="N71">
        <v>1</v>
      </c>
      <c r="O71">
        <v>9.5934000000000008</v>
      </c>
      <c r="P71">
        <v>9.4921299999999995</v>
      </c>
      <c r="Q71">
        <v>5.2292500000000004E-3</v>
      </c>
    </row>
    <row r="72" spans="1:17" x14ac:dyDescent="0.25">
      <c r="A72">
        <v>3</v>
      </c>
      <c r="B72" t="s">
        <v>145</v>
      </c>
      <c r="C72">
        <v>2006</v>
      </c>
      <c r="D72">
        <v>1</v>
      </c>
      <c r="E72">
        <v>2006.5</v>
      </c>
      <c r="F72">
        <v>2.911</v>
      </c>
      <c r="G72">
        <v>2.39134</v>
      </c>
      <c r="H72">
        <v>0.3</v>
      </c>
      <c r="I72">
        <v>0.3</v>
      </c>
      <c r="J72">
        <v>0.19664499999999999</v>
      </c>
      <c r="K72">
        <v>0.21482799999999999</v>
      </c>
      <c r="L72">
        <v>-0.98914400000000002</v>
      </c>
      <c r="M72" t="s">
        <v>143</v>
      </c>
      <c r="N72">
        <v>1</v>
      </c>
      <c r="O72">
        <v>7.5388000000000002</v>
      </c>
      <c r="P72">
        <v>7.5883000000000003</v>
      </c>
      <c r="Q72">
        <v>3.4030499999999999E-3</v>
      </c>
    </row>
    <row r="73" spans="1:17" x14ac:dyDescent="0.25">
      <c r="A73">
        <v>3</v>
      </c>
      <c r="B73" t="s">
        <v>145</v>
      </c>
      <c r="C73">
        <v>2007</v>
      </c>
      <c r="D73">
        <v>1</v>
      </c>
      <c r="E73">
        <v>2007.5</v>
      </c>
      <c r="F73">
        <v>4.7050000000000001</v>
      </c>
      <c r="G73">
        <v>2.9720399999999998</v>
      </c>
      <c r="H73">
        <v>0.3</v>
      </c>
      <c r="I73">
        <v>0.3</v>
      </c>
      <c r="J73">
        <v>0.45937600000000001</v>
      </c>
      <c r="K73">
        <v>1.1723699999999999</v>
      </c>
      <c r="L73">
        <v>-3.1605500000000002E-2</v>
      </c>
      <c r="M73" t="s">
        <v>143</v>
      </c>
      <c r="N73">
        <v>1</v>
      </c>
      <c r="O73">
        <v>7.1177000000000001</v>
      </c>
      <c r="P73">
        <v>7.2264200000000001</v>
      </c>
      <c r="Q73">
        <v>3.37703E-3</v>
      </c>
    </row>
    <row r="74" spans="1:17" x14ac:dyDescent="0.25">
      <c r="A74">
        <v>3</v>
      </c>
      <c r="B74" t="s">
        <v>145</v>
      </c>
      <c r="C74">
        <v>2009</v>
      </c>
      <c r="D74">
        <v>1</v>
      </c>
      <c r="E74">
        <v>2009.5</v>
      </c>
      <c r="F74">
        <v>0.13900000000000001</v>
      </c>
      <c r="G74">
        <v>2.2305600000000001</v>
      </c>
      <c r="H74">
        <v>0.3</v>
      </c>
      <c r="I74">
        <v>0.3</v>
      </c>
      <c r="J74">
        <v>-2.7755399999999999</v>
      </c>
      <c r="K74">
        <v>42.797800000000002</v>
      </c>
      <c r="L74">
        <v>41.593800000000002</v>
      </c>
      <c r="M74" t="s">
        <v>143</v>
      </c>
      <c r="N74">
        <v>1</v>
      </c>
      <c r="O74">
        <v>6.6349</v>
      </c>
      <c r="P74">
        <v>6.0358499999999999</v>
      </c>
      <c r="Q74">
        <v>1.4243999999999999E-3</v>
      </c>
    </row>
    <row r="75" spans="1:17" x14ac:dyDescent="0.25">
      <c r="A75">
        <v>3</v>
      </c>
      <c r="B75" t="s">
        <v>145</v>
      </c>
      <c r="C75">
        <v>2010</v>
      </c>
      <c r="D75">
        <v>1</v>
      </c>
      <c r="E75">
        <v>2010.5</v>
      </c>
      <c r="F75">
        <v>9.26</v>
      </c>
      <c r="G75">
        <v>11.5114</v>
      </c>
      <c r="H75">
        <v>0.3</v>
      </c>
      <c r="I75">
        <v>0.3</v>
      </c>
      <c r="J75">
        <v>-0.21763399999999999</v>
      </c>
      <c r="K75">
        <v>0.26313700000000001</v>
      </c>
      <c r="L75">
        <v>-0.94083499999999998</v>
      </c>
      <c r="M75" t="s">
        <v>143</v>
      </c>
      <c r="N75">
        <v>1</v>
      </c>
      <c r="O75">
        <v>34.319000000000003</v>
      </c>
      <c r="P75">
        <v>34.0749</v>
      </c>
      <c r="Q75">
        <v>5.5423E-3</v>
      </c>
    </row>
    <row r="76" spans="1:17" x14ac:dyDescent="0.25">
      <c r="A76">
        <v>3</v>
      </c>
      <c r="B76" t="s">
        <v>145</v>
      </c>
      <c r="C76">
        <v>2011</v>
      </c>
      <c r="D76">
        <v>1</v>
      </c>
      <c r="E76">
        <v>2011.5</v>
      </c>
      <c r="F76">
        <v>19.396000000000001</v>
      </c>
      <c r="G76">
        <v>11.638500000000001</v>
      </c>
      <c r="H76">
        <v>0.3</v>
      </c>
      <c r="I76">
        <v>0.3</v>
      </c>
      <c r="J76">
        <v>0.51074699999999995</v>
      </c>
      <c r="K76">
        <v>1.44923</v>
      </c>
      <c r="L76">
        <v>0.24526100000000001</v>
      </c>
      <c r="M76" t="s">
        <v>143</v>
      </c>
      <c r="N76">
        <v>1</v>
      </c>
      <c r="O76">
        <v>37.668199999999999</v>
      </c>
      <c r="P76">
        <v>38.328699999999998</v>
      </c>
      <c r="Q76">
        <v>5.0127799999999997E-3</v>
      </c>
    </row>
    <row r="77" spans="1:17" x14ac:dyDescent="0.25">
      <c r="A77">
        <v>3</v>
      </c>
      <c r="B77" t="s">
        <v>145</v>
      </c>
      <c r="C77">
        <v>2012</v>
      </c>
      <c r="D77">
        <v>1</v>
      </c>
      <c r="E77">
        <v>2012.5</v>
      </c>
      <c r="F77">
        <v>37.904000000000003</v>
      </c>
      <c r="G77">
        <v>6.8825000000000003</v>
      </c>
      <c r="H77">
        <v>0.3</v>
      </c>
      <c r="I77">
        <v>0.3</v>
      </c>
      <c r="J77">
        <v>1.70607</v>
      </c>
      <c r="K77">
        <v>16.170500000000001</v>
      </c>
      <c r="L77">
        <v>14.9665</v>
      </c>
      <c r="M77" t="s">
        <v>143</v>
      </c>
      <c r="N77">
        <v>1</v>
      </c>
      <c r="O77">
        <v>23.5623</v>
      </c>
      <c r="P77">
        <v>24.941700000000001</v>
      </c>
      <c r="Q77">
        <v>3.11765E-3</v>
      </c>
    </row>
    <row r="78" spans="1:17" x14ac:dyDescent="0.25">
      <c r="A78">
        <v>3</v>
      </c>
      <c r="B78" t="s">
        <v>145</v>
      </c>
      <c r="C78">
        <v>2013</v>
      </c>
      <c r="D78">
        <v>1</v>
      </c>
      <c r="E78">
        <v>2013.5</v>
      </c>
      <c r="F78">
        <v>31.233000000000001</v>
      </c>
      <c r="G78">
        <v>13.2378</v>
      </c>
      <c r="H78">
        <v>0.3</v>
      </c>
      <c r="I78">
        <v>0.3</v>
      </c>
      <c r="J78">
        <v>0.85840000000000005</v>
      </c>
      <c r="K78">
        <v>4.09361</v>
      </c>
      <c r="L78">
        <v>2.88964</v>
      </c>
      <c r="M78" t="s">
        <v>143</v>
      </c>
      <c r="N78">
        <v>1</v>
      </c>
      <c r="O78">
        <v>50.024299999999997</v>
      </c>
      <c r="P78">
        <v>51.461500000000001</v>
      </c>
      <c r="Q78">
        <v>6.5820399999999999E-3</v>
      </c>
    </row>
    <row r="79" spans="1:17" x14ac:dyDescent="0.25">
      <c r="A79">
        <v>3</v>
      </c>
      <c r="B79" t="s">
        <v>145</v>
      </c>
      <c r="C79">
        <v>2014</v>
      </c>
      <c r="D79">
        <v>1</v>
      </c>
      <c r="E79">
        <v>2014.5</v>
      </c>
      <c r="F79">
        <v>4.3570000000000002</v>
      </c>
      <c r="G79">
        <v>12.942600000000001</v>
      </c>
      <c r="H79">
        <v>0.3</v>
      </c>
      <c r="I79">
        <v>0.3</v>
      </c>
      <c r="J79">
        <v>-1.08874</v>
      </c>
      <c r="K79">
        <v>6.5852700000000004</v>
      </c>
      <c r="L79">
        <v>5.3813000000000004</v>
      </c>
      <c r="M79" t="s">
        <v>143</v>
      </c>
      <c r="N79">
        <v>1</v>
      </c>
      <c r="O79">
        <v>54.3431</v>
      </c>
      <c r="P79">
        <v>52.391100000000002</v>
      </c>
      <c r="Q79">
        <v>7.1633699999999996E-3</v>
      </c>
    </row>
    <row r="80" spans="1:17" x14ac:dyDescent="0.25">
      <c r="A80">
        <v>3</v>
      </c>
      <c r="B80" t="s">
        <v>145</v>
      </c>
      <c r="C80">
        <v>2015</v>
      </c>
      <c r="D80">
        <v>1</v>
      </c>
      <c r="E80">
        <v>2015.5</v>
      </c>
      <c r="F80">
        <v>16.643999999999998</v>
      </c>
      <c r="G80">
        <v>27.3047</v>
      </c>
      <c r="H80">
        <v>0.3</v>
      </c>
      <c r="I80">
        <v>0.3</v>
      </c>
      <c r="J80">
        <v>-0.49500899999999998</v>
      </c>
      <c r="K80">
        <v>1.3613</v>
      </c>
      <c r="L80">
        <v>0.157329</v>
      </c>
      <c r="M80" t="s">
        <v>143</v>
      </c>
      <c r="N80">
        <v>1</v>
      </c>
      <c r="O80">
        <v>113.44799999999999</v>
      </c>
      <c r="P80">
        <v>111.68899999999999</v>
      </c>
      <c r="Q80">
        <v>1.6327399999999999E-2</v>
      </c>
    </row>
    <row r="81" spans="1:17" x14ac:dyDescent="0.25">
      <c r="A81">
        <v>3</v>
      </c>
      <c r="B81" t="s">
        <v>145</v>
      </c>
      <c r="C81">
        <v>2016</v>
      </c>
      <c r="D81">
        <v>1</v>
      </c>
      <c r="E81">
        <v>2016.5</v>
      </c>
      <c r="F81">
        <v>35.737000000000002</v>
      </c>
      <c r="G81">
        <v>20.513999999999999</v>
      </c>
      <c r="H81">
        <v>0.3</v>
      </c>
      <c r="I81">
        <v>0.3</v>
      </c>
      <c r="J81">
        <v>0.55507899999999999</v>
      </c>
      <c r="K81">
        <v>1.71174</v>
      </c>
      <c r="L81">
        <v>0.50776600000000005</v>
      </c>
      <c r="M81" t="s">
        <v>143</v>
      </c>
      <c r="N81">
        <v>1</v>
      </c>
      <c r="O81">
        <v>79.8386</v>
      </c>
      <c r="P81">
        <v>81.338399999999993</v>
      </c>
      <c r="Q81">
        <v>1.3654400000000001E-2</v>
      </c>
    </row>
    <row r="82" spans="1:17" x14ac:dyDescent="0.25">
      <c r="A82">
        <v>4</v>
      </c>
      <c r="B82" t="s">
        <v>146</v>
      </c>
      <c r="C82">
        <v>1990</v>
      </c>
      <c r="D82">
        <v>1</v>
      </c>
      <c r="E82">
        <v>1990.5</v>
      </c>
      <c r="F82">
        <v>0.83</v>
      </c>
      <c r="G82">
        <v>3.9510999999999998</v>
      </c>
      <c r="H82">
        <v>0.3</v>
      </c>
      <c r="I82">
        <v>0.3</v>
      </c>
      <c r="J82">
        <v>-1.5603199999999999</v>
      </c>
      <c r="K82">
        <v>13.525600000000001</v>
      </c>
      <c r="L82">
        <v>12.3216</v>
      </c>
      <c r="M82" t="s">
        <v>143</v>
      </c>
      <c r="N82">
        <v>1</v>
      </c>
      <c r="O82">
        <v>54.622500000000002</v>
      </c>
      <c r="P82">
        <v>51.866300000000003</v>
      </c>
      <c r="Q82">
        <v>1.44327E-2</v>
      </c>
    </row>
    <row r="83" spans="1:17" x14ac:dyDescent="0.25">
      <c r="A83">
        <v>4</v>
      </c>
      <c r="B83" t="s">
        <v>146</v>
      </c>
      <c r="C83">
        <v>1991</v>
      </c>
      <c r="D83">
        <v>1</v>
      </c>
      <c r="E83">
        <v>1991.5</v>
      </c>
      <c r="F83">
        <v>2.5209999999999999</v>
      </c>
      <c r="G83">
        <v>2.6997800000000001</v>
      </c>
      <c r="H83">
        <v>0.3</v>
      </c>
      <c r="I83">
        <v>0.3</v>
      </c>
      <c r="J83">
        <v>-6.8514000000000005E-2</v>
      </c>
      <c r="K83">
        <v>2.60787E-2</v>
      </c>
      <c r="L83">
        <v>-1.1778900000000001</v>
      </c>
      <c r="M83" t="s">
        <v>143</v>
      </c>
      <c r="N83">
        <v>1</v>
      </c>
      <c r="O83">
        <v>32.927399999999999</v>
      </c>
      <c r="P83">
        <v>32.870800000000003</v>
      </c>
      <c r="Q83">
        <v>8.7575799999999992E-3</v>
      </c>
    </row>
    <row r="84" spans="1:17" x14ac:dyDescent="0.25">
      <c r="A84">
        <v>4</v>
      </c>
      <c r="B84" t="s">
        <v>146</v>
      </c>
      <c r="C84">
        <v>1992</v>
      </c>
      <c r="D84">
        <v>1</v>
      </c>
      <c r="E84">
        <v>1992.5</v>
      </c>
      <c r="F84">
        <v>0.4</v>
      </c>
      <c r="G84">
        <v>0.60601099999999997</v>
      </c>
      <c r="H84">
        <v>0.3</v>
      </c>
      <c r="I84">
        <v>0.3</v>
      </c>
      <c r="J84">
        <v>-0.415433</v>
      </c>
      <c r="K84">
        <v>0.95880299999999996</v>
      </c>
      <c r="L84">
        <v>-0.24517</v>
      </c>
      <c r="M84" t="s">
        <v>143</v>
      </c>
      <c r="N84">
        <v>1</v>
      </c>
      <c r="O84">
        <v>8.9901999999999997</v>
      </c>
      <c r="P84">
        <v>8.86632</v>
      </c>
      <c r="Q84">
        <v>2.2506399999999999E-3</v>
      </c>
    </row>
    <row r="85" spans="1:17" x14ac:dyDescent="0.25">
      <c r="A85">
        <v>4</v>
      </c>
      <c r="B85" t="s">
        <v>146</v>
      </c>
      <c r="C85">
        <v>1993</v>
      </c>
      <c r="D85">
        <v>1</v>
      </c>
      <c r="E85">
        <v>1993.5</v>
      </c>
      <c r="F85">
        <v>0.85099999999999998</v>
      </c>
      <c r="G85">
        <v>0.60890699999999998</v>
      </c>
      <c r="H85">
        <v>0.3</v>
      </c>
      <c r="I85">
        <v>0.3</v>
      </c>
      <c r="J85">
        <v>0.33474700000000002</v>
      </c>
      <c r="K85">
        <v>0.62253199999999997</v>
      </c>
      <c r="L85">
        <v>-0.58144099999999999</v>
      </c>
      <c r="M85" t="s">
        <v>143</v>
      </c>
      <c r="N85">
        <v>1</v>
      </c>
      <c r="O85">
        <v>9.2037999999999993</v>
      </c>
      <c r="P85">
        <v>9.3085000000000004</v>
      </c>
      <c r="Q85">
        <v>2.2307E-3</v>
      </c>
    </row>
    <row r="86" spans="1:17" x14ac:dyDescent="0.25">
      <c r="A86">
        <v>4</v>
      </c>
      <c r="B86" t="s">
        <v>146</v>
      </c>
      <c r="C86">
        <v>1994</v>
      </c>
      <c r="D86">
        <v>1</v>
      </c>
      <c r="E86">
        <v>1994.5</v>
      </c>
      <c r="F86">
        <v>1.248</v>
      </c>
      <c r="G86">
        <v>0.49174899999999999</v>
      </c>
      <c r="H86">
        <v>0.3</v>
      </c>
      <c r="I86">
        <v>0.3</v>
      </c>
      <c r="J86">
        <v>0.93132899999999996</v>
      </c>
      <c r="K86">
        <v>4.81874</v>
      </c>
      <c r="L86">
        <v>3.61477</v>
      </c>
      <c r="M86" t="s">
        <v>143</v>
      </c>
      <c r="N86">
        <v>1</v>
      </c>
      <c r="O86">
        <v>7.1708999999999996</v>
      </c>
      <c r="P86">
        <v>7.3978999999999999</v>
      </c>
      <c r="Q86">
        <v>1.6388500000000001E-3</v>
      </c>
    </row>
    <row r="87" spans="1:17" x14ac:dyDescent="0.25">
      <c r="A87">
        <v>4</v>
      </c>
      <c r="B87" t="s">
        <v>146</v>
      </c>
      <c r="C87">
        <v>1995</v>
      </c>
      <c r="D87">
        <v>1</v>
      </c>
      <c r="E87">
        <v>1995.5</v>
      </c>
      <c r="F87">
        <v>1.635</v>
      </c>
      <c r="G87">
        <v>0.580044</v>
      </c>
      <c r="H87">
        <v>0.3</v>
      </c>
      <c r="I87">
        <v>0.3</v>
      </c>
      <c r="J87">
        <v>1.0362899999999999</v>
      </c>
      <c r="K87">
        <v>5.9661499999999998</v>
      </c>
      <c r="L87">
        <v>4.7621700000000002</v>
      </c>
      <c r="M87" t="s">
        <v>143</v>
      </c>
      <c r="N87">
        <v>1</v>
      </c>
      <c r="O87">
        <v>7.9405000000000001</v>
      </c>
      <c r="P87">
        <v>8.2207100000000004</v>
      </c>
      <c r="Q87">
        <v>1.6467999999999999E-3</v>
      </c>
    </row>
    <row r="88" spans="1:17" x14ac:dyDescent="0.25">
      <c r="A88">
        <v>4</v>
      </c>
      <c r="B88" t="s">
        <v>146</v>
      </c>
      <c r="C88">
        <v>1996</v>
      </c>
      <c r="D88">
        <v>1</v>
      </c>
      <c r="E88">
        <v>1996.5</v>
      </c>
      <c r="F88">
        <v>1.3979999999999999</v>
      </c>
      <c r="G88">
        <v>0.70308499999999996</v>
      </c>
      <c r="H88">
        <v>0.3</v>
      </c>
      <c r="I88">
        <v>0.3</v>
      </c>
      <c r="J88">
        <v>0.68732000000000004</v>
      </c>
      <c r="K88">
        <v>2.6244900000000002</v>
      </c>
      <c r="L88">
        <v>1.42052</v>
      </c>
      <c r="M88" t="s">
        <v>143</v>
      </c>
      <c r="N88">
        <v>1</v>
      </c>
      <c r="O88">
        <v>12.4114</v>
      </c>
      <c r="P88">
        <v>12.700799999999999</v>
      </c>
      <c r="Q88">
        <v>2.3257199999999999E-3</v>
      </c>
    </row>
    <row r="89" spans="1:17" x14ac:dyDescent="0.25">
      <c r="A89">
        <v>4</v>
      </c>
      <c r="B89" t="s">
        <v>146</v>
      </c>
      <c r="C89">
        <v>1997</v>
      </c>
      <c r="D89">
        <v>1</v>
      </c>
      <c r="E89">
        <v>1997.5</v>
      </c>
      <c r="F89">
        <v>0.81799999999999995</v>
      </c>
      <c r="G89">
        <v>0.72662099999999996</v>
      </c>
      <c r="H89">
        <v>0.3</v>
      </c>
      <c r="I89">
        <v>0.3</v>
      </c>
      <c r="J89">
        <v>0.11845700000000001</v>
      </c>
      <c r="K89">
        <v>7.79556E-2</v>
      </c>
      <c r="L89">
        <v>-1.12602</v>
      </c>
      <c r="M89" t="s">
        <v>143</v>
      </c>
      <c r="N89">
        <v>1</v>
      </c>
      <c r="O89">
        <v>14.251300000000001</v>
      </c>
      <c r="P89">
        <v>14.309200000000001</v>
      </c>
      <c r="Q89">
        <v>2.5045699999999998E-3</v>
      </c>
    </row>
    <row r="90" spans="1:17" x14ac:dyDescent="0.25">
      <c r="A90">
        <v>4</v>
      </c>
      <c r="B90" t="s">
        <v>146</v>
      </c>
      <c r="C90">
        <v>1998</v>
      </c>
      <c r="D90">
        <v>1</v>
      </c>
      <c r="E90">
        <v>1998.5</v>
      </c>
      <c r="F90">
        <v>0.83399999999999996</v>
      </c>
      <c r="G90">
        <v>0.51232999999999995</v>
      </c>
      <c r="H90">
        <v>0.3</v>
      </c>
      <c r="I90">
        <v>0.3</v>
      </c>
      <c r="J90">
        <v>0.487265</v>
      </c>
      <c r="K90">
        <v>1.31904</v>
      </c>
      <c r="L90">
        <v>0.115069</v>
      </c>
      <c r="M90" t="s">
        <v>143</v>
      </c>
      <c r="N90">
        <v>1</v>
      </c>
      <c r="O90">
        <v>12.348800000000001</v>
      </c>
      <c r="P90">
        <v>12.5525</v>
      </c>
      <c r="Q90">
        <v>2.1344100000000002E-3</v>
      </c>
    </row>
    <row r="91" spans="1:17" x14ac:dyDescent="0.25">
      <c r="A91">
        <v>4</v>
      </c>
      <c r="B91" t="s">
        <v>146</v>
      </c>
      <c r="C91">
        <v>1999</v>
      </c>
      <c r="D91">
        <v>1</v>
      </c>
      <c r="E91">
        <v>1999.5</v>
      </c>
      <c r="F91">
        <v>2.9790000000000001</v>
      </c>
      <c r="G91">
        <v>1.8451299999999999</v>
      </c>
      <c r="H91">
        <v>0.3</v>
      </c>
      <c r="I91">
        <v>0.3</v>
      </c>
      <c r="J91">
        <v>0.47904000000000002</v>
      </c>
      <c r="K91">
        <v>1.27488</v>
      </c>
      <c r="L91">
        <v>7.0910899999999999E-2</v>
      </c>
      <c r="M91" t="s">
        <v>143</v>
      </c>
      <c r="N91">
        <v>1</v>
      </c>
      <c r="O91">
        <v>41.422600000000003</v>
      </c>
      <c r="P91">
        <v>42.071800000000003</v>
      </c>
      <c r="Q91">
        <v>6.87442E-3</v>
      </c>
    </row>
    <row r="92" spans="1:17" x14ac:dyDescent="0.25">
      <c r="A92">
        <v>4</v>
      </c>
      <c r="B92" t="s">
        <v>146</v>
      </c>
      <c r="C92">
        <v>2000</v>
      </c>
      <c r="D92">
        <v>1</v>
      </c>
      <c r="E92">
        <v>2000.5</v>
      </c>
      <c r="F92">
        <v>2.137</v>
      </c>
      <c r="G92">
        <v>3.3606699999999998</v>
      </c>
      <c r="H92">
        <v>0.3</v>
      </c>
      <c r="I92">
        <v>0.3</v>
      </c>
      <c r="J92">
        <v>-0.45273799999999997</v>
      </c>
      <c r="K92">
        <v>1.13873</v>
      </c>
      <c r="L92">
        <v>-6.52393E-2</v>
      </c>
      <c r="M92" t="s">
        <v>143</v>
      </c>
      <c r="N92">
        <v>1</v>
      </c>
      <c r="O92">
        <v>83.655000000000001</v>
      </c>
      <c r="P92">
        <v>82.344499999999996</v>
      </c>
      <c r="Q92">
        <v>1.2973999999999999E-2</v>
      </c>
    </row>
    <row r="93" spans="1:17" x14ac:dyDescent="0.25">
      <c r="A93">
        <v>4</v>
      </c>
      <c r="B93" t="s">
        <v>146</v>
      </c>
      <c r="C93">
        <v>2001</v>
      </c>
      <c r="D93">
        <v>1</v>
      </c>
      <c r="E93">
        <v>2001.5</v>
      </c>
      <c r="F93">
        <v>1.2609999999999999</v>
      </c>
      <c r="G93">
        <v>1.9122300000000001</v>
      </c>
      <c r="H93">
        <v>0.3</v>
      </c>
      <c r="I93">
        <v>0.3</v>
      </c>
      <c r="J93">
        <v>-0.41636400000000001</v>
      </c>
      <c r="K93">
        <v>0.96310700000000005</v>
      </c>
      <c r="L93">
        <v>-0.240866</v>
      </c>
      <c r="M93" t="s">
        <v>143</v>
      </c>
      <c r="N93">
        <v>1</v>
      </c>
      <c r="O93">
        <v>56.686999999999998</v>
      </c>
      <c r="P93">
        <v>55.900700000000001</v>
      </c>
      <c r="Q93">
        <v>8.61782E-3</v>
      </c>
    </row>
    <row r="94" spans="1:17" x14ac:dyDescent="0.25">
      <c r="A94">
        <v>4</v>
      </c>
      <c r="B94" t="s">
        <v>146</v>
      </c>
      <c r="C94">
        <v>2002</v>
      </c>
      <c r="D94">
        <v>1</v>
      </c>
      <c r="E94">
        <v>2002.5</v>
      </c>
      <c r="F94">
        <v>1.889</v>
      </c>
      <c r="G94">
        <v>2.4108700000000001</v>
      </c>
      <c r="H94">
        <v>0.3</v>
      </c>
      <c r="I94">
        <v>0.3</v>
      </c>
      <c r="J94">
        <v>-0.24394099999999999</v>
      </c>
      <c r="K94">
        <v>0.33059500000000003</v>
      </c>
      <c r="L94">
        <v>-0.87337699999999996</v>
      </c>
      <c r="M94" t="s">
        <v>143</v>
      </c>
      <c r="N94">
        <v>1</v>
      </c>
      <c r="O94">
        <v>66.538499999999999</v>
      </c>
      <c r="P94">
        <v>65.985900000000001</v>
      </c>
      <c r="Q94">
        <v>1.0099500000000001E-2</v>
      </c>
    </row>
    <row r="95" spans="1:17" x14ac:dyDescent="0.25">
      <c r="A95">
        <v>4</v>
      </c>
      <c r="B95" t="s">
        <v>146</v>
      </c>
      <c r="C95">
        <v>2003</v>
      </c>
      <c r="D95">
        <v>1</v>
      </c>
      <c r="E95">
        <v>2003.5</v>
      </c>
      <c r="F95">
        <v>4.2889999999999997</v>
      </c>
      <c r="G95">
        <v>3.2082799999999998</v>
      </c>
      <c r="H95">
        <v>0.3</v>
      </c>
      <c r="I95">
        <v>0.3</v>
      </c>
      <c r="J95">
        <v>0.29031800000000002</v>
      </c>
      <c r="K95">
        <v>0.46824700000000002</v>
      </c>
      <c r="L95">
        <v>-0.73572599999999999</v>
      </c>
      <c r="M95" t="s">
        <v>143</v>
      </c>
      <c r="N95">
        <v>1</v>
      </c>
      <c r="O95">
        <v>77.186099999999996</v>
      </c>
      <c r="P95">
        <v>77.923400000000001</v>
      </c>
      <c r="Q95">
        <v>1.1946399999999999E-2</v>
      </c>
    </row>
    <row r="96" spans="1:17" x14ac:dyDescent="0.25">
      <c r="A96">
        <v>4</v>
      </c>
      <c r="B96" t="s">
        <v>146</v>
      </c>
      <c r="C96">
        <v>2004</v>
      </c>
      <c r="D96">
        <v>1</v>
      </c>
      <c r="E96">
        <v>2004.5</v>
      </c>
      <c r="F96">
        <v>6.5739999999999998</v>
      </c>
      <c r="G96">
        <v>10.4117</v>
      </c>
      <c r="H96">
        <v>0.3</v>
      </c>
      <c r="I96">
        <v>0.3</v>
      </c>
      <c r="J96">
        <v>-0.45980900000000002</v>
      </c>
      <c r="K96">
        <v>1.17458</v>
      </c>
      <c r="L96">
        <v>-2.93951E-2</v>
      </c>
      <c r="M96" t="s">
        <v>143</v>
      </c>
      <c r="N96">
        <v>1</v>
      </c>
      <c r="O96">
        <v>207.21100000000001</v>
      </c>
      <c r="P96">
        <v>203.673</v>
      </c>
      <c r="Q96">
        <v>3.1349799999999997E-2</v>
      </c>
    </row>
    <row r="97" spans="1:17" x14ac:dyDescent="0.25">
      <c r="A97">
        <v>4</v>
      </c>
      <c r="B97" t="s">
        <v>146</v>
      </c>
      <c r="C97">
        <v>2005</v>
      </c>
      <c r="D97">
        <v>1</v>
      </c>
      <c r="E97">
        <v>2005.5</v>
      </c>
      <c r="F97">
        <v>5.8529999999999998</v>
      </c>
      <c r="G97">
        <v>6.9397000000000002</v>
      </c>
      <c r="H97">
        <v>0.3</v>
      </c>
      <c r="I97">
        <v>0.3</v>
      </c>
      <c r="J97">
        <v>-0.17030400000000001</v>
      </c>
      <c r="K97">
        <v>0.16113</v>
      </c>
      <c r="L97">
        <v>-1.04284</v>
      </c>
      <c r="M97" t="s">
        <v>143</v>
      </c>
      <c r="N97">
        <v>1</v>
      </c>
      <c r="O97">
        <v>128.328</v>
      </c>
      <c r="P97">
        <v>127.378</v>
      </c>
      <c r="Q97">
        <v>1.97395E-2</v>
      </c>
    </row>
    <row r="98" spans="1:17" x14ac:dyDescent="0.25">
      <c r="A98">
        <v>4</v>
      </c>
      <c r="B98" t="s">
        <v>146</v>
      </c>
      <c r="C98">
        <v>2006</v>
      </c>
      <c r="D98">
        <v>1</v>
      </c>
      <c r="E98">
        <v>2006.5</v>
      </c>
      <c r="F98">
        <v>5.1740000000000004</v>
      </c>
      <c r="G98">
        <v>6.6552499999999997</v>
      </c>
      <c r="H98">
        <v>0.3</v>
      </c>
      <c r="I98">
        <v>0.3</v>
      </c>
      <c r="J98">
        <v>-0.25175900000000001</v>
      </c>
      <c r="K98">
        <v>0.35212700000000002</v>
      </c>
      <c r="L98">
        <v>-0.85184599999999999</v>
      </c>
      <c r="M98" t="s">
        <v>143</v>
      </c>
      <c r="N98">
        <v>1</v>
      </c>
      <c r="O98">
        <v>116.55200000000001</v>
      </c>
      <c r="P98">
        <v>115.404</v>
      </c>
      <c r="Q98">
        <v>1.7867000000000001E-2</v>
      </c>
    </row>
    <row r="99" spans="1:17" x14ac:dyDescent="0.25">
      <c r="A99">
        <v>4</v>
      </c>
      <c r="B99" t="s">
        <v>146</v>
      </c>
      <c r="C99">
        <v>2008</v>
      </c>
      <c r="D99">
        <v>1</v>
      </c>
      <c r="E99">
        <v>2008.5</v>
      </c>
      <c r="F99">
        <v>0.41099999999999998</v>
      </c>
      <c r="G99">
        <v>0.53776999999999997</v>
      </c>
      <c r="H99">
        <v>0.3</v>
      </c>
      <c r="I99">
        <v>0.3</v>
      </c>
      <c r="J99">
        <v>-0.26883800000000002</v>
      </c>
      <c r="K99">
        <v>0.40152199999999999</v>
      </c>
      <c r="L99">
        <v>-0.80245100000000003</v>
      </c>
      <c r="M99" t="s">
        <v>143</v>
      </c>
      <c r="N99">
        <v>1</v>
      </c>
      <c r="O99">
        <v>25.506699999999999</v>
      </c>
      <c r="P99">
        <v>25.270299999999999</v>
      </c>
      <c r="Q99">
        <v>3.5196099999999998E-3</v>
      </c>
    </row>
    <row r="100" spans="1:17" x14ac:dyDescent="0.25">
      <c r="A100">
        <v>4</v>
      </c>
      <c r="B100" t="s">
        <v>146</v>
      </c>
      <c r="C100">
        <v>2009</v>
      </c>
      <c r="D100">
        <v>1</v>
      </c>
      <c r="E100">
        <v>2009.5</v>
      </c>
      <c r="F100">
        <v>2.5999999999999999E-2</v>
      </c>
      <c r="G100">
        <v>0.41137800000000002</v>
      </c>
      <c r="H100">
        <v>0.3</v>
      </c>
      <c r="I100">
        <v>0.3</v>
      </c>
      <c r="J100">
        <v>-2.7614200000000002</v>
      </c>
      <c r="K100">
        <v>42.363399999999999</v>
      </c>
      <c r="L100">
        <v>41.159500000000001</v>
      </c>
      <c r="M100" t="s">
        <v>143</v>
      </c>
      <c r="N100">
        <v>1</v>
      </c>
      <c r="O100">
        <v>23.480799999999999</v>
      </c>
      <c r="P100">
        <v>21.371300000000002</v>
      </c>
      <c r="Q100">
        <v>2.6359999999999999E-3</v>
      </c>
    </row>
    <row r="101" spans="1:17" x14ac:dyDescent="0.25">
      <c r="A101">
        <v>4</v>
      </c>
      <c r="B101" t="s">
        <v>146</v>
      </c>
      <c r="C101">
        <v>2010</v>
      </c>
      <c r="D101">
        <v>1</v>
      </c>
      <c r="E101">
        <v>2010.5</v>
      </c>
      <c r="F101">
        <v>0.122</v>
      </c>
      <c r="G101">
        <v>0.33742299999999997</v>
      </c>
      <c r="H101">
        <v>0.3</v>
      </c>
      <c r="I101">
        <v>0.3</v>
      </c>
      <c r="J101">
        <v>-1.01732</v>
      </c>
      <c r="K101">
        <v>5.7496200000000002</v>
      </c>
      <c r="L101">
        <v>4.5456399999999997</v>
      </c>
      <c r="M101" t="s">
        <v>143</v>
      </c>
      <c r="N101">
        <v>1</v>
      </c>
      <c r="O101">
        <v>17.327200000000001</v>
      </c>
      <c r="P101">
        <v>16.741199999999999</v>
      </c>
      <c r="Q101">
        <v>1.6971E-3</v>
      </c>
    </row>
    <row r="102" spans="1:17" x14ac:dyDescent="0.25">
      <c r="A102">
        <v>4</v>
      </c>
      <c r="B102" t="s">
        <v>146</v>
      </c>
      <c r="C102">
        <v>2011</v>
      </c>
      <c r="D102">
        <v>1</v>
      </c>
      <c r="E102">
        <v>2011.5</v>
      </c>
      <c r="F102">
        <v>1.0880000000000001</v>
      </c>
      <c r="G102">
        <v>0.171408</v>
      </c>
      <c r="H102">
        <v>0.3</v>
      </c>
      <c r="I102">
        <v>0.3</v>
      </c>
      <c r="J102">
        <v>1.84805</v>
      </c>
      <c r="K102">
        <v>18.973800000000001</v>
      </c>
      <c r="L102">
        <v>17.7698</v>
      </c>
      <c r="M102" t="s">
        <v>143</v>
      </c>
      <c r="N102">
        <v>1</v>
      </c>
      <c r="O102">
        <v>8.3424999999999994</v>
      </c>
      <c r="P102">
        <v>8.8723500000000008</v>
      </c>
      <c r="Q102">
        <v>7.0814599999999999E-4</v>
      </c>
    </row>
    <row r="103" spans="1:17" x14ac:dyDescent="0.25">
      <c r="A103">
        <v>4</v>
      </c>
      <c r="B103" t="s">
        <v>146</v>
      </c>
      <c r="C103">
        <v>2012</v>
      </c>
      <c r="D103">
        <v>1</v>
      </c>
      <c r="E103">
        <v>2012.5</v>
      </c>
      <c r="F103">
        <v>5.2999999999999999E-2</v>
      </c>
      <c r="G103">
        <v>0.10773000000000001</v>
      </c>
      <c r="H103">
        <v>0.3</v>
      </c>
      <c r="I103">
        <v>0.3</v>
      </c>
      <c r="J103">
        <v>-0.70933299999999999</v>
      </c>
      <c r="K103">
        <v>2.7952900000000001</v>
      </c>
      <c r="L103">
        <v>1.5913200000000001</v>
      </c>
      <c r="M103" t="s">
        <v>143</v>
      </c>
      <c r="N103">
        <v>1</v>
      </c>
      <c r="O103">
        <v>6.1253000000000002</v>
      </c>
      <c r="P103">
        <v>5.98041</v>
      </c>
      <c r="Q103">
        <v>3.7984500000000002E-4</v>
      </c>
    </row>
    <row r="104" spans="1:17" x14ac:dyDescent="0.25">
      <c r="A104">
        <v>4</v>
      </c>
      <c r="B104" t="s">
        <v>146</v>
      </c>
      <c r="C104">
        <v>2013</v>
      </c>
      <c r="D104">
        <v>1</v>
      </c>
      <c r="E104">
        <v>2013.5</v>
      </c>
      <c r="F104">
        <v>0.66100000000000003</v>
      </c>
      <c r="G104">
        <v>0.40934500000000001</v>
      </c>
      <c r="H104">
        <v>0.3</v>
      </c>
      <c r="I104">
        <v>0.3</v>
      </c>
      <c r="J104">
        <v>0.47919499999999998</v>
      </c>
      <c r="K104">
        <v>1.2757099999999999</v>
      </c>
      <c r="L104">
        <v>7.17386E-2</v>
      </c>
      <c r="M104" t="s">
        <v>143</v>
      </c>
      <c r="N104">
        <v>1</v>
      </c>
      <c r="O104">
        <v>23.081399999999999</v>
      </c>
      <c r="P104">
        <v>23.452999999999999</v>
      </c>
      <c r="Q104">
        <v>1.2231099999999999E-3</v>
      </c>
    </row>
    <row r="105" spans="1:17" x14ac:dyDescent="0.25">
      <c r="A105">
        <v>4</v>
      </c>
      <c r="B105" t="s">
        <v>146</v>
      </c>
      <c r="C105">
        <v>2014</v>
      </c>
      <c r="D105">
        <v>1</v>
      </c>
      <c r="E105">
        <v>2014.5</v>
      </c>
      <c r="F105">
        <v>4.5339999999999998</v>
      </c>
      <c r="G105">
        <v>0.42582599999999998</v>
      </c>
      <c r="H105">
        <v>0.3</v>
      </c>
      <c r="I105">
        <v>0.3</v>
      </c>
      <c r="J105">
        <v>2.3653300000000002</v>
      </c>
      <c r="K105">
        <v>31.082100000000001</v>
      </c>
      <c r="L105">
        <v>29.8781</v>
      </c>
      <c r="M105" t="s">
        <v>143</v>
      </c>
      <c r="N105">
        <v>1</v>
      </c>
      <c r="O105">
        <v>25.0657</v>
      </c>
      <c r="P105">
        <v>27.113700000000001</v>
      </c>
      <c r="Q105">
        <v>1.1938000000000001E-3</v>
      </c>
    </row>
    <row r="106" spans="1:17" x14ac:dyDescent="0.25">
      <c r="A106">
        <v>4</v>
      </c>
      <c r="B106" t="s">
        <v>146</v>
      </c>
      <c r="C106">
        <v>2015</v>
      </c>
      <c r="D106">
        <v>1</v>
      </c>
      <c r="E106">
        <v>2015.5</v>
      </c>
      <c r="F106">
        <v>0.11899999999999999</v>
      </c>
      <c r="G106">
        <v>0.31635200000000002</v>
      </c>
      <c r="H106">
        <v>0.3</v>
      </c>
      <c r="I106">
        <v>0.3</v>
      </c>
      <c r="J106">
        <v>-0.97773100000000002</v>
      </c>
      <c r="K106">
        <v>5.31088</v>
      </c>
      <c r="L106">
        <v>4.1069000000000004</v>
      </c>
      <c r="M106" t="s">
        <v>143</v>
      </c>
      <c r="N106">
        <v>1</v>
      </c>
      <c r="O106">
        <v>22.69</v>
      </c>
      <c r="P106">
        <v>21.951499999999999</v>
      </c>
      <c r="Q106">
        <v>8.38882E-4</v>
      </c>
    </row>
    <row r="107" spans="1:17" x14ac:dyDescent="0.25">
      <c r="A107">
        <v>4</v>
      </c>
      <c r="B107" t="s">
        <v>146</v>
      </c>
      <c r="C107">
        <v>2016</v>
      </c>
      <c r="D107">
        <v>1</v>
      </c>
      <c r="E107">
        <v>2016.5</v>
      </c>
      <c r="F107">
        <v>0.65300000000000002</v>
      </c>
      <c r="G107">
        <v>0.35319</v>
      </c>
      <c r="H107">
        <v>0.3</v>
      </c>
      <c r="I107">
        <v>0.3</v>
      </c>
      <c r="J107">
        <v>0.61457099999999998</v>
      </c>
      <c r="K107">
        <v>2.0983200000000002</v>
      </c>
      <c r="L107">
        <v>0.89434899999999995</v>
      </c>
      <c r="M107" t="s">
        <v>143</v>
      </c>
      <c r="N107">
        <v>1</v>
      </c>
      <c r="O107">
        <v>24.049700000000001</v>
      </c>
      <c r="P107">
        <v>24.55</v>
      </c>
      <c r="Q107">
        <v>8.1935899999999997E-4</v>
      </c>
    </row>
    <row r="108" spans="1:17" x14ac:dyDescent="0.25">
      <c r="A108">
        <v>5</v>
      </c>
      <c r="B108" t="s">
        <v>147</v>
      </c>
      <c r="C108">
        <v>1981</v>
      </c>
      <c r="D108">
        <v>1</v>
      </c>
      <c r="E108">
        <v>1981.5</v>
      </c>
      <c r="F108">
        <v>79.632000000000005</v>
      </c>
      <c r="G108">
        <v>66.692499999999995</v>
      </c>
      <c r="H108">
        <v>0.3</v>
      </c>
      <c r="I108">
        <v>0.3</v>
      </c>
      <c r="J108">
        <v>0.17732300000000001</v>
      </c>
      <c r="K108">
        <v>0.17468600000000001</v>
      </c>
      <c r="L108">
        <v>-1.02929</v>
      </c>
      <c r="M108" t="s">
        <v>143</v>
      </c>
      <c r="N108">
        <v>1</v>
      </c>
      <c r="O108">
        <v>972.09699999999998</v>
      </c>
      <c r="P108">
        <v>974.06399999999996</v>
      </c>
      <c r="Q108">
        <v>0.76582799999999995</v>
      </c>
    </row>
    <row r="109" spans="1:17" x14ac:dyDescent="0.25">
      <c r="A109">
        <v>5</v>
      </c>
      <c r="B109" t="s">
        <v>147</v>
      </c>
      <c r="C109">
        <v>1982</v>
      </c>
      <c r="D109">
        <v>1</v>
      </c>
      <c r="E109">
        <v>1982.5</v>
      </c>
      <c r="F109">
        <v>19.393999999999998</v>
      </c>
      <c r="G109">
        <v>45.563099999999999</v>
      </c>
      <c r="H109">
        <v>0.3</v>
      </c>
      <c r="I109">
        <v>0.3</v>
      </c>
      <c r="J109">
        <v>-0.85413499999999998</v>
      </c>
      <c r="K109">
        <v>4.0530400000000002</v>
      </c>
      <c r="L109">
        <v>2.8490600000000001</v>
      </c>
      <c r="M109" t="s">
        <v>143</v>
      </c>
      <c r="N109">
        <v>1</v>
      </c>
      <c r="O109">
        <v>869.40599999999995</v>
      </c>
      <c r="P109">
        <v>846.07799999999997</v>
      </c>
      <c r="Q109">
        <v>0.62649900000000003</v>
      </c>
    </row>
    <row r="110" spans="1:17" x14ac:dyDescent="0.25">
      <c r="A110">
        <v>5</v>
      </c>
      <c r="B110" t="s">
        <v>147</v>
      </c>
      <c r="C110">
        <v>1983</v>
      </c>
      <c r="D110">
        <v>1</v>
      </c>
      <c r="E110">
        <v>1983.5</v>
      </c>
      <c r="F110">
        <v>0.74299999999999999</v>
      </c>
      <c r="G110">
        <v>6.9843500000000001</v>
      </c>
      <c r="H110">
        <v>0.3</v>
      </c>
      <c r="I110">
        <v>0.3</v>
      </c>
      <c r="J110">
        <v>-2.2407300000000001</v>
      </c>
      <c r="K110">
        <v>27.893799999999999</v>
      </c>
      <c r="L110">
        <v>26.689800000000002</v>
      </c>
      <c r="M110" t="s">
        <v>143</v>
      </c>
      <c r="N110">
        <v>1</v>
      </c>
      <c r="O110">
        <v>952.29899999999998</v>
      </c>
      <c r="P110">
        <v>900.32799999999997</v>
      </c>
      <c r="Q110">
        <v>0.36961100000000002</v>
      </c>
    </row>
    <row r="111" spans="1:17" x14ac:dyDescent="0.25">
      <c r="A111">
        <v>5</v>
      </c>
      <c r="B111" t="s">
        <v>147</v>
      </c>
      <c r="C111">
        <v>1984</v>
      </c>
      <c r="D111">
        <v>1</v>
      </c>
      <c r="E111">
        <v>1984.5</v>
      </c>
      <c r="F111">
        <v>38.093000000000004</v>
      </c>
      <c r="G111">
        <v>1.74614</v>
      </c>
      <c r="H111">
        <v>0.3</v>
      </c>
      <c r="I111">
        <v>0.3</v>
      </c>
      <c r="J111">
        <v>3.0826199999999999</v>
      </c>
      <c r="K111">
        <v>52.792000000000002</v>
      </c>
      <c r="L111">
        <v>51.588000000000001</v>
      </c>
      <c r="M111" t="s">
        <v>143</v>
      </c>
      <c r="N111">
        <v>1</v>
      </c>
      <c r="O111">
        <v>177.34200000000001</v>
      </c>
      <c r="P111">
        <v>197.73400000000001</v>
      </c>
      <c r="Q111">
        <v>6.1635700000000002E-2</v>
      </c>
    </row>
    <row r="112" spans="1:17" x14ac:dyDescent="0.25">
      <c r="A112">
        <v>5</v>
      </c>
      <c r="B112" t="s">
        <v>147</v>
      </c>
      <c r="C112">
        <v>1985</v>
      </c>
      <c r="D112">
        <v>1</v>
      </c>
      <c r="E112">
        <v>1985.5</v>
      </c>
      <c r="F112">
        <v>22.541</v>
      </c>
      <c r="G112">
        <v>108.07599999999999</v>
      </c>
      <c r="H112">
        <v>0.3</v>
      </c>
      <c r="I112">
        <v>0.3</v>
      </c>
      <c r="J112">
        <v>-1.5674999999999999</v>
      </c>
      <c r="K112">
        <v>13.6502</v>
      </c>
      <c r="L112">
        <v>12.446300000000001</v>
      </c>
      <c r="M112" t="s">
        <v>143</v>
      </c>
      <c r="N112">
        <v>1</v>
      </c>
      <c r="O112">
        <v>486.69600000000003</v>
      </c>
      <c r="P112">
        <v>470.05099999999999</v>
      </c>
      <c r="Q112">
        <v>0.244729</v>
      </c>
    </row>
    <row r="113" spans="1:17" x14ac:dyDescent="0.25">
      <c r="A113">
        <v>5</v>
      </c>
      <c r="B113" t="s">
        <v>147</v>
      </c>
      <c r="C113">
        <v>1986</v>
      </c>
      <c r="D113">
        <v>1</v>
      </c>
      <c r="E113">
        <v>1986.5</v>
      </c>
      <c r="F113">
        <v>51.524999999999999</v>
      </c>
      <c r="G113">
        <v>245.07</v>
      </c>
      <c r="H113">
        <v>0.3</v>
      </c>
      <c r="I113">
        <v>0.3</v>
      </c>
      <c r="J113">
        <v>-1.55948</v>
      </c>
      <c r="K113">
        <v>13.510999999999999</v>
      </c>
      <c r="L113">
        <v>12.307</v>
      </c>
      <c r="M113" t="s">
        <v>143</v>
      </c>
      <c r="N113">
        <v>1</v>
      </c>
      <c r="O113">
        <v>681.505</v>
      </c>
      <c r="P113">
        <v>660.24300000000005</v>
      </c>
      <c r="Q113">
        <v>0.46761799999999998</v>
      </c>
    </row>
    <row r="114" spans="1:17" x14ac:dyDescent="0.25">
      <c r="A114">
        <v>5</v>
      </c>
      <c r="B114" t="s">
        <v>147</v>
      </c>
      <c r="C114">
        <v>1987</v>
      </c>
      <c r="D114">
        <v>1</v>
      </c>
      <c r="E114">
        <v>1987.5</v>
      </c>
      <c r="F114">
        <v>85.119</v>
      </c>
      <c r="G114">
        <v>189.404</v>
      </c>
      <c r="H114">
        <v>0.3</v>
      </c>
      <c r="I114">
        <v>0.3</v>
      </c>
      <c r="J114">
        <v>-0.79983300000000002</v>
      </c>
      <c r="K114">
        <v>3.5540699999999998</v>
      </c>
      <c r="L114">
        <v>2.3500999999999999</v>
      </c>
      <c r="M114" t="s">
        <v>143</v>
      </c>
      <c r="N114">
        <v>1</v>
      </c>
      <c r="O114">
        <v>655.60400000000004</v>
      </c>
      <c r="P114">
        <v>640.55100000000004</v>
      </c>
      <c r="Q114">
        <v>0.63550099999999998</v>
      </c>
    </row>
    <row r="115" spans="1:17" x14ac:dyDescent="0.25">
      <c r="A115">
        <v>5</v>
      </c>
      <c r="B115" t="s">
        <v>147</v>
      </c>
      <c r="C115">
        <v>1988</v>
      </c>
      <c r="D115">
        <v>1</v>
      </c>
      <c r="E115">
        <v>1988.5</v>
      </c>
      <c r="F115">
        <v>90.578999999999994</v>
      </c>
      <c r="G115">
        <v>403.13099999999997</v>
      </c>
      <c r="H115">
        <v>0.3</v>
      </c>
      <c r="I115">
        <v>0.3</v>
      </c>
      <c r="J115">
        <v>-1.4930399999999999</v>
      </c>
      <c r="K115">
        <v>12.3842</v>
      </c>
      <c r="L115">
        <v>11.180300000000001</v>
      </c>
      <c r="M115" t="s">
        <v>143</v>
      </c>
      <c r="N115">
        <v>1</v>
      </c>
      <c r="O115">
        <v>621.31200000000001</v>
      </c>
      <c r="P115">
        <v>589.26</v>
      </c>
      <c r="Q115">
        <v>0.768428</v>
      </c>
    </row>
    <row r="116" spans="1:17" x14ac:dyDescent="0.25">
      <c r="A116">
        <v>5</v>
      </c>
      <c r="B116" t="s">
        <v>147</v>
      </c>
      <c r="C116">
        <v>1989</v>
      </c>
      <c r="D116">
        <v>1</v>
      </c>
      <c r="E116">
        <v>1989.5</v>
      </c>
      <c r="F116">
        <v>241.91499999999999</v>
      </c>
      <c r="G116">
        <v>347.47399999999999</v>
      </c>
      <c r="H116">
        <v>0.3</v>
      </c>
      <c r="I116">
        <v>0.3</v>
      </c>
      <c r="J116">
        <v>-0.36210399999999998</v>
      </c>
      <c r="K116">
        <v>0.72844100000000001</v>
      </c>
      <c r="L116">
        <v>-0.47553200000000001</v>
      </c>
      <c r="M116" t="s">
        <v>143</v>
      </c>
      <c r="N116">
        <v>1</v>
      </c>
      <c r="O116">
        <v>563.09699999999998</v>
      </c>
      <c r="P116">
        <v>550.10400000000004</v>
      </c>
      <c r="Q116">
        <v>0.86176200000000003</v>
      </c>
    </row>
    <row r="117" spans="1:17" x14ac:dyDescent="0.25">
      <c r="A117">
        <v>5</v>
      </c>
      <c r="B117" t="s">
        <v>147</v>
      </c>
      <c r="C117">
        <v>1990</v>
      </c>
      <c r="D117">
        <v>1</v>
      </c>
      <c r="E117">
        <v>1990.5</v>
      </c>
      <c r="F117">
        <v>634.91899999999998</v>
      </c>
      <c r="G117">
        <v>329.983</v>
      </c>
      <c r="H117">
        <v>0.3</v>
      </c>
      <c r="I117">
        <v>0.3</v>
      </c>
      <c r="J117">
        <v>0.65445699999999996</v>
      </c>
      <c r="K117">
        <v>2.3795199999999999</v>
      </c>
      <c r="L117">
        <v>1.1755500000000001</v>
      </c>
      <c r="M117" t="s">
        <v>143</v>
      </c>
      <c r="N117">
        <v>1</v>
      </c>
      <c r="O117">
        <v>371.30700000000002</v>
      </c>
      <c r="P117">
        <v>382.428</v>
      </c>
      <c r="Q117">
        <v>0.61871500000000001</v>
      </c>
    </row>
    <row r="118" spans="1:17" x14ac:dyDescent="0.25">
      <c r="A118">
        <v>5</v>
      </c>
      <c r="B118" t="s">
        <v>147</v>
      </c>
      <c r="C118">
        <v>1991</v>
      </c>
      <c r="D118">
        <v>1</v>
      </c>
      <c r="E118">
        <v>1991.5</v>
      </c>
      <c r="F118">
        <v>1117.6300000000001</v>
      </c>
      <c r="G118">
        <v>706.19399999999996</v>
      </c>
      <c r="H118">
        <v>0.3</v>
      </c>
      <c r="I118">
        <v>0.3</v>
      </c>
      <c r="J118">
        <v>0.45907500000000001</v>
      </c>
      <c r="K118">
        <v>1.17083</v>
      </c>
      <c r="L118">
        <v>-3.3138399999999998E-2</v>
      </c>
      <c r="M118" t="s">
        <v>143</v>
      </c>
      <c r="N118">
        <v>1</v>
      </c>
      <c r="O118">
        <v>648.85699999999997</v>
      </c>
      <c r="P118">
        <v>678.13</v>
      </c>
      <c r="Q118">
        <v>0.57699800000000001</v>
      </c>
    </row>
    <row r="119" spans="1:17" x14ac:dyDescent="0.25">
      <c r="A119">
        <v>5</v>
      </c>
      <c r="B119" t="s">
        <v>147</v>
      </c>
      <c r="C119">
        <v>1992</v>
      </c>
      <c r="D119">
        <v>1</v>
      </c>
      <c r="E119">
        <v>1992.5</v>
      </c>
      <c r="F119">
        <v>1235.1600000000001</v>
      </c>
      <c r="G119">
        <v>695.327</v>
      </c>
      <c r="H119">
        <v>0.3</v>
      </c>
      <c r="I119">
        <v>0.3</v>
      </c>
      <c r="J119">
        <v>0.57457100000000005</v>
      </c>
      <c r="K119">
        <v>1.83406</v>
      </c>
      <c r="L119">
        <v>0.63009000000000004</v>
      </c>
      <c r="M119" t="s">
        <v>143</v>
      </c>
      <c r="N119">
        <v>1</v>
      </c>
      <c r="O119">
        <v>1010.23</v>
      </c>
      <c r="P119">
        <v>1071.6300000000001</v>
      </c>
      <c r="Q119">
        <v>0.65298900000000004</v>
      </c>
    </row>
    <row r="120" spans="1:17" x14ac:dyDescent="0.25">
      <c r="A120">
        <v>5</v>
      </c>
      <c r="B120" t="s">
        <v>147</v>
      </c>
      <c r="C120">
        <v>1993</v>
      </c>
      <c r="D120">
        <v>1</v>
      </c>
      <c r="E120">
        <v>1993.5</v>
      </c>
      <c r="F120">
        <v>1271.22</v>
      </c>
      <c r="G120">
        <v>1201.8800000000001</v>
      </c>
      <c r="H120">
        <v>0.3</v>
      </c>
      <c r="I120">
        <v>0.3</v>
      </c>
      <c r="J120">
        <v>5.6088100000000002E-2</v>
      </c>
      <c r="K120">
        <v>1.7477099999999999E-2</v>
      </c>
      <c r="L120">
        <v>-1.1865000000000001</v>
      </c>
      <c r="M120" t="s">
        <v>143</v>
      </c>
      <c r="N120">
        <v>1</v>
      </c>
      <c r="O120">
        <v>1504.4</v>
      </c>
      <c r="P120">
        <v>1635.93</v>
      </c>
      <c r="Q120">
        <v>0.95454700000000003</v>
      </c>
    </row>
    <row r="121" spans="1:17" x14ac:dyDescent="0.25">
      <c r="A121">
        <v>5</v>
      </c>
      <c r="B121" t="s">
        <v>147</v>
      </c>
      <c r="C121">
        <v>1994</v>
      </c>
      <c r="D121">
        <v>1</v>
      </c>
      <c r="E121">
        <v>1994.5</v>
      </c>
      <c r="F121">
        <v>973.77300000000002</v>
      </c>
      <c r="G121">
        <v>803.78</v>
      </c>
      <c r="H121">
        <v>0.3</v>
      </c>
      <c r="I121">
        <v>0.3</v>
      </c>
      <c r="J121">
        <v>0.19185199999999999</v>
      </c>
      <c r="K121">
        <v>0.204485</v>
      </c>
      <c r="L121">
        <v>-0.99948800000000004</v>
      </c>
      <c r="M121" t="s">
        <v>143</v>
      </c>
      <c r="N121">
        <v>1</v>
      </c>
      <c r="O121">
        <v>940.89800000000002</v>
      </c>
      <c r="P121">
        <v>960.24699999999996</v>
      </c>
      <c r="Q121">
        <v>0.78237699999999999</v>
      </c>
    </row>
    <row r="122" spans="1:17" x14ac:dyDescent="0.25">
      <c r="A122">
        <v>5</v>
      </c>
      <c r="B122" t="s">
        <v>147</v>
      </c>
      <c r="C122">
        <v>1995</v>
      </c>
      <c r="D122">
        <v>1</v>
      </c>
      <c r="E122">
        <v>1995.5</v>
      </c>
      <c r="F122">
        <v>484.71100000000001</v>
      </c>
      <c r="G122">
        <v>1225.53</v>
      </c>
      <c r="H122">
        <v>0.3</v>
      </c>
      <c r="I122">
        <v>0.3</v>
      </c>
      <c r="J122">
        <v>-0.92757299999999998</v>
      </c>
      <c r="K122">
        <v>4.77996</v>
      </c>
      <c r="L122">
        <v>3.57599</v>
      </c>
      <c r="M122" t="s">
        <v>143</v>
      </c>
      <c r="N122">
        <v>1</v>
      </c>
      <c r="O122">
        <v>752.39599999999996</v>
      </c>
      <c r="P122">
        <v>717.58100000000002</v>
      </c>
      <c r="Q122">
        <v>0.83163699999999996</v>
      </c>
    </row>
    <row r="123" spans="1:17" x14ac:dyDescent="0.25">
      <c r="A123">
        <v>5</v>
      </c>
      <c r="B123" t="s">
        <v>147</v>
      </c>
      <c r="C123">
        <v>1996</v>
      </c>
      <c r="D123">
        <v>1</v>
      </c>
      <c r="E123">
        <v>1996.5</v>
      </c>
      <c r="F123">
        <v>1131.04</v>
      </c>
      <c r="G123">
        <v>1061.3900000000001</v>
      </c>
      <c r="H123">
        <v>0.3</v>
      </c>
      <c r="I123">
        <v>0.3</v>
      </c>
      <c r="J123">
        <v>6.3560800000000001E-2</v>
      </c>
      <c r="K123">
        <v>2.24443E-2</v>
      </c>
      <c r="L123">
        <v>-1.18153</v>
      </c>
      <c r="M123" t="s">
        <v>143</v>
      </c>
      <c r="N123">
        <v>1</v>
      </c>
      <c r="O123">
        <v>695.45899999999995</v>
      </c>
      <c r="P123">
        <v>674.64300000000003</v>
      </c>
      <c r="Q123">
        <v>0.68625100000000006</v>
      </c>
    </row>
    <row r="124" spans="1:17" x14ac:dyDescent="0.25">
      <c r="A124">
        <v>5</v>
      </c>
      <c r="B124" t="s">
        <v>147</v>
      </c>
      <c r="C124">
        <v>1997</v>
      </c>
      <c r="D124">
        <v>1</v>
      </c>
      <c r="E124">
        <v>1997.5</v>
      </c>
      <c r="F124">
        <v>2290.15</v>
      </c>
      <c r="G124">
        <v>2452.12</v>
      </c>
      <c r="H124">
        <v>0.3</v>
      </c>
      <c r="I124">
        <v>0.3</v>
      </c>
      <c r="J124">
        <v>-6.83338E-2</v>
      </c>
      <c r="K124">
        <v>2.5941700000000002E-2</v>
      </c>
      <c r="L124">
        <v>-1.1780299999999999</v>
      </c>
      <c r="M124" t="s">
        <v>143</v>
      </c>
      <c r="N124">
        <v>1</v>
      </c>
      <c r="O124">
        <v>1172.2</v>
      </c>
      <c r="P124">
        <v>1077.24</v>
      </c>
      <c r="Q124">
        <v>0.89874299999999996</v>
      </c>
    </row>
    <row r="125" spans="1:17" x14ac:dyDescent="0.25">
      <c r="A125">
        <v>5</v>
      </c>
      <c r="B125" t="s">
        <v>147</v>
      </c>
      <c r="C125">
        <v>1998</v>
      </c>
      <c r="D125">
        <v>1</v>
      </c>
      <c r="E125">
        <v>1998.5</v>
      </c>
      <c r="F125">
        <v>987.36699999999996</v>
      </c>
      <c r="G125">
        <v>1172.33</v>
      </c>
      <c r="H125">
        <v>0.3</v>
      </c>
      <c r="I125">
        <v>0.3</v>
      </c>
      <c r="J125">
        <v>-0.171707</v>
      </c>
      <c r="K125">
        <v>0.163796</v>
      </c>
      <c r="L125">
        <v>-1.0401800000000001</v>
      </c>
      <c r="M125" t="s">
        <v>143</v>
      </c>
      <c r="N125">
        <v>1</v>
      </c>
      <c r="O125">
        <v>920.30700000000002</v>
      </c>
      <c r="P125">
        <v>881.65200000000004</v>
      </c>
      <c r="Q125">
        <v>0.47766900000000001</v>
      </c>
    </row>
    <row r="126" spans="1:17" x14ac:dyDescent="0.25">
      <c r="A126">
        <v>5</v>
      </c>
      <c r="B126" t="s">
        <v>147</v>
      </c>
      <c r="C126">
        <v>1999</v>
      </c>
      <c r="D126">
        <v>1</v>
      </c>
      <c r="E126">
        <v>1999.5</v>
      </c>
      <c r="F126">
        <v>1479.61</v>
      </c>
      <c r="G126">
        <v>1031.83</v>
      </c>
      <c r="H126">
        <v>0.3</v>
      </c>
      <c r="I126">
        <v>0.3</v>
      </c>
      <c r="J126">
        <v>0.36043900000000001</v>
      </c>
      <c r="K126">
        <v>0.72175500000000004</v>
      </c>
      <c r="L126">
        <v>-0.48221799999999998</v>
      </c>
      <c r="M126" t="s">
        <v>143</v>
      </c>
      <c r="N126">
        <v>1</v>
      </c>
      <c r="O126">
        <v>878.79200000000003</v>
      </c>
      <c r="P126">
        <v>885.40499999999997</v>
      </c>
      <c r="Q126">
        <v>0.40110099999999999</v>
      </c>
    </row>
    <row r="127" spans="1:17" x14ac:dyDescent="0.25">
      <c r="A127">
        <v>5</v>
      </c>
      <c r="B127" t="s">
        <v>147</v>
      </c>
      <c r="C127">
        <v>2000</v>
      </c>
      <c r="D127">
        <v>1</v>
      </c>
      <c r="E127">
        <v>2000.5</v>
      </c>
      <c r="F127">
        <v>1340.45</v>
      </c>
      <c r="G127">
        <v>960.80100000000004</v>
      </c>
      <c r="H127">
        <v>0.3</v>
      </c>
      <c r="I127">
        <v>0.3</v>
      </c>
      <c r="J127">
        <v>0.33299200000000001</v>
      </c>
      <c r="K127">
        <v>0.61602100000000004</v>
      </c>
      <c r="L127">
        <v>-0.58795200000000003</v>
      </c>
      <c r="M127" t="s">
        <v>143</v>
      </c>
      <c r="N127">
        <v>1</v>
      </c>
      <c r="O127">
        <v>850.44</v>
      </c>
      <c r="P127">
        <v>875.23500000000001</v>
      </c>
      <c r="Q127">
        <v>0.44121899999999997</v>
      </c>
    </row>
    <row r="128" spans="1:17" x14ac:dyDescent="0.25">
      <c r="A128">
        <v>5</v>
      </c>
      <c r="B128" t="s">
        <v>147</v>
      </c>
      <c r="C128">
        <v>2001</v>
      </c>
      <c r="D128">
        <v>1</v>
      </c>
      <c r="E128">
        <v>2001.5</v>
      </c>
      <c r="F128">
        <v>1499.46</v>
      </c>
      <c r="G128">
        <v>1781.9</v>
      </c>
      <c r="H128">
        <v>0.3</v>
      </c>
      <c r="I128">
        <v>0.3</v>
      </c>
      <c r="J128">
        <v>-0.17257400000000001</v>
      </c>
      <c r="K128">
        <v>0.16545399999999999</v>
      </c>
      <c r="L128">
        <v>-1.0385200000000001</v>
      </c>
      <c r="M128" t="s">
        <v>143</v>
      </c>
      <c r="N128">
        <v>1</v>
      </c>
      <c r="O128">
        <v>1014.18</v>
      </c>
      <c r="P128">
        <v>995.49199999999996</v>
      </c>
      <c r="Q128">
        <v>0.57086400000000004</v>
      </c>
    </row>
    <row r="129" spans="1:17" x14ac:dyDescent="0.25">
      <c r="A129">
        <v>5</v>
      </c>
      <c r="B129" t="s">
        <v>147</v>
      </c>
      <c r="C129">
        <v>2002</v>
      </c>
      <c r="D129">
        <v>1</v>
      </c>
      <c r="E129">
        <v>2002.5</v>
      </c>
      <c r="F129">
        <v>2121.2800000000002</v>
      </c>
      <c r="G129">
        <v>2646.62</v>
      </c>
      <c r="H129">
        <v>0.3</v>
      </c>
      <c r="I129">
        <v>0.3</v>
      </c>
      <c r="J129">
        <v>-0.22126399999999999</v>
      </c>
      <c r="K129">
        <v>0.27198699999999998</v>
      </c>
      <c r="L129">
        <v>-0.93198599999999998</v>
      </c>
      <c r="M129" t="s">
        <v>143</v>
      </c>
      <c r="N129">
        <v>1</v>
      </c>
      <c r="O129">
        <v>1349.55</v>
      </c>
      <c r="P129">
        <v>1297.5899999999999</v>
      </c>
      <c r="Q129">
        <v>0.70953100000000002</v>
      </c>
    </row>
    <row r="130" spans="1:17" x14ac:dyDescent="0.25">
      <c r="A130">
        <v>5</v>
      </c>
      <c r="B130" t="s">
        <v>147</v>
      </c>
      <c r="C130">
        <v>2003</v>
      </c>
      <c r="D130">
        <v>1</v>
      </c>
      <c r="E130">
        <v>2003.5</v>
      </c>
      <c r="F130">
        <v>2052.4899999999998</v>
      </c>
      <c r="G130">
        <v>1753.09</v>
      </c>
      <c r="H130">
        <v>0.3</v>
      </c>
      <c r="I130">
        <v>0.3</v>
      </c>
      <c r="J130">
        <v>0.15767200000000001</v>
      </c>
      <c r="K130">
        <v>0.13811399999999999</v>
      </c>
      <c r="L130">
        <v>-1.06586</v>
      </c>
      <c r="M130" t="s">
        <v>143</v>
      </c>
      <c r="N130">
        <v>1</v>
      </c>
      <c r="O130">
        <v>1177.99</v>
      </c>
      <c r="P130">
        <v>1163.98</v>
      </c>
      <c r="Q130">
        <v>0.57346900000000001</v>
      </c>
    </row>
    <row r="131" spans="1:17" x14ac:dyDescent="0.25">
      <c r="A131">
        <v>5</v>
      </c>
      <c r="B131" t="s">
        <v>147</v>
      </c>
      <c r="C131">
        <v>2004</v>
      </c>
      <c r="D131">
        <v>1</v>
      </c>
      <c r="E131">
        <v>2004.5</v>
      </c>
      <c r="F131">
        <v>2470.0100000000002</v>
      </c>
      <c r="G131">
        <v>2203.6</v>
      </c>
      <c r="H131">
        <v>0.3</v>
      </c>
      <c r="I131">
        <v>0.3</v>
      </c>
      <c r="J131">
        <v>0.11413</v>
      </c>
      <c r="K131">
        <v>7.2364399999999995E-2</v>
      </c>
      <c r="L131">
        <v>-1.13161</v>
      </c>
      <c r="M131" t="s">
        <v>143</v>
      </c>
      <c r="N131">
        <v>1</v>
      </c>
      <c r="O131">
        <v>1427.23</v>
      </c>
      <c r="P131">
        <v>1393.17</v>
      </c>
      <c r="Q131">
        <v>0.74354200000000004</v>
      </c>
    </row>
    <row r="132" spans="1:17" x14ac:dyDescent="0.25">
      <c r="A132">
        <v>5</v>
      </c>
      <c r="B132" t="s">
        <v>147</v>
      </c>
      <c r="C132">
        <v>2005</v>
      </c>
      <c r="D132">
        <v>1</v>
      </c>
      <c r="E132">
        <v>2005.5</v>
      </c>
      <c r="F132">
        <v>1537.8</v>
      </c>
      <c r="G132">
        <v>1469.54</v>
      </c>
      <c r="H132">
        <v>0.3</v>
      </c>
      <c r="I132">
        <v>0.3</v>
      </c>
      <c r="J132">
        <v>4.5400200000000002E-2</v>
      </c>
      <c r="K132">
        <v>1.1450999999999999E-2</v>
      </c>
      <c r="L132">
        <v>-1.19252</v>
      </c>
      <c r="M132" t="s">
        <v>143</v>
      </c>
      <c r="N132">
        <v>1</v>
      </c>
      <c r="O132">
        <v>909.12599999999998</v>
      </c>
      <c r="P132">
        <v>908.56799999999998</v>
      </c>
      <c r="Q132">
        <v>0.474607</v>
      </c>
    </row>
    <row r="133" spans="1:17" x14ac:dyDescent="0.25">
      <c r="A133">
        <v>5</v>
      </c>
      <c r="B133" t="s">
        <v>147</v>
      </c>
      <c r="C133">
        <v>2006</v>
      </c>
      <c r="D133">
        <v>1</v>
      </c>
      <c r="E133">
        <v>2006.5</v>
      </c>
      <c r="F133">
        <v>2042.84</v>
      </c>
      <c r="G133">
        <v>1402.5</v>
      </c>
      <c r="H133">
        <v>0.3</v>
      </c>
      <c r="I133">
        <v>0.3</v>
      </c>
      <c r="J133">
        <v>0.376081</v>
      </c>
      <c r="K133">
        <v>0.78576100000000004</v>
      </c>
      <c r="L133">
        <v>-0.41821199999999997</v>
      </c>
      <c r="M133" t="s">
        <v>143</v>
      </c>
      <c r="N133">
        <v>1</v>
      </c>
      <c r="O133">
        <v>853.42600000000004</v>
      </c>
      <c r="P133">
        <v>852.72299999999996</v>
      </c>
      <c r="Q133">
        <v>0.37407200000000002</v>
      </c>
    </row>
    <row r="134" spans="1:17" x14ac:dyDescent="0.25">
      <c r="A134">
        <v>5</v>
      </c>
      <c r="B134" t="s">
        <v>147</v>
      </c>
      <c r="C134">
        <v>2007</v>
      </c>
      <c r="D134">
        <v>1</v>
      </c>
      <c r="E134">
        <v>2007.5</v>
      </c>
      <c r="F134">
        <v>3264.41</v>
      </c>
      <c r="G134">
        <v>1882.33</v>
      </c>
      <c r="H134">
        <v>0.3</v>
      </c>
      <c r="I134">
        <v>0.3</v>
      </c>
      <c r="J134">
        <v>0.55057</v>
      </c>
      <c r="K134">
        <v>1.68404</v>
      </c>
      <c r="L134">
        <v>0.48006599999999999</v>
      </c>
      <c r="M134" t="s">
        <v>143</v>
      </c>
      <c r="N134">
        <v>1</v>
      </c>
      <c r="O134">
        <v>1299.0899999999999</v>
      </c>
      <c r="P134">
        <v>1253.3699999999999</v>
      </c>
      <c r="Q134">
        <v>0.452237</v>
      </c>
    </row>
    <row r="135" spans="1:17" x14ac:dyDescent="0.25">
      <c r="A135">
        <v>5</v>
      </c>
      <c r="B135" t="s">
        <v>147</v>
      </c>
      <c r="C135">
        <v>2008</v>
      </c>
      <c r="D135">
        <v>1</v>
      </c>
      <c r="E135">
        <v>2008.5</v>
      </c>
      <c r="F135">
        <v>628.91</v>
      </c>
      <c r="G135">
        <v>1364.29</v>
      </c>
      <c r="H135">
        <v>0.3</v>
      </c>
      <c r="I135">
        <v>0.3</v>
      </c>
      <c r="J135">
        <v>-0.77439899999999995</v>
      </c>
      <c r="K135">
        <v>3.3316400000000002</v>
      </c>
      <c r="L135">
        <v>2.1276600000000001</v>
      </c>
      <c r="M135" t="s">
        <v>143</v>
      </c>
      <c r="N135">
        <v>1</v>
      </c>
      <c r="O135">
        <v>689.45100000000002</v>
      </c>
      <c r="P135">
        <v>661.74400000000003</v>
      </c>
      <c r="Q135">
        <v>0.196132</v>
      </c>
    </row>
    <row r="136" spans="1:17" x14ac:dyDescent="0.25">
      <c r="A136">
        <v>5</v>
      </c>
      <c r="B136" t="s">
        <v>147</v>
      </c>
      <c r="C136">
        <v>2009</v>
      </c>
      <c r="D136">
        <v>1</v>
      </c>
      <c r="E136">
        <v>2009.5</v>
      </c>
      <c r="F136">
        <v>1059.1199999999999</v>
      </c>
      <c r="G136">
        <v>1194.8599999999999</v>
      </c>
      <c r="H136">
        <v>0.3</v>
      </c>
      <c r="I136">
        <v>0.3</v>
      </c>
      <c r="J136">
        <v>-0.12059499999999999</v>
      </c>
      <c r="K136">
        <v>8.07953E-2</v>
      </c>
      <c r="L136">
        <v>-1.1231800000000001</v>
      </c>
      <c r="M136" t="s">
        <v>143</v>
      </c>
      <c r="N136">
        <v>1</v>
      </c>
      <c r="O136">
        <v>788.91</v>
      </c>
      <c r="P136">
        <v>784.48099999999999</v>
      </c>
      <c r="Q136">
        <v>0.17591000000000001</v>
      </c>
    </row>
    <row r="137" spans="1:17" x14ac:dyDescent="0.25">
      <c r="A137">
        <v>5</v>
      </c>
      <c r="B137" t="s">
        <v>147</v>
      </c>
      <c r="C137">
        <v>2010</v>
      </c>
      <c r="D137">
        <v>1</v>
      </c>
      <c r="E137">
        <v>2010.5</v>
      </c>
      <c r="F137">
        <v>458.04300000000001</v>
      </c>
      <c r="G137">
        <v>352.54899999999998</v>
      </c>
      <c r="H137">
        <v>0.3</v>
      </c>
      <c r="I137">
        <v>0.3</v>
      </c>
      <c r="J137">
        <v>0.26177299999999998</v>
      </c>
      <c r="K137">
        <v>0.38069399999999998</v>
      </c>
      <c r="L137">
        <v>-0.82327899999999998</v>
      </c>
      <c r="M137" t="s">
        <v>143</v>
      </c>
      <c r="N137">
        <v>1</v>
      </c>
      <c r="O137">
        <v>353.31700000000001</v>
      </c>
      <c r="P137">
        <v>357.42399999999998</v>
      </c>
      <c r="Q137">
        <v>6.7075099999999999E-2</v>
      </c>
    </row>
    <row r="138" spans="1:17" x14ac:dyDescent="0.25">
      <c r="A138">
        <v>5</v>
      </c>
      <c r="B138" t="s">
        <v>147</v>
      </c>
      <c r="C138">
        <v>2011</v>
      </c>
      <c r="D138">
        <v>1</v>
      </c>
      <c r="E138">
        <v>2011.5</v>
      </c>
      <c r="F138">
        <v>529.55799999999999</v>
      </c>
      <c r="G138">
        <v>364.5</v>
      </c>
      <c r="H138">
        <v>0.3</v>
      </c>
      <c r="I138">
        <v>0.3</v>
      </c>
      <c r="J138">
        <v>0.37351600000000001</v>
      </c>
      <c r="K138">
        <v>0.77507800000000004</v>
      </c>
      <c r="L138">
        <v>-0.42889500000000003</v>
      </c>
      <c r="M138" t="s">
        <v>143</v>
      </c>
      <c r="N138">
        <v>1</v>
      </c>
      <c r="O138">
        <v>798.26599999999996</v>
      </c>
      <c r="P138">
        <v>814.39599999999996</v>
      </c>
      <c r="Q138">
        <v>0.130139</v>
      </c>
    </row>
    <row r="139" spans="1:17" x14ac:dyDescent="0.25">
      <c r="A139">
        <v>5</v>
      </c>
      <c r="B139" t="s">
        <v>147</v>
      </c>
      <c r="C139">
        <v>2012</v>
      </c>
      <c r="D139">
        <v>1</v>
      </c>
      <c r="E139">
        <v>2012.5</v>
      </c>
      <c r="F139">
        <v>311.72300000000001</v>
      </c>
      <c r="G139">
        <v>285.19799999999998</v>
      </c>
      <c r="H139">
        <v>0.3</v>
      </c>
      <c r="I139">
        <v>0.3</v>
      </c>
      <c r="J139">
        <v>8.8932300000000006E-2</v>
      </c>
      <c r="K139">
        <v>4.3938600000000001E-2</v>
      </c>
      <c r="L139">
        <v>-1.1600299999999999</v>
      </c>
      <c r="M139" t="s">
        <v>143</v>
      </c>
      <c r="N139">
        <v>1</v>
      </c>
      <c r="O139">
        <v>704.94500000000005</v>
      </c>
      <c r="P139">
        <v>708.90899999999999</v>
      </c>
      <c r="Q139">
        <v>0.12228899999999999</v>
      </c>
    </row>
    <row r="140" spans="1:17" x14ac:dyDescent="0.25">
      <c r="A140">
        <v>5</v>
      </c>
      <c r="B140" t="s">
        <v>147</v>
      </c>
      <c r="C140">
        <v>2013</v>
      </c>
      <c r="D140">
        <v>1</v>
      </c>
      <c r="E140">
        <v>2013.5</v>
      </c>
      <c r="F140">
        <v>756.21100000000001</v>
      </c>
      <c r="G140">
        <v>465.47</v>
      </c>
      <c r="H140">
        <v>0.3</v>
      </c>
      <c r="I140">
        <v>0.3</v>
      </c>
      <c r="J140">
        <v>0.48527300000000001</v>
      </c>
      <c r="K140">
        <v>1.3082800000000001</v>
      </c>
      <c r="L140">
        <v>0.10430300000000001</v>
      </c>
      <c r="M140" t="s">
        <v>143</v>
      </c>
      <c r="N140">
        <v>1</v>
      </c>
      <c r="O140">
        <v>1158.94</v>
      </c>
      <c r="P140">
        <v>1164.6199999999999</v>
      </c>
      <c r="Q140">
        <v>0.22357099999999999</v>
      </c>
    </row>
    <row r="141" spans="1:17" x14ac:dyDescent="0.25">
      <c r="A141">
        <v>5</v>
      </c>
      <c r="B141" t="s">
        <v>147</v>
      </c>
      <c r="C141">
        <v>2014</v>
      </c>
      <c r="D141">
        <v>1</v>
      </c>
      <c r="E141">
        <v>2014.5</v>
      </c>
      <c r="F141">
        <v>83.445999999999998</v>
      </c>
      <c r="G141">
        <v>173.42</v>
      </c>
      <c r="H141">
        <v>0.3</v>
      </c>
      <c r="I141">
        <v>0.3</v>
      </c>
      <c r="J141">
        <v>-0.73151900000000003</v>
      </c>
      <c r="K141">
        <v>2.97289</v>
      </c>
      <c r="L141">
        <v>1.76891</v>
      </c>
      <c r="M141" t="s">
        <v>143</v>
      </c>
      <c r="N141">
        <v>1</v>
      </c>
      <c r="O141">
        <v>391.07900000000001</v>
      </c>
      <c r="P141">
        <v>382.87900000000002</v>
      </c>
      <c r="Q141">
        <v>8.1951399999999994E-2</v>
      </c>
    </row>
    <row r="142" spans="1:17" x14ac:dyDescent="0.25">
      <c r="A142">
        <v>5</v>
      </c>
      <c r="B142" t="s">
        <v>147</v>
      </c>
      <c r="C142">
        <v>2015</v>
      </c>
      <c r="D142">
        <v>1</v>
      </c>
      <c r="E142">
        <v>2015.5</v>
      </c>
      <c r="F142">
        <v>157.98500000000001</v>
      </c>
      <c r="G142">
        <v>297.40199999999999</v>
      </c>
      <c r="H142">
        <v>0.3</v>
      </c>
      <c r="I142">
        <v>0.3</v>
      </c>
      <c r="J142">
        <v>-0.63258599999999998</v>
      </c>
      <c r="K142">
        <v>2.2231399999999999</v>
      </c>
      <c r="L142">
        <v>1.0191699999999999</v>
      </c>
      <c r="M142" t="s">
        <v>143</v>
      </c>
      <c r="N142">
        <v>1</v>
      </c>
      <c r="O142">
        <v>584.00800000000004</v>
      </c>
      <c r="P142">
        <v>578.22199999999998</v>
      </c>
      <c r="Q142">
        <v>0.132637</v>
      </c>
    </row>
    <row r="143" spans="1:17" x14ac:dyDescent="0.25">
      <c r="A143">
        <v>5</v>
      </c>
      <c r="B143" t="s">
        <v>147</v>
      </c>
      <c r="C143">
        <v>2016</v>
      </c>
      <c r="D143">
        <v>1</v>
      </c>
      <c r="E143">
        <v>2016.5</v>
      </c>
      <c r="F143">
        <v>298.27</v>
      </c>
      <c r="G143">
        <v>601.71400000000006</v>
      </c>
      <c r="H143">
        <v>0.3</v>
      </c>
      <c r="I143">
        <v>0.3</v>
      </c>
      <c r="J143">
        <v>-0.70178300000000005</v>
      </c>
      <c r="K143">
        <v>2.7361</v>
      </c>
      <c r="L143">
        <v>1.53213</v>
      </c>
      <c r="M143" t="s">
        <v>143</v>
      </c>
      <c r="N143">
        <v>1</v>
      </c>
      <c r="O143">
        <v>824.80399999999997</v>
      </c>
      <c r="P143">
        <v>805.31500000000005</v>
      </c>
      <c r="Q143">
        <v>0.20320199999999999</v>
      </c>
    </row>
    <row r="144" spans="1:17" x14ac:dyDescent="0.25">
      <c r="A144">
        <v>6</v>
      </c>
      <c r="B144" t="s">
        <v>148</v>
      </c>
      <c r="C144">
        <v>1981</v>
      </c>
      <c r="D144">
        <v>1</v>
      </c>
      <c r="E144">
        <v>1981.5</v>
      </c>
      <c r="F144">
        <v>16.245999999999999</v>
      </c>
      <c r="G144">
        <v>25.067</v>
      </c>
      <c r="H144">
        <v>0.3</v>
      </c>
      <c r="I144">
        <v>0.3</v>
      </c>
      <c r="J144">
        <v>-0.43370500000000001</v>
      </c>
      <c r="K144">
        <v>1.0449999999999999</v>
      </c>
      <c r="L144">
        <v>-0.158974</v>
      </c>
      <c r="M144" t="s">
        <v>143</v>
      </c>
      <c r="N144">
        <v>1</v>
      </c>
      <c r="O144">
        <v>1740.33</v>
      </c>
      <c r="P144">
        <v>1712.64</v>
      </c>
      <c r="Q144">
        <v>0.73874300000000004</v>
      </c>
    </row>
    <row r="145" spans="1:17" x14ac:dyDescent="0.25">
      <c r="A145">
        <v>6</v>
      </c>
      <c r="B145" t="s">
        <v>148</v>
      </c>
      <c r="C145">
        <v>1982</v>
      </c>
      <c r="D145">
        <v>1</v>
      </c>
      <c r="E145">
        <v>1982.5</v>
      </c>
      <c r="F145">
        <v>16.989999999999998</v>
      </c>
      <c r="G145">
        <v>8.41038</v>
      </c>
      <c r="H145">
        <v>0.3</v>
      </c>
      <c r="I145">
        <v>0.3</v>
      </c>
      <c r="J145">
        <v>0.70315899999999998</v>
      </c>
      <c r="K145">
        <v>2.7468400000000002</v>
      </c>
      <c r="L145">
        <v>1.54287</v>
      </c>
      <c r="M145" t="s">
        <v>143</v>
      </c>
      <c r="N145">
        <v>1</v>
      </c>
      <c r="O145">
        <v>1289.48</v>
      </c>
      <c r="P145">
        <v>1320.23</v>
      </c>
      <c r="Q145">
        <v>0.21185100000000001</v>
      </c>
    </row>
    <row r="146" spans="1:17" x14ac:dyDescent="0.25">
      <c r="A146">
        <v>6</v>
      </c>
      <c r="B146" t="s">
        <v>148</v>
      </c>
      <c r="C146">
        <v>1983</v>
      </c>
      <c r="D146">
        <v>1</v>
      </c>
      <c r="E146">
        <v>1983.5</v>
      </c>
      <c r="F146">
        <v>3.7309999999999999</v>
      </c>
      <c r="G146">
        <v>6.7176400000000003</v>
      </c>
      <c r="H146">
        <v>0.3</v>
      </c>
      <c r="I146">
        <v>0.3</v>
      </c>
      <c r="J146">
        <v>-0.58806099999999994</v>
      </c>
      <c r="K146">
        <v>1.9212</v>
      </c>
      <c r="L146">
        <v>0.717225</v>
      </c>
      <c r="M146" t="s">
        <v>143</v>
      </c>
      <c r="N146">
        <v>1</v>
      </c>
      <c r="O146">
        <v>2258.35</v>
      </c>
      <c r="P146">
        <v>2203.7199999999998</v>
      </c>
      <c r="Q146">
        <v>0.274893</v>
      </c>
    </row>
    <row r="147" spans="1:17" x14ac:dyDescent="0.25">
      <c r="A147">
        <v>6</v>
      </c>
      <c r="B147" t="s">
        <v>148</v>
      </c>
      <c r="C147">
        <v>1985</v>
      </c>
      <c r="D147">
        <v>1</v>
      </c>
      <c r="E147">
        <v>1985.5</v>
      </c>
      <c r="F147">
        <v>131.69</v>
      </c>
      <c r="G147">
        <v>343.17500000000001</v>
      </c>
      <c r="H147">
        <v>0.3</v>
      </c>
      <c r="I147">
        <v>0.3</v>
      </c>
      <c r="J147">
        <v>-0.95779099999999995</v>
      </c>
      <c r="K147">
        <v>5.0964700000000001</v>
      </c>
      <c r="L147">
        <v>3.89249</v>
      </c>
      <c r="M147" t="s">
        <v>143</v>
      </c>
      <c r="N147">
        <v>1</v>
      </c>
      <c r="O147">
        <v>696.14800000000002</v>
      </c>
      <c r="P147">
        <v>667.66099999999994</v>
      </c>
      <c r="Q147">
        <v>0.21088000000000001</v>
      </c>
    </row>
    <row r="148" spans="1:17" x14ac:dyDescent="0.25">
      <c r="A148">
        <v>6</v>
      </c>
      <c r="B148" t="s">
        <v>148</v>
      </c>
      <c r="C148">
        <v>1986</v>
      </c>
      <c r="D148">
        <v>1</v>
      </c>
      <c r="E148">
        <v>1986.5</v>
      </c>
      <c r="F148">
        <v>5.7880000000000003</v>
      </c>
      <c r="G148">
        <v>156.97800000000001</v>
      </c>
      <c r="H148">
        <v>0.3</v>
      </c>
      <c r="I148">
        <v>0.3</v>
      </c>
      <c r="J148">
        <v>-3.3003200000000001</v>
      </c>
      <c r="K148">
        <v>60.511600000000001</v>
      </c>
      <c r="L148">
        <v>59.307600000000001</v>
      </c>
      <c r="M148" t="s">
        <v>143</v>
      </c>
      <c r="N148">
        <v>1</v>
      </c>
      <c r="O148">
        <v>455.62799999999999</v>
      </c>
      <c r="P148">
        <v>404.07900000000001</v>
      </c>
      <c r="Q148">
        <v>0.17885000000000001</v>
      </c>
    </row>
    <row r="149" spans="1:17" x14ac:dyDescent="0.25">
      <c r="A149">
        <v>6</v>
      </c>
      <c r="B149" t="s">
        <v>148</v>
      </c>
      <c r="C149">
        <v>1987</v>
      </c>
      <c r="D149">
        <v>1</v>
      </c>
      <c r="E149">
        <v>1987.5</v>
      </c>
      <c r="F149">
        <v>21.599</v>
      </c>
      <c r="G149">
        <v>132.803</v>
      </c>
      <c r="H149">
        <v>0.3</v>
      </c>
      <c r="I149">
        <v>0.3</v>
      </c>
      <c r="J149">
        <v>-1.8162199999999999</v>
      </c>
      <c r="K149">
        <v>18.325900000000001</v>
      </c>
      <c r="L149">
        <v>17.1219</v>
      </c>
      <c r="M149" t="s">
        <v>143</v>
      </c>
      <c r="N149">
        <v>1</v>
      </c>
      <c r="O149">
        <v>190.44</v>
      </c>
      <c r="P149">
        <v>178.489</v>
      </c>
      <c r="Q149">
        <v>8.2785200000000003E-2</v>
      </c>
    </row>
    <row r="150" spans="1:17" x14ac:dyDescent="0.25">
      <c r="A150">
        <v>6</v>
      </c>
      <c r="B150" t="s">
        <v>148</v>
      </c>
      <c r="C150">
        <v>1988</v>
      </c>
      <c r="D150">
        <v>1</v>
      </c>
      <c r="E150">
        <v>1988.5</v>
      </c>
      <c r="F150">
        <v>272.48200000000003</v>
      </c>
      <c r="G150">
        <v>229.90299999999999</v>
      </c>
      <c r="H150">
        <v>0.3</v>
      </c>
      <c r="I150">
        <v>0.3</v>
      </c>
      <c r="J150">
        <v>0.16991500000000001</v>
      </c>
      <c r="K150">
        <v>0.16039500000000001</v>
      </c>
      <c r="L150">
        <v>-1.04358</v>
      </c>
      <c r="M150" t="s">
        <v>143</v>
      </c>
      <c r="N150">
        <v>1</v>
      </c>
      <c r="O150">
        <v>354.726</v>
      </c>
      <c r="P150">
        <v>355.33</v>
      </c>
      <c r="Q150">
        <v>0.16306100000000001</v>
      </c>
    </row>
    <row r="151" spans="1:17" x14ac:dyDescent="0.25">
      <c r="A151">
        <v>6</v>
      </c>
      <c r="B151" t="s">
        <v>148</v>
      </c>
      <c r="C151">
        <v>1989</v>
      </c>
      <c r="D151">
        <v>1</v>
      </c>
      <c r="E151">
        <v>1989.5</v>
      </c>
      <c r="F151">
        <v>194.56200000000001</v>
      </c>
      <c r="G151">
        <v>143.846</v>
      </c>
      <c r="H151">
        <v>0.3</v>
      </c>
      <c r="I151">
        <v>0.3</v>
      </c>
      <c r="J151">
        <v>0.30200399999999999</v>
      </c>
      <c r="K151">
        <v>0.50670300000000001</v>
      </c>
      <c r="L151">
        <v>-0.69726999999999995</v>
      </c>
      <c r="M151" t="s">
        <v>143</v>
      </c>
      <c r="N151">
        <v>1</v>
      </c>
      <c r="O151">
        <v>261.09800000000001</v>
      </c>
      <c r="P151">
        <v>264.15199999999999</v>
      </c>
      <c r="Q151">
        <v>0.14960399999999999</v>
      </c>
    </row>
    <row r="152" spans="1:17" x14ac:dyDescent="0.25">
      <c r="A152">
        <v>6</v>
      </c>
      <c r="B152" t="s">
        <v>148</v>
      </c>
      <c r="C152">
        <v>1990</v>
      </c>
      <c r="D152">
        <v>1</v>
      </c>
      <c r="E152">
        <v>1990.5</v>
      </c>
      <c r="F152">
        <v>246.22</v>
      </c>
      <c r="G152">
        <v>129.505</v>
      </c>
      <c r="H152">
        <v>0.3</v>
      </c>
      <c r="I152">
        <v>0.3</v>
      </c>
      <c r="J152">
        <v>0.64250399999999996</v>
      </c>
      <c r="K152">
        <v>2.29339</v>
      </c>
      <c r="L152">
        <v>1.0894200000000001</v>
      </c>
      <c r="M152" t="s">
        <v>143</v>
      </c>
      <c r="N152">
        <v>1</v>
      </c>
      <c r="O152">
        <v>151.553</v>
      </c>
      <c r="P152">
        <v>154.81399999999999</v>
      </c>
      <c r="Q152">
        <v>8.4704000000000002E-2</v>
      </c>
    </row>
    <row r="153" spans="1:17" x14ac:dyDescent="0.25">
      <c r="A153">
        <v>6</v>
      </c>
      <c r="B153" t="s">
        <v>148</v>
      </c>
      <c r="C153">
        <v>1991</v>
      </c>
      <c r="D153">
        <v>1</v>
      </c>
      <c r="E153">
        <v>1991.5</v>
      </c>
      <c r="F153">
        <v>401.14299999999997</v>
      </c>
      <c r="G153">
        <v>306.91899999999998</v>
      </c>
      <c r="H153">
        <v>0.3</v>
      </c>
      <c r="I153">
        <v>0.3</v>
      </c>
      <c r="J153">
        <v>0.26773400000000003</v>
      </c>
      <c r="K153">
        <v>0.39822999999999997</v>
      </c>
      <c r="L153">
        <v>-0.80574299999999999</v>
      </c>
      <c r="M153" t="s">
        <v>143</v>
      </c>
      <c r="N153">
        <v>1</v>
      </c>
      <c r="O153">
        <v>301.95600000000002</v>
      </c>
      <c r="P153">
        <v>303.56299999999999</v>
      </c>
      <c r="Q153">
        <v>9.4930200000000006E-2</v>
      </c>
    </row>
    <row r="154" spans="1:17" x14ac:dyDescent="0.25">
      <c r="A154">
        <v>6</v>
      </c>
      <c r="B154" t="s">
        <v>148</v>
      </c>
      <c r="C154">
        <v>1992</v>
      </c>
      <c r="D154">
        <v>1</v>
      </c>
      <c r="E154">
        <v>1992.5</v>
      </c>
      <c r="F154">
        <v>312.69200000000001</v>
      </c>
      <c r="G154">
        <v>247.69900000000001</v>
      </c>
      <c r="H154">
        <v>0.3</v>
      </c>
      <c r="I154">
        <v>0.3</v>
      </c>
      <c r="J154">
        <v>0.23300599999999999</v>
      </c>
      <c r="K154">
        <v>0.301622</v>
      </c>
      <c r="L154">
        <v>-0.90235100000000001</v>
      </c>
      <c r="M154" t="s">
        <v>143</v>
      </c>
      <c r="N154">
        <v>1</v>
      </c>
      <c r="O154">
        <v>380.29</v>
      </c>
      <c r="P154">
        <v>382.57499999999999</v>
      </c>
      <c r="Q154">
        <v>0.100716</v>
      </c>
    </row>
    <row r="155" spans="1:17" x14ac:dyDescent="0.25">
      <c r="A155">
        <v>6</v>
      </c>
      <c r="B155" t="s">
        <v>148</v>
      </c>
      <c r="C155">
        <v>1993</v>
      </c>
      <c r="D155">
        <v>1</v>
      </c>
      <c r="E155">
        <v>1993.5</v>
      </c>
      <c r="F155">
        <v>386.178</v>
      </c>
      <c r="G155">
        <v>339.98700000000002</v>
      </c>
      <c r="H155">
        <v>0.3</v>
      </c>
      <c r="I155">
        <v>0.3</v>
      </c>
      <c r="J155">
        <v>0.12739</v>
      </c>
      <c r="K155">
        <v>9.0156799999999995E-2</v>
      </c>
      <c r="L155">
        <v>-1.11382</v>
      </c>
      <c r="M155" t="s">
        <v>143</v>
      </c>
      <c r="N155">
        <v>1</v>
      </c>
      <c r="O155">
        <v>496.20800000000003</v>
      </c>
      <c r="P155">
        <v>497.07299999999998</v>
      </c>
      <c r="Q155">
        <v>0.12603800000000001</v>
      </c>
    </row>
    <row r="156" spans="1:17" x14ac:dyDescent="0.25">
      <c r="A156">
        <v>6</v>
      </c>
      <c r="B156" t="s">
        <v>148</v>
      </c>
      <c r="C156">
        <v>1994</v>
      </c>
      <c r="D156">
        <v>1</v>
      </c>
      <c r="E156">
        <v>1994.5</v>
      </c>
      <c r="F156">
        <v>493.327</v>
      </c>
      <c r="G156">
        <v>340.2</v>
      </c>
      <c r="H156">
        <v>0.3</v>
      </c>
      <c r="I156">
        <v>0.3</v>
      </c>
      <c r="J156">
        <v>0.37164000000000003</v>
      </c>
      <c r="K156">
        <v>0.76731099999999997</v>
      </c>
      <c r="L156">
        <v>-0.43666199999999999</v>
      </c>
      <c r="M156" t="s">
        <v>143</v>
      </c>
      <c r="N156">
        <v>1</v>
      </c>
      <c r="O156">
        <v>360.44299999999998</v>
      </c>
      <c r="P156">
        <v>362.73200000000003</v>
      </c>
      <c r="Q156">
        <v>0.11669400000000001</v>
      </c>
    </row>
    <row r="157" spans="1:17" x14ac:dyDescent="0.25">
      <c r="A157">
        <v>6</v>
      </c>
      <c r="B157" t="s">
        <v>148</v>
      </c>
      <c r="C157">
        <v>1995</v>
      </c>
      <c r="D157">
        <v>1</v>
      </c>
      <c r="E157">
        <v>1995.5</v>
      </c>
      <c r="F157">
        <v>764.03200000000004</v>
      </c>
      <c r="G157">
        <v>693.78099999999995</v>
      </c>
      <c r="H157">
        <v>0.3</v>
      </c>
      <c r="I157">
        <v>0.3</v>
      </c>
      <c r="J157">
        <v>9.6453499999999998E-2</v>
      </c>
      <c r="K157">
        <v>5.1684899999999999E-2</v>
      </c>
      <c r="L157">
        <v>-1.15229</v>
      </c>
      <c r="M157" t="s">
        <v>143</v>
      </c>
      <c r="N157">
        <v>1</v>
      </c>
      <c r="O157">
        <v>448.64299999999997</v>
      </c>
      <c r="P157">
        <v>445.57299999999998</v>
      </c>
      <c r="Q157">
        <v>0.18466399999999999</v>
      </c>
    </row>
    <row r="158" spans="1:17" x14ac:dyDescent="0.25">
      <c r="A158">
        <v>6</v>
      </c>
      <c r="B158" t="s">
        <v>148</v>
      </c>
      <c r="C158">
        <v>1996</v>
      </c>
      <c r="D158">
        <v>1</v>
      </c>
      <c r="E158">
        <v>1996.5</v>
      </c>
      <c r="F158">
        <v>177.691</v>
      </c>
      <c r="G158">
        <v>440.92099999999999</v>
      </c>
      <c r="H158">
        <v>0.3</v>
      </c>
      <c r="I158">
        <v>0.3</v>
      </c>
      <c r="J158">
        <v>-0.90881999999999996</v>
      </c>
      <c r="K158">
        <v>4.5886300000000002</v>
      </c>
      <c r="L158">
        <v>3.3846599999999998</v>
      </c>
      <c r="M158" t="s">
        <v>143</v>
      </c>
      <c r="N158">
        <v>1</v>
      </c>
      <c r="O158">
        <v>275.67899999999997</v>
      </c>
      <c r="P158">
        <v>265.63299999999998</v>
      </c>
      <c r="Q158">
        <v>0.110124</v>
      </c>
    </row>
    <row r="159" spans="1:17" x14ac:dyDescent="0.25">
      <c r="A159">
        <v>6</v>
      </c>
      <c r="B159" t="s">
        <v>148</v>
      </c>
      <c r="C159">
        <v>1997</v>
      </c>
      <c r="D159">
        <v>1</v>
      </c>
      <c r="E159">
        <v>1997.5</v>
      </c>
      <c r="F159">
        <v>203.99600000000001</v>
      </c>
      <c r="G159">
        <v>497.51900000000001</v>
      </c>
      <c r="H159">
        <v>0.3</v>
      </c>
      <c r="I159">
        <v>0.3</v>
      </c>
      <c r="J159">
        <v>-0.89153400000000005</v>
      </c>
      <c r="K159">
        <v>4.4157299999999999</v>
      </c>
      <c r="L159">
        <v>3.2117599999999999</v>
      </c>
      <c r="M159" t="s">
        <v>143</v>
      </c>
      <c r="N159">
        <v>1</v>
      </c>
      <c r="O159">
        <v>285.30399999999997</v>
      </c>
      <c r="P159">
        <v>277.76</v>
      </c>
      <c r="Q159">
        <v>0.112708</v>
      </c>
    </row>
    <row r="160" spans="1:17" x14ac:dyDescent="0.25">
      <c r="A160">
        <v>6</v>
      </c>
      <c r="B160" t="s">
        <v>148</v>
      </c>
      <c r="C160">
        <v>1998</v>
      </c>
      <c r="D160">
        <v>1</v>
      </c>
      <c r="E160">
        <v>1998.5</v>
      </c>
      <c r="F160">
        <v>219.07499999999999</v>
      </c>
      <c r="G160">
        <v>273.05500000000001</v>
      </c>
      <c r="H160">
        <v>0.3</v>
      </c>
      <c r="I160">
        <v>0.3</v>
      </c>
      <c r="J160">
        <v>-0.22025900000000001</v>
      </c>
      <c r="K160">
        <v>0.26952100000000001</v>
      </c>
      <c r="L160">
        <v>-0.93445100000000003</v>
      </c>
      <c r="M160" t="s">
        <v>143</v>
      </c>
      <c r="N160">
        <v>1</v>
      </c>
      <c r="O160">
        <v>205.46</v>
      </c>
      <c r="P160">
        <v>205.52600000000001</v>
      </c>
      <c r="Q160">
        <v>8.3168000000000006E-2</v>
      </c>
    </row>
    <row r="161" spans="1:17" x14ac:dyDescent="0.25">
      <c r="A161">
        <v>6</v>
      </c>
      <c r="B161" t="s">
        <v>148</v>
      </c>
      <c r="C161">
        <v>1999</v>
      </c>
      <c r="D161">
        <v>1</v>
      </c>
      <c r="E161">
        <v>1999.5</v>
      </c>
      <c r="F161">
        <v>484.61900000000003</v>
      </c>
      <c r="G161">
        <v>236.428</v>
      </c>
      <c r="H161">
        <v>0.3</v>
      </c>
      <c r="I161">
        <v>0.3</v>
      </c>
      <c r="J161">
        <v>0.71772000000000002</v>
      </c>
      <c r="K161">
        <v>2.8617900000000001</v>
      </c>
      <c r="L161">
        <v>1.6578200000000001</v>
      </c>
      <c r="M161" t="s">
        <v>143</v>
      </c>
      <c r="N161">
        <v>1</v>
      </c>
      <c r="O161">
        <v>165.732</v>
      </c>
      <c r="P161">
        <v>170.78100000000001</v>
      </c>
      <c r="Q161">
        <v>7.6215199999999997E-2</v>
      </c>
    </row>
    <row r="162" spans="1:17" x14ac:dyDescent="0.25">
      <c r="A162">
        <v>6</v>
      </c>
      <c r="B162" t="s">
        <v>148</v>
      </c>
      <c r="C162">
        <v>2000</v>
      </c>
      <c r="D162">
        <v>1</v>
      </c>
      <c r="E162">
        <v>2000.5</v>
      </c>
      <c r="F162">
        <v>173.38900000000001</v>
      </c>
      <c r="G162">
        <v>310.68799999999999</v>
      </c>
      <c r="H162">
        <v>0.3</v>
      </c>
      <c r="I162">
        <v>0.3</v>
      </c>
      <c r="J162">
        <v>-0.58325099999999996</v>
      </c>
      <c r="K162">
        <v>1.8898999999999999</v>
      </c>
      <c r="L162">
        <v>0.68592799999999998</v>
      </c>
      <c r="M162" t="s">
        <v>143</v>
      </c>
      <c r="N162">
        <v>1</v>
      </c>
      <c r="O162">
        <v>180.08799999999999</v>
      </c>
      <c r="P162">
        <v>177.08099999999999</v>
      </c>
      <c r="Q162">
        <v>0.108414</v>
      </c>
    </row>
    <row r="163" spans="1:17" x14ac:dyDescent="0.25">
      <c r="A163">
        <v>6</v>
      </c>
      <c r="B163" t="s">
        <v>148</v>
      </c>
      <c r="C163">
        <v>2001</v>
      </c>
      <c r="D163">
        <v>1</v>
      </c>
      <c r="E163">
        <v>2001.5</v>
      </c>
      <c r="F163">
        <v>95.346000000000004</v>
      </c>
      <c r="G163">
        <v>294.92099999999999</v>
      </c>
      <c r="H163">
        <v>0.3</v>
      </c>
      <c r="I163">
        <v>0.3</v>
      </c>
      <c r="J163">
        <v>-1.1292</v>
      </c>
      <c r="K163">
        <v>7.0838000000000001</v>
      </c>
      <c r="L163">
        <v>5.8798300000000001</v>
      </c>
      <c r="M163" t="s">
        <v>143</v>
      </c>
      <c r="N163">
        <v>1</v>
      </c>
      <c r="O163">
        <v>120.19199999999999</v>
      </c>
      <c r="P163">
        <v>115.58499999999999</v>
      </c>
      <c r="Q163">
        <v>7.9192100000000001E-2</v>
      </c>
    </row>
    <row r="164" spans="1:17" x14ac:dyDescent="0.25">
      <c r="A164">
        <v>6</v>
      </c>
      <c r="B164" t="s">
        <v>148</v>
      </c>
      <c r="C164">
        <v>2002</v>
      </c>
      <c r="D164">
        <v>1</v>
      </c>
      <c r="E164">
        <v>2002.5</v>
      </c>
      <c r="F164">
        <v>100.15600000000001</v>
      </c>
      <c r="G164">
        <v>246.16200000000001</v>
      </c>
      <c r="H164">
        <v>0.3</v>
      </c>
      <c r="I164">
        <v>0.3</v>
      </c>
      <c r="J164">
        <v>-0.89926099999999998</v>
      </c>
      <c r="K164">
        <v>4.4926199999999996</v>
      </c>
      <c r="L164">
        <v>3.28864</v>
      </c>
      <c r="M164" t="s">
        <v>143</v>
      </c>
      <c r="N164">
        <v>1</v>
      </c>
      <c r="O164">
        <v>112.878</v>
      </c>
      <c r="P164">
        <v>109.414</v>
      </c>
      <c r="Q164">
        <v>7.0013099999999995E-2</v>
      </c>
    </row>
    <row r="165" spans="1:17" x14ac:dyDescent="0.25">
      <c r="A165">
        <v>6</v>
      </c>
      <c r="B165" t="s">
        <v>148</v>
      </c>
      <c r="C165">
        <v>2003</v>
      </c>
      <c r="D165">
        <v>1</v>
      </c>
      <c r="E165">
        <v>2003.5</v>
      </c>
      <c r="F165">
        <v>364.07299999999998</v>
      </c>
      <c r="G165">
        <v>226.22399999999999</v>
      </c>
      <c r="H165">
        <v>0.3</v>
      </c>
      <c r="I165">
        <v>0.3</v>
      </c>
      <c r="J165">
        <v>0.475827</v>
      </c>
      <c r="K165">
        <v>1.2578400000000001</v>
      </c>
      <c r="L165">
        <v>5.3866700000000003E-2</v>
      </c>
      <c r="M165" t="s">
        <v>143</v>
      </c>
      <c r="N165">
        <v>1</v>
      </c>
      <c r="O165">
        <v>128.75399999999999</v>
      </c>
      <c r="P165">
        <v>130.98400000000001</v>
      </c>
      <c r="Q165">
        <v>8.3105200000000004E-2</v>
      </c>
    </row>
    <row r="166" spans="1:17" x14ac:dyDescent="0.25">
      <c r="A166">
        <v>6</v>
      </c>
      <c r="B166" t="s">
        <v>148</v>
      </c>
      <c r="C166">
        <v>2004</v>
      </c>
      <c r="D166">
        <v>1</v>
      </c>
      <c r="E166">
        <v>2004.5</v>
      </c>
      <c r="F166">
        <v>1943</v>
      </c>
      <c r="G166">
        <v>322.846</v>
      </c>
      <c r="H166">
        <v>0.3</v>
      </c>
      <c r="I166">
        <v>0.3</v>
      </c>
      <c r="J166">
        <v>1.79481</v>
      </c>
      <c r="K166">
        <v>17.8964</v>
      </c>
      <c r="L166">
        <v>16.692399999999999</v>
      </c>
      <c r="M166" t="s">
        <v>143</v>
      </c>
      <c r="N166">
        <v>1</v>
      </c>
      <c r="O166">
        <v>139.72499999999999</v>
      </c>
      <c r="P166">
        <v>148.27600000000001</v>
      </c>
      <c r="Q166">
        <v>0.10523100000000001</v>
      </c>
    </row>
    <row r="167" spans="1:17" x14ac:dyDescent="0.25">
      <c r="A167">
        <v>6</v>
      </c>
      <c r="B167" t="s">
        <v>148</v>
      </c>
      <c r="C167">
        <v>2005</v>
      </c>
      <c r="D167">
        <v>1</v>
      </c>
      <c r="E167">
        <v>2005.5</v>
      </c>
      <c r="F167">
        <v>1325.83</v>
      </c>
      <c r="G167">
        <v>442.30200000000002</v>
      </c>
      <c r="H167">
        <v>0.3</v>
      </c>
      <c r="I167">
        <v>0.3</v>
      </c>
      <c r="J167">
        <v>1.0978000000000001</v>
      </c>
      <c r="K167">
        <v>6.6954099999999999</v>
      </c>
      <c r="L167">
        <v>5.4914399999999999</v>
      </c>
      <c r="M167" t="s">
        <v>143</v>
      </c>
      <c r="N167">
        <v>1</v>
      </c>
      <c r="O167">
        <v>153.529</v>
      </c>
      <c r="P167">
        <v>159.13300000000001</v>
      </c>
      <c r="Q167">
        <v>0.111425</v>
      </c>
    </row>
    <row r="168" spans="1:17" x14ac:dyDescent="0.25">
      <c r="A168">
        <v>6</v>
      </c>
      <c r="B168" t="s">
        <v>148</v>
      </c>
      <c r="C168">
        <v>2006</v>
      </c>
      <c r="D168">
        <v>1</v>
      </c>
      <c r="E168">
        <v>2006.5</v>
      </c>
      <c r="F168">
        <v>1428.2</v>
      </c>
      <c r="G168">
        <v>637.25099999999998</v>
      </c>
      <c r="H168">
        <v>0.3</v>
      </c>
      <c r="I168">
        <v>0.3</v>
      </c>
      <c r="J168">
        <v>0.80700499999999997</v>
      </c>
      <c r="K168">
        <v>3.61809</v>
      </c>
      <c r="L168">
        <v>2.41412</v>
      </c>
      <c r="M168" t="s">
        <v>143</v>
      </c>
      <c r="N168">
        <v>1</v>
      </c>
      <c r="O168">
        <v>202.928</v>
      </c>
      <c r="P168">
        <v>208.655</v>
      </c>
      <c r="Q168">
        <v>0.12225900000000001</v>
      </c>
    </row>
    <row r="169" spans="1:17" x14ac:dyDescent="0.25">
      <c r="A169">
        <v>6</v>
      </c>
      <c r="B169" t="s">
        <v>148</v>
      </c>
      <c r="C169">
        <v>2007</v>
      </c>
      <c r="D169">
        <v>1</v>
      </c>
      <c r="E169">
        <v>2007.5</v>
      </c>
      <c r="F169">
        <v>972.31399999999996</v>
      </c>
      <c r="G169">
        <v>722.73699999999997</v>
      </c>
      <c r="H169">
        <v>0.3</v>
      </c>
      <c r="I169">
        <v>0.3</v>
      </c>
      <c r="J169">
        <v>0.29663400000000001</v>
      </c>
      <c r="K169">
        <v>0.48884300000000003</v>
      </c>
      <c r="L169">
        <v>-0.71513000000000004</v>
      </c>
      <c r="M169" t="s">
        <v>143</v>
      </c>
      <c r="N169">
        <v>1</v>
      </c>
      <c r="O169">
        <v>285.30900000000003</v>
      </c>
      <c r="P169">
        <v>288.23599999999999</v>
      </c>
      <c r="Q169">
        <v>0.126164</v>
      </c>
    </row>
    <row r="170" spans="1:17" x14ac:dyDescent="0.25">
      <c r="A170">
        <v>6</v>
      </c>
      <c r="B170" t="s">
        <v>148</v>
      </c>
      <c r="C170">
        <v>2008</v>
      </c>
      <c r="D170">
        <v>1</v>
      </c>
      <c r="E170">
        <v>2008.5</v>
      </c>
      <c r="F170">
        <v>479.81900000000002</v>
      </c>
      <c r="G170">
        <v>249.09899999999999</v>
      </c>
      <c r="H170">
        <v>0.3</v>
      </c>
      <c r="I170">
        <v>0.3</v>
      </c>
      <c r="J170">
        <v>0.65555799999999997</v>
      </c>
      <c r="K170">
        <v>2.38754</v>
      </c>
      <c r="L170">
        <v>1.18357</v>
      </c>
      <c r="M170" t="s">
        <v>143</v>
      </c>
      <c r="N170">
        <v>1</v>
      </c>
      <c r="O170">
        <v>132.23500000000001</v>
      </c>
      <c r="P170">
        <v>135.227</v>
      </c>
      <c r="Q170">
        <v>3.36703E-2</v>
      </c>
    </row>
    <row r="171" spans="1:17" x14ac:dyDescent="0.25">
      <c r="A171">
        <v>6</v>
      </c>
      <c r="B171" t="s">
        <v>148</v>
      </c>
      <c r="C171">
        <v>2009</v>
      </c>
      <c r="D171">
        <v>1</v>
      </c>
      <c r="E171">
        <v>2009.5</v>
      </c>
      <c r="F171">
        <v>537.85500000000002</v>
      </c>
      <c r="G171">
        <v>313.74400000000003</v>
      </c>
      <c r="H171">
        <v>0.3</v>
      </c>
      <c r="I171">
        <v>0.3</v>
      </c>
      <c r="J171">
        <v>0.53901200000000005</v>
      </c>
      <c r="K171">
        <v>1.61408</v>
      </c>
      <c r="L171">
        <v>0.410103</v>
      </c>
      <c r="M171" t="s">
        <v>143</v>
      </c>
      <c r="N171">
        <v>1</v>
      </c>
      <c r="O171">
        <v>194.77699999999999</v>
      </c>
      <c r="P171">
        <v>198.33799999999999</v>
      </c>
      <c r="Q171">
        <v>3.7919599999999998E-2</v>
      </c>
    </row>
    <row r="172" spans="1:17" x14ac:dyDescent="0.25">
      <c r="A172">
        <v>6</v>
      </c>
      <c r="B172" t="s">
        <v>148</v>
      </c>
      <c r="C172">
        <v>2010</v>
      </c>
      <c r="D172">
        <v>1</v>
      </c>
      <c r="E172">
        <v>2010.5</v>
      </c>
      <c r="F172">
        <v>6.52</v>
      </c>
      <c r="G172">
        <v>49.0197</v>
      </c>
      <c r="H172">
        <v>0.3</v>
      </c>
      <c r="I172">
        <v>0.3</v>
      </c>
      <c r="J172">
        <v>-2.01735</v>
      </c>
      <c r="K172">
        <v>22.609400000000001</v>
      </c>
      <c r="L172">
        <v>21.4054</v>
      </c>
      <c r="M172" t="s">
        <v>143</v>
      </c>
      <c r="N172">
        <v>1</v>
      </c>
      <c r="O172">
        <v>46.016599999999997</v>
      </c>
      <c r="P172">
        <v>42.950400000000002</v>
      </c>
      <c r="Q172">
        <v>7.0278399999999996E-3</v>
      </c>
    </row>
    <row r="173" spans="1:17" x14ac:dyDescent="0.25">
      <c r="A173">
        <v>6</v>
      </c>
      <c r="B173" t="s">
        <v>148</v>
      </c>
      <c r="C173">
        <v>2011</v>
      </c>
      <c r="D173">
        <v>1</v>
      </c>
      <c r="E173">
        <v>2011.5</v>
      </c>
      <c r="F173">
        <v>218.97300000000001</v>
      </c>
      <c r="G173">
        <v>62.029400000000003</v>
      </c>
      <c r="H173">
        <v>0.3</v>
      </c>
      <c r="I173">
        <v>0.3</v>
      </c>
      <c r="J173">
        <v>1.2613399999999999</v>
      </c>
      <c r="K173">
        <v>8.8387600000000006</v>
      </c>
      <c r="L173">
        <v>7.6347899999999997</v>
      </c>
      <c r="M173" t="s">
        <v>143</v>
      </c>
      <c r="N173">
        <v>1</v>
      </c>
      <c r="O173">
        <v>95.936800000000005</v>
      </c>
      <c r="P173">
        <v>100.017</v>
      </c>
      <c r="Q173">
        <v>1.50609E-2</v>
      </c>
    </row>
    <row r="174" spans="1:17" x14ac:dyDescent="0.25">
      <c r="A174">
        <v>6</v>
      </c>
      <c r="B174" t="s">
        <v>148</v>
      </c>
      <c r="C174">
        <v>2012</v>
      </c>
      <c r="D174">
        <v>1</v>
      </c>
      <c r="E174">
        <v>2012.5</v>
      </c>
      <c r="F174">
        <v>416.73500000000001</v>
      </c>
      <c r="G174">
        <v>160.38200000000001</v>
      </c>
      <c r="H174">
        <v>0.3</v>
      </c>
      <c r="I174">
        <v>0.3</v>
      </c>
      <c r="J174">
        <v>0.95488899999999999</v>
      </c>
      <c r="K174">
        <v>5.0656299999999996</v>
      </c>
      <c r="L174">
        <v>3.8616600000000001</v>
      </c>
      <c r="M174" t="s">
        <v>143</v>
      </c>
      <c r="N174">
        <v>1</v>
      </c>
      <c r="O174">
        <v>244.90299999999999</v>
      </c>
      <c r="P174">
        <v>252.83500000000001</v>
      </c>
      <c r="Q174">
        <v>3.4721599999999998E-2</v>
      </c>
    </row>
    <row r="175" spans="1:17" x14ac:dyDescent="0.25">
      <c r="A175">
        <v>6</v>
      </c>
      <c r="B175" t="s">
        <v>148</v>
      </c>
      <c r="C175">
        <v>2013</v>
      </c>
      <c r="D175">
        <v>1</v>
      </c>
      <c r="E175">
        <v>2013.5</v>
      </c>
      <c r="F175">
        <v>97.981999999999999</v>
      </c>
      <c r="G175">
        <v>85.886200000000002</v>
      </c>
      <c r="H175">
        <v>0.3</v>
      </c>
      <c r="I175">
        <v>0.3</v>
      </c>
      <c r="J175">
        <v>0.13176099999999999</v>
      </c>
      <c r="K175">
        <v>9.6449999999999994E-2</v>
      </c>
      <c r="L175">
        <v>-1.1075200000000001</v>
      </c>
      <c r="M175" t="s">
        <v>143</v>
      </c>
      <c r="N175">
        <v>1</v>
      </c>
      <c r="O175">
        <v>133.214</v>
      </c>
      <c r="P175">
        <v>133.80699999999999</v>
      </c>
      <c r="Q175">
        <v>1.6432100000000002E-2</v>
      </c>
    </row>
    <row r="176" spans="1:17" x14ac:dyDescent="0.25">
      <c r="A176">
        <v>6</v>
      </c>
      <c r="B176" t="s">
        <v>148</v>
      </c>
      <c r="C176">
        <v>2014</v>
      </c>
      <c r="D176">
        <v>1</v>
      </c>
      <c r="E176">
        <v>2014.5</v>
      </c>
      <c r="F176">
        <v>22.678999999999998</v>
      </c>
      <c r="G176">
        <v>59.317799999999998</v>
      </c>
      <c r="H176">
        <v>0.3</v>
      </c>
      <c r="I176">
        <v>0.3</v>
      </c>
      <c r="J176">
        <v>-0.96146900000000002</v>
      </c>
      <c r="K176">
        <v>5.1356900000000003</v>
      </c>
      <c r="L176">
        <v>3.9317099999999998</v>
      </c>
      <c r="M176" t="s">
        <v>143</v>
      </c>
      <c r="N176">
        <v>1</v>
      </c>
      <c r="O176">
        <v>107.27200000000001</v>
      </c>
      <c r="P176">
        <v>103.828</v>
      </c>
      <c r="Q176">
        <v>1.1757999999999999E-2</v>
      </c>
    </row>
    <row r="177" spans="1:17" x14ac:dyDescent="0.25">
      <c r="A177">
        <v>6</v>
      </c>
      <c r="B177" t="s">
        <v>148</v>
      </c>
      <c r="C177">
        <v>2015</v>
      </c>
      <c r="D177">
        <v>1</v>
      </c>
      <c r="E177">
        <v>2015.5</v>
      </c>
      <c r="F177">
        <v>9.9450000000000003</v>
      </c>
      <c r="G177">
        <v>87.998400000000004</v>
      </c>
      <c r="H177">
        <v>0.3</v>
      </c>
      <c r="I177">
        <v>0.3</v>
      </c>
      <c r="J177">
        <v>-2.18025</v>
      </c>
      <c r="K177">
        <v>26.408300000000001</v>
      </c>
      <c r="L177">
        <v>25.2043</v>
      </c>
      <c r="M177" t="s">
        <v>143</v>
      </c>
      <c r="N177">
        <v>1</v>
      </c>
      <c r="O177">
        <v>201.65899999999999</v>
      </c>
      <c r="P177">
        <v>187.23099999999999</v>
      </c>
      <c r="Q177">
        <v>1.9231499999999999E-2</v>
      </c>
    </row>
    <row r="178" spans="1:17" x14ac:dyDescent="0.25">
      <c r="A178">
        <v>6</v>
      </c>
      <c r="B178" t="s">
        <v>148</v>
      </c>
      <c r="C178">
        <v>2016</v>
      </c>
      <c r="D178">
        <v>1</v>
      </c>
      <c r="E178">
        <v>2016.5</v>
      </c>
      <c r="F178">
        <v>54.588999999999999</v>
      </c>
      <c r="G178">
        <v>82.140900000000002</v>
      </c>
      <c r="H178">
        <v>0.3</v>
      </c>
      <c r="I178">
        <v>0.3</v>
      </c>
      <c r="J178">
        <v>-0.40860299999999999</v>
      </c>
      <c r="K178">
        <v>0.92753600000000003</v>
      </c>
      <c r="L178">
        <v>-0.27643699999999999</v>
      </c>
      <c r="M178" t="s">
        <v>143</v>
      </c>
      <c r="N178">
        <v>1</v>
      </c>
      <c r="O178">
        <v>174.34100000000001</v>
      </c>
      <c r="P178">
        <v>171.97300000000001</v>
      </c>
      <c r="Q178">
        <v>1.6843500000000001E-2</v>
      </c>
    </row>
    <row r="179" spans="1:17" x14ac:dyDescent="0.25">
      <c r="A179">
        <v>7</v>
      </c>
      <c r="B179" t="s">
        <v>149</v>
      </c>
      <c r="C179">
        <v>1990</v>
      </c>
      <c r="D179">
        <v>1</v>
      </c>
      <c r="E179">
        <v>1990.5</v>
      </c>
      <c r="F179">
        <v>3.2730000000000001</v>
      </c>
      <c r="G179">
        <v>8.1273700000000009</v>
      </c>
      <c r="H179">
        <v>0.3</v>
      </c>
      <c r="I179">
        <v>0.3</v>
      </c>
      <c r="J179">
        <v>-0.90953099999999998</v>
      </c>
      <c r="K179">
        <v>4.5958100000000002</v>
      </c>
      <c r="L179">
        <v>3.3918400000000002</v>
      </c>
      <c r="M179" t="s">
        <v>143</v>
      </c>
      <c r="N179">
        <v>1</v>
      </c>
      <c r="O179">
        <v>15.539</v>
      </c>
      <c r="P179">
        <v>15.069699999999999</v>
      </c>
      <c r="Q179">
        <v>3.4770000000000002E-2</v>
      </c>
    </row>
    <row r="180" spans="1:17" x14ac:dyDescent="0.25">
      <c r="A180">
        <v>7</v>
      </c>
      <c r="B180" t="s">
        <v>149</v>
      </c>
      <c r="C180">
        <v>1991</v>
      </c>
      <c r="D180">
        <v>1</v>
      </c>
      <c r="E180">
        <v>1991.5</v>
      </c>
      <c r="F180">
        <v>5.843</v>
      </c>
      <c r="G180">
        <v>10.1624</v>
      </c>
      <c r="H180">
        <v>0.3</v>
      </c>
      <c r="I180">
        <v>0.3</v>
      </c>
      <c r="J180">
        <v>-0.55345299999999997</v>
      </c>
      <c r="K180">
        <v>1.70173</v>
      </c>
      <c r="L180">
        <v>0.497753</v>
      </c>
      <c r="M180" t="s">
        <v>143</v>
      </c>
      <c r="N180">
        <v>1</v>
      </c>
      <c r="O180">
        <v>15.58</v>
      </c>
      <c r="P180">
        <v>15.2988</v>
      </c>
      <c r="Q180">
        <v>2.2113399999999998E-2</v>
      </c>
    </row>
    <row r="181" spans="1:17" x14ac:dyDescent="0.25">
      <c r="A181">
        <v>7</v>
      </c>
      <c r="B181" t="s">
        <v>149</v>
      </c>
      <c r="C181">
        <v>1992</v>
      </c>
      <c r="D181">
        <v>1</v>
      </c>
      <c r="E181">
        <v>1992.5</v>
      </c>
      <c r="F181">
        <v>12.887</v>
      </c>
      <c r="G181">
        <v>13.225</v>
      </c>
      <c r="H181">
        <v>0.3</v>
      </c>
      <c r="I181">
        <v>0.3</v>
      </c>
      <c r="J181">
        <v>-2.5887199999999999E-2</v>
      </c>
      <c r="K181">
        <v>3.72303E-3</v>
      </c>
      <c r="L181">
        <v>-1.20025</v>
      </c>
      <c r="M181" t="s">
        <v>143</v>
      </c>
      <c r="N181">
        <v>1</v>
      </c>
      <c r="O181">
        <v>33.872999999999998</v>
      </c>
      <c r="P181">
        <v>33.878999999999998</v>
      </c>
      <c r="Q181">
        <v>2.7667899999999999E-2</v>
      </c>
    </row>
    <row r="182" spans="1:17" x14ac:dyDescent="0.25">
      <c r="A182">
        <v>7</v>
      </c>
      <c r="B182" t="s">
        <v>149</v>
      </c>
      <c r="C182">
        <v>1993</v>
      </c>
      <c r="D182">
        <v>1</v>
      </c>
      <c r="E182">
        <v>1993.5</v>
      </c>
      <c r="F182">
        <v>7.5579999999999998</v>
      </c>
      <c r="G182">
        <v>14.875999999999999</v>
      </c>
      <c r="H182">
        <v>0.3</v>
      </c>
      <c r="I182">
        <v>0.3</v>
      </c>
      <c r="J182">
        <v>-0.677145</v>
      </c>
      <c r="K182">
        <v>2.5473699999999999</v>
      </c>
      <c r="L182">
        <v>1.3433900000000001</v>
      </c>
      <c r="M182" t="s">
        <v>143</v>
      </c>
      <c r="N182">
        <v>1</v>
      </c>
      <c r="O182">
        <v>37.274999999999999</v>
      </c>
      <c r="P182">
        <v>36.491100000000003</v>
      </c>
      <c r="Q182">
        <v>3.0201200000000001E-2</v>
      </c>
    </row>
    <row r="183" spans="1:17" x14ac:dyDescent="0.25">
      <c r="A183">
        <v>7</v>
      </c>
      <c r="B183" t="s">
        <v>149</v>
      </c>
      <c r="C183">
        <v>1994</v>
      </c>
      <c r="D183">
        <v>1</v>
      </c>
      <c r="E183">
        <v>1994.5</v>
      </c>
      <c r="F183">
        <v>11.218</v>
      </c>
      <c r="G183">
        <v>13.5488</v>
      </c>
      <c r="H183">
        <v>0.3</v>
      </c>
      <c r="I183">
        <v>0.3</v>
      </c>
      <c r="J183">
        <v>-0.188775</v>
      </c>
      <c r="K183">
        <v>0.19797899999999999</v>
      </c>
      <c r="L183">
        <v>-1.0059899999999999</v>
      </c>
      <c r="M183" t="s">
        <v>143</v>
      </c>
      <c r="N183">
        <v>1</v>
      </c>
      <c r="O183">
        <v>28.998000000000001</v>
      </c>
      <c r="P183">
        <v>28.827400000000001</v>
      </c>
      <c r="Q183">
        <v>2.7539899999999999E-2</v>
      </c>
    </row>
    <row r="184" spans="1:17" x14ac:dyDescent="0.25">
      <c r="A184">
        <v>7</v>
      </c>
      <c r="B184" t="s">
        <v>149</v>
      </c>
      <c r="C184">
        <v>1995</v>
      </c>
      <c r="D184">
        <v>1</v>
      </c>
      <c r="E184">
        <v>1995.5</v>
      </c>
      <c r="F184">
        <v>8.7390000000000008</v>
      </c>
      <c r="G184">
        <v>18.965599999999998</v>
      </c>
      <c r="H184">
        <v>0.3</v>
      </c>
      <c r="I184">
        <v>0.3</v>
      </c>
      <c r="J184">
        <v>-0.77483100000000005</v>
      </c>
      <c r="K184">
        <v>3.33535</v>
      </c>
      <c r="L184">
        <v>2.1313800000000001</v>
      </c>
      <c r="M184" t="s">
        <v>143</v>
      </c>
      <c r="N184">
        <v>1</v>
      </c>
      <c r="O184">
        <v>23.077999999999999</v>
      </c>
      <c r="P184">
        <v>22.467199999999998</v>
      </c>
      <c r="Q184">
        <v>2.9973400000000001E-2</v>
      </c>
    </row>
    <row r="185" spans="1:17" x14ac:dyDescent="0.25">
      <c r="A185">
        <v>7</v>
      </c>
      <c r="B185" t="s">
        <v>149</v>
      </c>
      <c r="C185">
        <v>1996</v>
      </c>
      <c r="D185">
        <v>1</v>
      </c>
      <c r="E185">
        <v>1996.5</v>
      </c>
      <c r="F185">
        <v>21.347999999999999</v>
      </c>
      <c r="G185">
        <v>24.536899999999999</v>
      </c>
      <c r="H185">
        <v>0.3</v>
      </c>
      <c r="I185">
        <v>0.3</v>
      </c>
      <c r="J185">
        <v>-0.13922200000000001</v>
      </c>
      <c r="K185">
        <v>0.107681</v>
      </c>
      <c r="L185">
        <v>-1.09629</v>
      </c>
      <c r="M185" t="s">
        <v>143</v>
      </c>
      <c r="N185">
        <v>1</v>
      </c>
      <c r="O185">
        <v>28.388000000000002</v>
      </c>
      <c r="P185">
        <v>28.2164</v>
      </c>
      <c r="Q185">
        <v>3.2649200000000003E-2</v>
      </c>
    </row>
    <row r="186" spans="1:17" x14ac:dyDescent="0.25">
      <c r="A186">
        <v>7</v>
      </c>
      <c r="B186" t="s">
        <v>149</v>
      </c>
      <c r="C186">
        <v>1997</v>
      </c>
      <c r="D186">
        <v>1</v>
      </c>
      <c r="E186">
        <v>1997.5</v>
      </c>
      <c r="F186">
        <v>34.01</v>
      </c>
      <c r="G186">
        <v>54.526899999999998</v>
      </c>
      <c r="H186">
        <v>0.3</v>
      </c>
      <c r="I186">
        <v>0.3</v>
      </c>
      <c r="J186">
        <v>-0.47204000000000002</v>
      </c>
      <c r="K186">
        <v>1.2379</v>
      </c>
      <c r="L186">
        <v>3.3923599999999998E-2</v>
      </c>
      <c r="M186" t="s">
        <v>143</v>
      </c>
      <c r="N186">
        <v>1</v>
      </c>
      <c r="O186">
        <v>48.439</v>
      </c>
      <c r="P186">
        <v>47.484200000000001</v>
      </c>
      <c r="Q186">
        <v>4.8611300000000003E-2</v>
      </c>
    </row>
    <row r="187" spans="1:17" x14ac:dyDescent="0.25">
      <c r="A187">
        <v>7</v>
      </c>
      <c r="B187" t="s">
        <v>149</v>
      </c>
      <c r="C187">
        <v>1998</v>
      </c>
      <c r="D187">
        <v>1</v>
      </c>
      <c r="E187">
        <v>1998.5</v>
      </c>
      <c r="F187">
        <v>35.222000000000001</v>
      </c>
      <c r="G187">
        <v>57.2729</v>
      </c>
      <c r="H187">
        <v>0.3</v>
      </c>
      <c r="I187">
        <v>0.3</v>
      </c>
      <c r="J187">
        <v>-0.48615599999999998</v>
      </c>
      <c r="K187">
        <v>1.31304</v>
      </c>
      <c r="L187">
        <v>0.109069</v>
      </c>
      <c r="M187" t="s">
        <v>143</v>
      </c>
      <c r="N187">
        <v>1</v>
      </c>
      <c r="O187">
        <v>76.759</v>
      </c>
      <c r="P187">
        <v>75.220699999999994</v>
      </c>
      <c r="Q187">
        <v>4.55126E-2</v>
      </c>
    </row>
    <row r="188" spans="1:17" x14ac:dyDescent="0.25">
      <c r="A188">
        <v>7</v>
      </c>
      <c r="B188" t="s">
        <v>149</v>
      </c>
      <c r="C188">
        <v>1999</v>
      </c>
      <c r="D188">
        <v>1</v>
      </c>
      <c r="E188">
        <v>1999.5</v>
      </c>
      <c r="F188">
        <v>53.8</v>
      </c>
      <c r="G188">
        <v>40.957700000000003</v>
      </c>
      <c r="H188">
        <v>0.3</v>
      </c>
      <c r="I188">
        <v>0.3</v>
      </c>
      <c r="J188">
        <v>0.272733</v>
      </c>
      <c r="K188">
        <v>0.41324100000000002</v>
      </c>
      <c r="L188">
        <v>-0.79073199999999999</v>
      </c>
      <c r="M188" t="s">
        <v>143</v>
      </c>
      <c r="N188">
        <v>1</v>
      </c>
      <c r="O188">
        <v>67.432000000000002</v>
      </c>
      <c r="P188">
        <v>68.012200000000007</v>
      </c>
      <c r="Q188">
        <v>3.3784300000000003E-2</v>
      </c>
    </row>
    <row r="189" spans="1:17" x14ac:dyDescent="0.25">
      <c r="A189">
        <v>7</v>
      </c>
      <c r="B189" t="s">
        <v>149</v>
      </c>
      <c r="C189">
        <v>2000</v>
      </c>
      <c r="D189">
        <v>1</v>
      </c>
      <c r="E189">
        <v>2000.5</v>
      </c>
      <c r="F189">
        <v>33.069000000000003</v>
      </c>
      <c r="G189">
        <v>39.456000000000003</v>
      </c>
      <c r="H189">
        <v>0.3</v>
      </c>
      <c r="I189">
        <v>0.3</v>
      </c>
      <c r="J189">
        <v>-0.176589</v>
      </c>
      <c r="K189">
        <v>0.17324200000000001</v>
      </c>
      <c r="L189">
        <v>-1.0307299999999999</v>
      </c>
      <c r="M189" t="s">
        <v>143</v>
      </c>
      <c r="N189">
        <v>1</v>
      </c>
      <c r="O189">
        <v>57.64</v>
      </c>
      <c r="P189">
        <v>57.380699999999997</v>
      </c>
      <c r="Q189">
        <v>2.9718499999999998E-2</v>
      </c>
    </row>
    <row r="190" spans="1:17" x14ac:dyDescent="0.25">
      <c r="A190">
        <v>7</v>
      </c>
      <c r="B190" t="s">
        <v>149</v>
      </c>
      <c r="C190">
        <v>2001</v>
      </c>
      <c r="D190">
        <v>1</v>
      </c>
      <c r="E190">
        <v>2001.5</v>
      </c>
      <c r="F190">
        <v>38.415999999999997</v>
      </c>
      <c r="G190">
        <v>44.024799999999999</v>
      </c>
      <c r="H190">
        <v>0.3</v>
      </c>
      <c r="I190">
        <v>0.3</v>
      </c>
      <c r="J190">
        <v>-0.13628000000000001</v>
      </c>
      <c r="K190">
        <v>0.10317800000000001</v>
      </c>
      <c r="L190">
        <v>-1.1007899999999999</v>
      </c>
      <c r="M190" t="s">
        <v>143</v>
      </c>
      <c r="N190">
        <v>1</v>
      </c>
      <c r="O190">
        <v>51.289000000000001</v>
      </c>
      <c r="P190">
        <v>51.049399999999999</v>
      </c>
      <c r="Q190">
        <v>3.0516000000000001E-2</v>
      </c>
    </row>
    <row r="191" spans="1:17" x14ac:dyDescent="0.25">
      <c r="A191">
        <v>7</v>
      </c>
      <c r="B191" t="s">
        <v>149</v>
      </c>
      <c r="C191">
        <v>2002</v>
      </c>
      <c r="D191">
        <v>1</v>
      </c>
      <c r="E191">
        <v>2002.5</v>
      </c>
      <c r="F191">
        <v>39.22</v>
      </c>
      <c r="G191">
        <v>77.161100000000005</v>
      </c>
      <c r="H191">
        <v>0.3</v>
      </c>
      <c r="I191">
        <v>0.3</v>
      </c>
      <c r="J191">
        <v>-0.676709</v>
      </c>
      <c r="K191">
        <v>2.5440800000000001</v>
      </c>
      <c r="L191">
        <v>1.3401099999999999</v>
      </c>
      <c r="M191" t="s">
        <v>143</v>
      </c>
      <c r="N191">
        <v>1</v>
      </c>
      <c r="O191">
        <v>75.120999999999995</v>
      </c>
      <c r="P191">
        <v>73.3292</v>
      </c>
      <c r="Q191">
        <v>4.19671E-2</v>
      </c>
    </row>
    <row r="192" spans="1:17" x14ac:dyDescent="0.25">
      <c r="A192">
        <v>7</v>
      </c>
      <c r="B192" t="s">
        <v>149</v>
      </c>
      <c r="C192">
        <v>2003</v>
      </c>
      <c r="D192">
        <v>1</v>
      </c>
      <c r="E192">
        <v>2003.5</v>
      </c>
      <c r="F192">
        <v>39.414999999999999</v>
      </c>
      <c r="G192">
        <v>60.5989</v>
      </c>
      <c r="H192">
        <v>0.3</v>
      </c>
      <c r="I192">
        <v>0.3</v>
      </c>
      <c r="J192">
        <v>-0.43013099999999999</v>
      </c>
      <c r="K192">
        <v>1.0278499999999999</v>
      </c>
      <c r="L192">
        <v>-0.176124</v>
      </c>
      <c r="M192" t="s">
        <v>143</v>
      </c>
      <c r="N192">
        <v>1</v>
      </c>
      <c r="O192">
        <v>71.021000000000001</v>
      </c>
      <c r="P192">
        <v>69.979699999999994</v>
      </c>
      <c r="Q192">
        <v>3.5373599999999998E-2</v>
      </c>
    </row>
    <row r="193" spans="1:17" x14ac:dyDescent="0.25">
      <c r="A193">
        <v>7</v>
      </c>
      <c r="B193" t="s">
        <v>149</v>
      </c>
      <c r="C193">
        <v>2004</v>
      </c>
      <c r="D193">
        <v>1</v>
      </c>
      <c r="E193">
        <v>2004.5</v>
      </c>
      <c r="F193">
        <v>37.890999999999998</v>
      </c>
      <c r="G193">
        <v>51.852400000000003</v>
      </c>
      <c r="H193">
        <v>0.3</v>
      </c>
      <c r="I193">
        <v>0.3</v>
      </c>
      <c r="J193">
        <v>-0.31368699999999999</v>
      </c>
      <c r="K193">
        <v>0.54666499999999996</v>
      </c>
      <c r="L193">
        <v>-0.657308</v>
      </c>
      <c r="M193" t="s">
        <v>143</v>
      </c>
      <c r="N193">
        <v>1</v>
      </c>
      <c r="O193">
        <v>63.481999999999999</v>
      </c>
      <c r="P193">
        <v>62.782899999999998</v>
      </c>
      <c r="Q193">
        <v>3.4361700000000002E-2</v>
      </c>
    </row>
    <row r="194" spans="1:17" x14ac:dyDescent="0.25">
      <c r="A194">
        <v>7</v>
      </c>
      <c r="B194" t="s">
        <v>149</v>
      </c>
      <c r="C194">
        <v>2005</v>
      </c>
      <c r="D194">
        <v>1</v>
      </c>
      <c r="E194">
        <v>2005.5</v>
      </c>
      <c r="F194">
        <v>35.567999999999998</v>
      </c>
      <c r="G194">
        <v>40.677599999999998</v>
      </c>
      <c r="H194">
        <v>0.3</v>
      </c>
      <c r="I194">
        <v>0.3</v>
      </c>
      <c r="J194">
        <v>-0.13423099999999999</v>
      </c>
      <c r="K194">
        <v>0.10009899999999999</v>
      </c>
      <c r="L194">
        <v>-1.1038699999999999</v>
      </c>
      <c r="M194" t="s">
        <v>143</v>
      </c>
      <c r="N194">
        <v>1</v>
      </c>
      <c r="O194">
        <v>46.790999999999997</v>
      </c>
      <c r="P194">
        <v>46.590499999999999</v>
      </c>
      <c r="Q194">
        <v>2.5147099999999999E-2</v>
      </c>
    </row>
    <row r="195" spans="1:17" x14ac:dyDescent="0.25">
      <c r="A195">
        <v>7</v>
      </c>
      <c r="B195" t="s">
        <v>149</v>
      </c>
      <c r="C195">
        <v>2006</v>
      </c>
      <c r="D195">
        <v>1</v>
      </c>
      <c r="E195">
        <v>2006.5</v>
      </c>
      <c r="F195">
        <v>51.716999999999999</v>
      </c>
      <c r="G195">
        <v>41.5655</v>
      </c>
      <c r="H195">
        <v>0.3</v>
      </c>
      <c r="I195">
        <v>0.3</v>
      </c>
      <c r="J195">
        <v>0.21851699999999999</v>
      </c>
      <c r="K195">
        <v>0.26527699999999999</v>
      </c>
      <c r="L195">
        <v>-0.93869599999999997</v>
      </c>
      <c r="M195" t="s">
        <v>143</v>
      </c>
      <c r="N195">
        <v>1</v>
      </c>
      <c r="O195">
        <v>47.881999999999998</v>
      </c>
      <c r="P195">
        <v>48.204700000000003</v>
      </c>
      <c r="Q195">
        <v>2.1864999999999999E-2</v>
      </c>
    </row>
    <row r="196" spans="1:17" x14ac:dyDescent="0.25">
      <c r="A196">
        <v>7</v>
      </c>
      <c r="B196" t="s">
        <v>149</v>
      </c>
      <c r="C196">
        <v>2007</v>
      </c>
      <c r="D196">
        <v>1</v>
      </c>
      <c r="E196">
        <v>2007.5</v>
      </c>
      <c r="F196">
        <v>46.848999999999997</v>
      </c>
      <c r="G196">
        <v>51.6355</v>
      </c>
      <c r="H196">
        <v>0.3</v>
      </c>
      <c r="I196">
        <v>0.3</v>
      </c>
      <c r="J196">
        <v>-9.7279900000000002E-2</v>
      </c>
      <c r="K196">
        <v>5.2574299999999997E-2</v>
      </c>
      <c r="L196">
        <v>-1.1514</v>
      </c>
      <c r="M196" t="s">
        <v>143</v>
      </c>
      <c r="N196">
        <v>1</v>
      </c>
      <c r="O196">
        <v>63.603000000000002</v>
      </c>
      <c r="P196">
        <v>63.237499999999997</v>
      </c>
      <c r="Q196">
        <v>2.3406099999999999E-2</v>
      </c>
    </row>
    <row r="197" spans="1:17" x14ac:dyDescent="0.25">
      <c r="A197">
        <v>7</v>
      </c>
      <c r="B197" t="s">
        <v>149</v>
      </c>
      <c r="C197">
        <v>2008</v>
      </c>
      <c r="D197">
        <v>1</v>
      </c>
      <c r="E197">
        <v>2008.5</v>
      </c>
      <c r="F197">
        <v>35.994</v>
      </c>
      <c r="G197">
        <v>46.105200000000004</v>
      </c>
      <c r="H197">
        <v>0.3</v>
      </c>
      <c r="I197">
        <v>0.3</v>
      </c>
      <c r="J197">
        <v>-0.24757299999999999</v>
      </c>
      <c r="K197">
        <v>0.34051300000000001</v>
      </c>
      <c r="L197">
        <v>-0.86345899999999998</v>
      </c>
      <c r="M197" t="s">
        <v>143</v>
      </c>
      <c r="N197">
        <v>1</v>
      </c>
      <c r="O197">
        <v>61.985999999999997</v>
      </c>
      <c r="P197">
        <v>61.359900000000003</v>
      </c>
      <c r="Q197">
        <v>1.9676099999999998E-2</v>
      </c>
    </row>
    <row r="198" spans="1:17" x14ac:dyDescent="0.25">
      <c r="A198">
        <v>7</v>
      </c>
      <c r="B198" t="s">
        <v>149</v>
      </c>
      <c r="C198">
        <v>2009</v>
      </c>
      <c r="D198">
        <v>1</v>
      </c>
      <c r="E198">
        <v>2009.5</v>
      </c>
      <c r="F198">
        <v>52.151000000000003</v>
      </c>
      <c r="G198">
        <v>50.311100000000003</v>
      </c>
      <c r="H198">
        <v>0.3</v>
      </c>
      <c r="I198">
        <v>0.3</v>
      </c>
      <c r="J198">
        <v>3.5917999999999999E-2</v>
      </c>
      <c r="K198">
        <v>7.1672300000000001E-3</v>
      </c>
      <c r="L198">
        <v>-1.1968099999999999</v>
      </c>
      <c r="M198" t="s">
        <v>143</v>
      </c>
      <c r="N198">
        <v>1</v>
      </c>
      <c r="O198">
        <v>81.59</v>
      </c>
      <c r="P198">
        <v>81.649600000000007</v>
      </c>
      <c r="Q198">
        <v>1.9226699999999999E-2</v>
      </c>
    </row>
    <row r="199" spans="1:17" x14ac:dyDescent="0.25">
      <c r="A199">
        <v>7</v>
      </c>
      <c r="B199" t="s">
        <v>149</v>
      </c>
      <c r="C199">
        <v>2010</v>
      </c>
      <c r="D199">
        <v>1</v>
      </c>
      <c r="E199">
        <v>2010.5</v>
      </c>
      <c r="F199">
        <v>8.4390000000000001</v>
      </c>
      <c r="G199">
        <v>15.7898</v>
      </c>
      <c r="H199">
        <v>0.3</v>
      </c>
      <c r="I199">
        <v>0.3</v>
      </c>
      <c r="J199">
        <v>-0.62650099999999997</v>
      </c>
      <c r="K199">
        <v>2.1805699999999999</v>
      </c>
      <c r="L199">
        <v>0.97660100000000005</v>
      </c>
      <c r="M199" t="s">
        <v>143</v>
      </c>
      <c r="N199">
        <v>1</v>
      </c>
      <c r="O199">
        <v>35.942999999999998</v>
      </c>
      <c r="P199">
        <v>35.2042</v>
      </c>
      <c r="Q199">
        <v>6.6836500000000002E-3</v>
      </c>
    </row>
    <row r="200" spans="1:17" x14ac:dyDescent="0.25">
      <c r="A200">
        <v>7</v>
      </c>
      <c r="B200" t="s">
        <v>149</v>
      </c>
      <c r="C200">
        <v>2011</v>
      </c>
      <c r="D200">
        <v>1</v>
      </c>
      <c r="E200">
        <v>2011.5</v>
      </c>
      <c r="F200">
        <v>31.25</v>
      </c>
      <c r="G200">
        <v>17.984999999999999</v>
      </c>
      <c r="H200">
        <v>0.3</v>
      </c>
      <c r="I200">
        <v>0.3</v>
      </c>
      <c r="J200">
        <v>0.55248299999999995</v>
      </c>
      <c r="K200">
        <v>1.6957599999999999</v>
      </c>
      <c r="L200">
        <v>0.49179099999999998</v>
      </c>
      <c r="M200" t="s">
        <v>143</v>
      </c>
      <c r="N200">
        <v>1</v>
      </c>
      <c r="O200">
        <v>69.186999999999998</v>
      </c>
      <c r="P200">
        <v>70.534599999999998</v>
      </c>
      <c r="Q200">
        <v>1.26972E-2</v>
      </c>
    </row>
    <row r="201" spans="1:17" x14ac:dyDescent="0.25">
      <c r="A201">
        <v>7</v>
      </c>
      <c r="B201" t="s">
        <v>149</v>
      </c>
      <c r="C201">
        <v>2012</v>
      </c>
      <c r="D201">
        <v>1</v>
      </c>
      <c r="E201">
        <v>2012.5</v>
      </c>
      <c r="F201">
        <v>24.504000000000001</v>
      </c>
      <c r="G201">
        <v>13.1568</v>
      </c>
      <c r="H201">
        <v>0.3</v>
      </c>
      <c r="I201">
        <v>0.3</v>
      </c>
      <c r="J201">
        <v>0.62190100000000004</v>
      </c>
      <c r="K201">
        <v>2.1486700000000001</v>
      </c>
      <c r="L201">
        <v>0.94470100000000001</v>
      </c>
      <c r="M201" t="s">
        <v>143</v>
      </c>
      <c r="N201">
        <v>1</v>
      </c>
      <c r="O201">
        <v>54.177999999999997</v>
      </c>
      <c r="P201">
        <v>55.326799999999999</v>
      </c>
      <c r="Q201">
        <v>1.10221E-2</v>
      </c>
    </row>
    <row r="202" spans="1:17" x14ac:dyDescent="0.25">
      <c r="A202">
        <v>7</v>
      </c>
      <c r="B202" t="s">
        <v>149</v>
      </c>
      <c r="C202">
        <v>2013</v>
      </c>
      <c r="D202">
        <v>1</v>
      </c>
      <c r="E202">
        <v>2013.5</v>
      </c>
      <c r="F202">
        <v>29.977</v>
      </c>
      <c r="G202">
        <v>10.581799999999999</v>
      </c>
      <c r="H202">
        <v>0.3</v>
      </c>
      <c r="I202">
        <v>0.3</v>
      </c>
      <c r="J202">
        <v>1.0412999999999999</v>
      </c>
      <c r="K202">
        <v>6.0238800000000001</v>
      </c>
      <c r="L202">
        <v>4.8199100000000001</v>
      </c>
      <c r="M202" t="s">
        <v>143</v>
      </c>
      <c r="N202">
        <v>1</v>
      </c>
      <c r="O202">
        <v>43.984999999999999</v>
      </c>
      <c r="P202">
        <v>45.526200000000003</v>
      </c>
      <c r="Q202">
        <v>1.03213E-2</v>
      </c>
    </row>
    <row r="203" spans="1:17" x14ac:dyDescent="0.25">
      <c r="A203">
        <v>7</v>
      </c>
      <c r="B203" t="s">
        <v>149</v>
      </c>
      <c r="C203">
        <v>2014</v>
      </c>
      <c r="D203">
        <v>1</v>
      </c>
      <c r="E203">
        <v>2014.5</v>
      </c>
      <c r="F203">
        <v>14.974</v>
      </c>
      <c r="G203">
        <v>11.338900000000001</v>
      </c>
      <c r="H203">
        <v>0.3</v>
      </c>
      <c r="I203">
        <v>0.3</v>
      </c>
      <c r="J203">
        <v>0.27807199999999999</v>
      </c>
      <c r="K203">
        <v>0.42957899999999999</v>
      </c>
      <c r="L203">
        <v>-0.77439400000000003</v>
      </c>
      <c r="M203" t="s">
        <v>143</v>
      </c>
      <c r="N203">
        <v>1</v>
      </c>
      <c r="O203">
        <v>42.756999999999998</v>
      </c>
      <c r="P203">
        <v>43.177500000000002</v>
      </c>
      <c r="Q203">
        <v>1.12631E-2</v>
      </c>
    </row>
    <row r="204" spans="1:17" x14ac:dyDescent="0.25">
      <c r="A204">
        <v>7</v>
      </c>
      <c r="B204" t="s">
        <v>149</v>
      </c>
      <c r="C204">
        <v>2015</v>
      </c>
      <c r="D204">
        <v>1</v>
      </c>
      <c r="E204">
        <v>2015.5</v>
      </c>
      <c r="F204">
        <v>13.465999999999999</v>
      </c>
      <c r="G204">
        <v>13.766500000000001</v>
      </c>
      <c r="H204">
        <v>0.3</v>
      </c>
      <c r="I204">
        <v>0.3</v>
      </c>
      <c r="J204">
        <v>-2.2070900000000001E-2</v>
      </c>
      <c r="K204">
        <v>2.7062499999999999E-3</v>
      </c>
      <c r="L204">
        <v>-1.2012700000000001</v>
      </c>
      <c r="M204" t="s">
        <v>143</v>
      </c>
      <c r="N204">
        <v>1</v>
      </c>
      <c r="O204">
        <v>45.462000000000003</v>
      </c>
      <c r="P204">
        <v>45.469499999999996</v>
      </c>
      <c r="Q204">
        <v>1.2905399999999999E-2</v>
      </c>
    </row>
    <row r="205" spans="1:17" x14ac:dyDescent="0.25">
      <c r="A205">
        <v>7</v>
      </c>
      <c r="B205" t="s">
        <v>149</v>
      </c>
      <c r="C205">
        <v>2016</v>
      </c>
      <c r="D205">
        <v>1</v>
      </c>
      <c r="E205">
        <v>2016.5</v>
      </c>
      <c r="F205">
        <v>48.844999999999999</v>
      </c>
      <c r="G205">
        <v>15.477</v>
      </c>
      <c r="H205">
        <v>0.3</v>
      </c>
      <c r="I205">
        <v>0.3</v>
      </c>
      <c r="J205">
        <v>1.1493</v>
      </c>
      <c r="K205">
        <v>7.3382699999999996</v>
      </c>
      <c r="L205">
        <v>6.1342999999999996</v>
      </c>
      <c r="M205" t="s">
        <v>143</v>
      </c>
      <c r="N205">
        <v>1</v>
      </c>
      <c r="O205">
        <v>38.448999999999998</v>
      </c>
      <c r="P205">
        <v>39.9572</v>
      </c>
      <c r="Q205">
        <v>1.2523899999999999E-2</v>
      </c>
    </row>
    <row r="206" spans="1:17" x14ac:dyDescent="0.25">
      <c r="A206">
        <v>8</v>
      </c>
      <c r="B206" t="s">
        <v>150</v>
      </c>
      <c r="C206">
        <v>1990</v>
      </c>
      <c r="D206">
        <v>1</v>
      </c>
      <c r="E206">
        <v>1990.5</v>
      </c>
      <c r="F206">
        <v>137.21</v>
      </c>
      <c r="G206">
        <v>54.577100000000002</v>
      </c>
      <c r="H206">
        <v>0.3</v>
      </c>
      <c r="I206">
        <v>0.3</v>
      </c>
      <c r="J206">
        <v>0.921898</v>
      </c>
      <c r="K206">
        <v>4.7216399999999998</v>
      </c>
      <c r="L206">
        <v>3.5176699999999999</v>
      </c>
      <c r="M206" t="s">
        <v>143</v>
      </c>
      <c r="N206">
        <v>1</v>
      </c>
      <c r="O206">
        <v>187.006</v>
      </c>
      <c r="P206">
        <v>193.55099999999999</v>
      </c>
      <c r="Q206">
        <v>0.123532</v>
      </c>
    </row>
    <row r="207" spans="1:17" x14ac:dyDescent="0.25">
      <c r="A207">
        <v>8</v>
      </c>
      <c r="B207" t="s">
        <v>150</v>
      </c>
      <c r="C207">
        <v>1991</v>
      </c>
      <c r="D207">
        <v>1</v>
      </c>
      <c r="E207">
        <v>1991.5</v>
      </c>
      <c r="F207">
        <v>110.919</v>
      </c>
      <c r="G207">
        <v>117.88500000000001</v>
      </c>
      <c r="H207">
        <v>0.3</v>
      </c>
      <c r="I207">
        <v>0.3</v>
      </c>
      <c r="J207">
        <v>-6.09093E-2</v>
      </c>
      <c r="K207">
        <v>2.0610799999999999E-2</v>
      </c>
      <c r="L207">
        <v>-1.18336</v>
      </c>
      <c r="M207" t="s">
        <v>143</v>
      </c>
      <c r="N207">
        <v>1</v>
      </c>
      <c r="O207">
        <v>264.68599999999998</v>
      </c>
      <c r="P207">
        <v>263.25299999999999</v>
      </c>
      <c r="Q207">
        <v>0.124934</v>
      </c>
    </row>
    <row r="208" spans="1:17" x14ac:dyDescent="0.25">
      <c r="A208">
        <v>8</v>
      </c>
      <c r="B208" t="s">
        <v>150</v>
      </c>
      <c r="C208">
        <v>1992</v>
      </c>
      <c r="D208">
        <v>1</v>
      </c>
      <c r="E208">
        <v>1992.5</v>
      </c>
      <c r="F208">
        <v>117.002</v>
      </c>
      <c r="G208">
        <v>108.83499999999999</v>
      </c>
      <c r="H208">
        <v>0.3</v>
      </c>
      <c r="I208">
        <v>0.3</v>
      </c>
      <c r="J208">
        <v>7.2353500000000001E-2</v>
      </c>
      <c r="K208">
        <v>2.9083500000000002E-2</v>
      </c>
      <c r="L208">
        <v>-1.17489</v>
      </c>
      <c r="M208" t="s">
        <v>143</v>
      </c>
      <c r="N208">
        <v>1</v>
      </c>
      <c r="O208">
        <v>413.05599999999998</v>
      </c>
      <c r="P208">
        <v>414.00099999999998</v>
      </c>
      <c r="Q208">
        <v>0.12772800000000001</v>
      </c>
    </row>
    <row r="209" spans="1:17" x14ac:dyDescent="0.25">
      <c r="A209">
        <v>8</v>
      </c>
      <c r="B209" t="s">
        <v>150</v>
      </c>
      <c r="C209">
        <v>1993</v>
      </c>
      <c r="D209">
        <v>1</v>
      </c>
      <c r="E209">
        <v>1993.5</v>
      </c>
      <c r="F209">
        <v>128.65600000000001</v>
      </c>
      <c r="G209">
        <v>117.608</v>
      </c>
      <c r="H209">
        <v>0.3</v>
      </c>
      <c r="I209">
        <v>0.3</v>
      </c>
      <c r="J209">
        <v>8.9783500000000002E-2</v>
      </c>
      <c r="K209">
        <v>4.4783799999999999E-2</v>
      </c>
      <c r="L209">
        <v>-1.1591899999999999</v>
      </c>
      <c r="M209" t="s">
        <v>143</v>
      </c>
      <c r="N209">
        <v>1</v>
      </c>
      <c r="O209">
        <v>458.77199999999999</v>
      </c>
      <c r="P209">
        <v>460.54899999999998</v>
      </c>
      <c r="Q209">
        <v>0.135597</v>
      </c>
    </row>
    <row r="210" spans="1:17" x14ac:dyDescent="0.25">
      <c r="A210">
        <v>8</v>
      </c>
      <c r="B210" t="s">
        <v>150</v>
      </c>
      <c r="C210">
        <v>1994</v>
      </c>
      <c r="D210">
        <v>1</v>
      </c>
      <c r="E210">
        <v>1994.5</v>
      </c>
      <c r="F210">
        <v>297.49599999999998</v>
      </c>
      <c r="G210">
        <v>169.79400000000001</v>
      </c>
      <c r="H210">
        <v>0.3</v>
      </c>
      <c r="I210">
        <v>0.3</v>
      </c>
      <c r="J210">
        <v>0.56081599999999998</v>
      </c>
      <c r="K210">
        <v>1.7473000000000001</v>
      </c>
      <c r="L210">
        <v>0.54332899999999995</v>
      </c>
      <c r="M210" t="s">
        <v>143</v>
      </c>
      <c r="N210">
        <v>1</v>
      </c>
      <c r="O210">
        <v>497.738</v>
      </c>
      <c r="P210">
        <v>505.471</v>
      </c>
      <c r="Q210">
        <v>0.155726</v>
      </c>
    </row>
    <row r="211" spans="1:17" x14ac:dyDescent="0.25">
      <c r="A211">
        <v>8</v>
      </c>
      <c r="B211" t="s">
        <v>150</v>
      </c>
      <c r="C211">
        <v>1995</v>
      </c>
      <c r="D211">
        <v>1</v>
      </c>
      <c r="E211">
        <v>1995.5</v>
      </c>
      <c r="F211">
        <v>147.61199999999999</v>
      </c>
      <c r="G211">
        <v>179.721</v>
      </c>
      <c r="H211">
        <v>0.3</v>
      </c>
      <c r="I211">
        <v>0.3</v>
      </c>
      <c r="J211">
        <v>-0.19681699999999999</v>
      </c>
      <c r="K211">
        <v>0.21520400000000001</v>
      </c>
      <c r="L211">
        <v>-0.98876900000000001</v>
      </c>
      <c r="M211" t="s">
        <v>143</v>
      </c>
      <c r="N211">
        <v>1</v>
      </c>
      <c r="O211">
        <v>354.55</v>
      </c>
      <c r="P211">
        <v>351.25299999999999</v>
      </c>
      <c r="Q211">
        <v>0.124912</v>
      </c>
    </row>
    <row r="212" spans="1:17" x14ac:dyDescent="0.25">
      <c r="A212">
        <v>8</v>
      </c>
      <c r="B212" t="s">
        <v>150</v>
      </c>
      <c r="C212">
        <v>1996</v>
      </c>
      <c r="D212">
        <v>1</v>
      </c>
      <c r="E212">
        <v>1996.5</v>
      </c>
      <c r="F212">
        <v>138.33000000000001</v>
      </c>
      <c r="G212">
        <v>188.81299999999999</v>
      </c>
      <c r="H212">
        <v>0.3</v>
      </c>
      <c r="I212">
        <v>0.3</v>
      </c>
      <c r="J212">
        <v>-0.31111299999999997</v>
      </c>
      <c r="K212">
        <v>0.53773099999999996</v>
      </c>
      <c r="L212">
        <v>-0.666242</v>
      </c>
      <c r="M212" t="s">
        <v>143</v>
      </c>
      <c r="N212">
        <v>1</v>
      </c>
      <c r="O212">
        <v>349.26600000000002</v>
      </c>
      <c r="P212">
        <v>343.423</v>
      </c>
      <c r="Q212">
        <v>0.123788</v>
      </c>
    </row>
    <row r="213" spans="1:17" x14ac:dyDescent="0.25">
      <c r="A213">
        <v>8</v>
      </c>
      <c r="B213" t="s">
        <v>150</v>
      </c>
      <c r="C213">
        <v>1997</v>
      </c>
      <c r="D213">
        <v>1</v>
      </c>
      <c r="E213">
        <v>1997.5</v>
      </c>
      <c r="F213">
        <v>71.48</v>
      </c>
      <c r="G213">
        <v>202.79</v>
      </c>
      <c r="H213">
        <v>0.3</v>
      </c>
      <c r="I213">
        <v>0.3</v>
      </c>
      <c r="J213">
        <v>-1.0427500000000001</v>
      </c>
      <c r="K213">
        <v>6.0407299999999999</v>
      </c>
      <c r="L213">
        <v>4.8367599999999999</v>
      </c>
      <c r="M213" t="s">
        <v>143</v>
      </c>
      <c r="N213">
        <v>1</v>
      </c>
      <c r="O213">
        <v>347.42399999999998</v>
      </c>
      <c r="P213">
        <v>335.56200000000001</v>
      </c>
      <c r="Q213">
        <v>0.122429</v>
      </c>
    </row>
    <row r="214" spans="1:17" x14ac:dyDescent="0.25">
      <c r="A214">
        <v>8</v>
      </c>
      <c r="B214" t="s">
        <v>150</v>
      </c>
      <c r="C214">
        <v>1998</v>
      </c>
      <c r="D214">
        <v>1</v>
      </c>
      <c r="E214">
        <v>1998.5</v>
      </c>
      <c r="F214">
        <v>43.402999999999999</v>
      </c>
      <c r="G214">
        <v>118.459</v>
      </c>
      <c r="H214">
        <v>0.3</v>
      </c>
      <c r="I214">
        <v>0.3</v>
      </c>
      <c r="J214">
        <v>-1.00404</v>
      </c>
      <c r="K214">
        <v>5.6005000000000003</v>
      </c>
      <c r="L214">
        <v>4.3965300000000003</v>
      </c>
      <c r="M214" t="s">
        <v>143</v>
      </c>
      <c r="N214">
        <v>1</v>
      </c>
      <c r="O214">
        <v>244.738</v>
      </c>
      <c r="P214">
        <v>238.36199999999999</v>
      </c>
      <c r="Q214">
        <v>8.3506499999999997E-2</v>
      </c>
    </row>
    <row r="215" spans="1:17" x14ac:dyDescent="0.25">
      <c r="A215">
        <v>8</v>
      </c>
      <c r="B215" t="s">
        <v>150</v>
      </c>
      <c r="C215">
        <v>1999</v>
      </c>
      <c r="D215">
        <v>1</v>
      </c>
      <c r="E215">
        <v>1999.5</v>
      </c>
      <c r="F215">
        <v>12.066000000000001</v>
      </c>
      <c r="G215">
        <v>44.0672</v>
      </c>
      <c r="H215">
        <v>0.3</v>
      </c>
      <c r="I215">
        <v>0.3</v>
      </c>
      <c r="J215">
        <v>-1.29532</v>
      </c>
      <c r="K215">
        <v>9.3214699999999997</v>
      </c>
      <c r="L215">
        <v>8.1174999999999997</v>
      </c>
      <c r="M215" t="s">
        <v>143</v>
      </c>
      <c r="N215">
        <v>1</v>
      </c>
      <c r="O215">
        <v>98.698999999999998</v>
      </c>
      <c r="P215">
        <v>94.717200000000005</v>
      </c>
      <c r="Q215">
        <v>3.56128E-2</v>
      </c>
    </row>
    <row r="216" spans="1:17" x14ac:dyDescent="0.25">
      <c r="A216">
        <v>8</v>
      </c>
      <c r="B216" t="s">
        <v>150</v>
      </c>
      <c r="C216">
        <v>2000</v>
      </c>
      <c r="D216">
        <v>1</v>
      </c>
      <c r="E216">
        <v>2000.5</v>
      </c>
      <c r="F216">
        <v>14.513999999999999</v>
      </c>
      <c r="G216">
        <v>65.657700000000006</v>
      </c>
      <c r="H216">
        <v>0.3</v>
      </c>
      <c r="I216">
        <v>0.3</v>
      </c>
      <c r="J216">
        <v>-1.5093399999999999</v>
      </c>
      <c r="K216">
        <v>12.6562</v>
      </c>
      <c r="L216">
        <v>11.452199999999999</v>
      </c>
      <c r="M216" t="s">
        <v>143</v>
      </c>
      <c r="N216">
        <v>1</v>
      </c>
      <c r="O216">
        <v>111.41</v>
      </c>
      <c r="P216">
        <v>106.12</v>
      </c>
      <c r="Q216">
        <v>4.8873399999999997E-2</v>
      </c>
    </row>
    <row r="217" spans="1:17" x14ac:dyDescent="0.25">
      <c r="A217">
        <v>8</v>
      </c>
      <c r="B217" t="s">
        <v>150</v>
      </c>
      <c r="C217">
        <v>2001</v>
      </c>
      <c r="D217">
        <v>1</v>
      </c>
      <c r="E217">
        <v>2001.5</v>
      </c>
      <c r="F217">
        <v>27.248999999999999</v>
      </c>
      <c r="G217">
        <v>85.109200000000001</v>
      </c>
      <c r="H217">
        <v>0.3</v>
      </c>
      <c r="I217">
        <v>0.3</v>
      </c>
      <c r="J217">
        <v>-1.1389199999999999</v>
      </c>
      <c r="K217">
        <v>7.2063100000000002</v>
      </c>
      <c r="L217">
        <v>6.0023299999999997</v>
      </c>
      <c r="M217" t="s">
        <v>143</v>
      </c>
      <c r="N217">
        <v>1</v>
      </c>
      <c r="O217">
        <v>116.358</v>
      </c>
      <c r="P217">
        <v>111.93</v>
      </c>
      <c r="Q217">
        <v>5.86244E-2</v>
      </c>
    </row>
    <row r="218" spans="1:17" x14ac:dyDescent="0.25">
      <c r="A218">
        <v>8</v>
      </c>
      <c r="B218" t="s">
        <v>150</v>
      </c>
      <c r="C218">
        <v>2002</v>
      </c>
      <c r="D218">
        <v>1</v>
      </c>
      <c r="E218">
        <v>2002.5</v>
      </c>
      <c r="F218">
        <v>31.204000000000001</v>
      </c>
      <c r="G218">
        <v>105.143</v>
      </c>
      <c r="H218">
        <v>0.3</v>
      </c>
      <c r="I218">
        <v>0.3</v>
      </c>
      <c r="J218">
        <v>-1.2147699999999999</v>
      </c>
      <c r="K218">
        <v>8.1981999999999999</v>
      </c>
      <c r="L218">
        <v>6.9942299999999999</v>
      </c>
      <c r="M218" t="s">
        <v>143</v>
      </c>
      <c r="N218">
        <v>1</v>
      </c>
      <c r="O218">
        <v>138.47499999999999</v>
      </c>
      <c r="P218">
        <v>132.61699999999999</v>
      </c>
      <c r="Q218">
        <v>6.7191600000000004E-2</v>
      </c>
    </row>
    <row r="219" spans="1:17" x14ac:dyDescent="0.25">
      <c r="A219">
        <v>8</v>
      </c>
      <c r="B219" t="s">
        <v>150</v>
      </c>
      <c r="C219">
        <v>2003</v>
      </c>
      <c r="D219">
        <v>1</v>
      </c>
      <c r="E219">
        <v>2003.5</v>
      </c>
      <c r="F219">
        <v>58.17</v>
      </c>
      <c r="G219">
        <v>100.569</v>
      </c>
      <c r="H219">
        <v>0.3</v>
      </c>
      <c r="I219">
        <v>0.3</v>
      </c>
      <c r="J219">
        <v>-0.54747400000000002</v>
      </c>
      <c r="K219">
        <v>1.6651499999999999</v>
      </c>
      <c r="L219">
        <v>0.46117900000000001</v>
      </c>
      <c r="M219" t="s">
        <v>143</v>
      </c>
      <c r="N219">
        <v>1</v>
      </c>
      <c r="O219">
        <v>157.905</v>
      </c>
      <c r="P219">
        <v>154.93100000000001</v>
      </c>
      <c r="Q219">
        <v>7.6338799999999998E-2</v>
      </c>
    </row>
    <row r="220" spans="1:17" x14ac:dyDescent="0.25">
      <c r="A220">
        <v>8</v>
      </c>
      <c r="B220" t="s">
        <v>150</v>
      </c>
      <c r="C220">
        <v>2004</v>
      </c>
      <c r="D220">
        <v>1</v>
      </c>
      <c r="E220">
        <v>2004.5</v>
      </c>
      <c r="F220">
        <v>97.003</v>
      </c>
      <c r="G220">
        <v>75.179199999999994</v>
      </c>
      <c r="H220">
        <v>0.3</v>
      </c>
      <c r="I220">
        <v>0.3</v>
      </c>
      <c r="J220">
        <v>0.25486799999999998</v>
      </c>
      <c r="K220">
        <v>0.36087599999999997</v>
      </c>
      <c r="L220">
        <v>-0.84309699999999999</v>
      </c>
      <c r="M220" t="s">
        <v>143</v>
      </c>
      <c r="N220">
        <v>1</v>
      </c>
      <c r="O220">
        <v>110.32899999999999</v>
      </c>
      <c r="P220">
        <v>111.026</v>
      </c>
      <c r="Q220">
        <v>5.9832900000000001E-2</v>
      </c>
    </row>
    <row r="221" spans="1:17" x14ac:dyDescent="0.25">
      <c r="A221">
        <v>8</v>
      </c>
      <c r="B221" t="s">
        <v>150</v>
      </c>
      <c r="C221">
        <v>2005</v>
      </c>
      <c r="D221">
        <v>1</v>
      </c>
      <c r="E221">
        <v>2005.5</v>
      </c>
      <c r="F221">
        <v>91.337000000000003</v>
      </c>
      <c r="G221">
        <v>85.887799999999999</v>
      </c>
      <c r="H221">
        <v>0.3</v>
      </c>
      <c r="I221">
        <v>0.3</v>
      </c>
      <c r="J221">
        <v>6.1514699999999999E-2</v>
      </c>
      <c r="K221">
        <v>2.10225E-2</v>
      </c>
      <c r="L221">
        <v>-1.1829499999999999</v>
      </c>
      <c r="M221" t="s">
        <v>143</v>
      </c>
      <c r="N221">
        <v>1</v>
      </c>
      <c r="O221">
        <v>99.988</v>
      </c>
      <c r="P221">
        <v>99.910600000000002</v>
      </c>
      <c r="Q221">
        <v>5.5245700000000002E-2</v>
      </c>
    </row>
    <row r="222" spans="1:17" x14ac:dyDescent="0.25">
      <c r="A222">
        <v>8</v>
      </c>
      <c r="B222" t="s">
        <v>150</v>
      </c>
      <c r="C222">
        <v>2006</v>
      </c>
      <c r="D222">
        <v>1</v>
      </c>
      <c r="E222">
        <v>2006.5</v>
      </c>
      <c r="F222">
        <v>69.909000000000006</v>
      </c>
      <c r="G222">
        <v>118.7</v>
      </c>
      <c r="H222">
        <v>0.3</v>
      </c>
      <c r="I222">
        <v>0.3</v>
      </c>
      <c r="J222">
        <v>-0.52940200000000004</v>
      </c>
      <c r="K222">
        <v>1.5570299999999999</v>
      </c>
      <c r="L222">
        <v>0.35306100000000001</v>
      </c>
      <c r="M222" t="s">
        <v>143</v>
      </c>
      <c r="N222">
        <v>1</v>
      </c>
      <c r="O222">
        <v>121.17700000000001</v>
      </c>
      <c r="P222">
        <v>118.84099999999999</v>
      </c>
      <c r="Q222">
        <v>5.8207299999999997E-2</v>
      </c>
    </row>
    <row r="223" spans="1:17" x14ac:dyDescent="0.25">
      <c r="A223">
        <v>8</v>
      </c>
      <c r="B223" t="s">
        <v>150</v>
      </c>
      <c r="C223">
        <v>2007</v>
      </c>
      <c r="D223">
        <v>1</v>
      </c>
      <c r="E223">
        <v>2007.5</v>
      </c>
      <c r="F223">
        <v>69.010000000000005</v>
      </c>
      <c r="G223">
        <v>99.322800000000001</v>
      </c>
      <c r="H223">
        <v>0.3</v>
      </c>
      <c r="I223">
        <v>0.3</v>
      </c>
      <c r="J223">
        <v>-0.36412299999999997</v>
      </c>
      <c r="K223">
        <v>0.73658699999999999</v>
      </c>
      <c r="L223">
        <v>-0.46738499999999999</v>
      </c>
      <c r="M223" t="s">
        <v>143</v>
      </c>
      <c r="N223">
        <v>1</v>
      </c>
      <c r="O223">
        <v>110.31399999999999</v>
      </c>
      <c r="P223">
        <v>108.89</v>
      </c>
      <c r="Q223">
        <v>4.01561E-2</v>
      </c>
    </row>
    <row r="224" spans="1:17" x14ac:dyDescent="0.25">
      <c r="A224">
        <v>8</v>
      </c>
      <c r="B224" t="s">
        <v>150</v>
      </c>
      <c r="C224">
        <v>2008</v>
      </c>
      <c r="D224">
        <v>1</v>
      </c>
      <c r="E224">
        <v>2008.5</v>
      </c>
      <c r="F224">
        <v>11.747999999999999</v>
      </c>
      <c r="G224">
        <v>13.5002</v>
      </c>
      <c r="H224">
        <v>0.3</v>
      </c>
      <c r="I224">
        <v>0.3</v>
      </c>
      <c r="J224">
        <v>-0.13902400000000001</v>
      </c>
      <c r="K224">
        <v>0.107376</v>
      </c>
      <c r="L224">
        <v>-1.0966</v>
      </c>
      <c r="M224" t="s">
        <v>143</v>
      </c>
      <c r="N224">
        <v>1</v>
      </c>
      <c r="O224">
        <v>57.569000000000003</v>
      </c>
      <c r="P224">
        <v>57.3093</v>
      </c>
      <c r="Q224">
        <v>2.03611E-2</v>
      </c>
    </row>
    <row r="225" spans="1:17" x14ac:dyDescent="0.25">
      <c r="A225">
        <v>8</v>
      </c>
      <c r="B225" t="s">
        <v>150</v>
      </c>
      <c r="C225">
        <v>2009</v>
      </c>
      <c r="D225">
        <v>1</v>
      </c>
      <c r="E225">
        <v>2009.5</v>
      </c>
      <c r="F225">
        <v>14.909000000000001</v>
      </c>
      <c r="G225">
        <v>15.3522</v>
      </c>
      <c r="H225">
        <v>0.3</v>
      </c>
      <c r="I225">
        <v>0.3</v>
      </c>
      <c r="J225">
        <v>-2.9292700000000001E-2</v>
      </c>
      <c r="K225">
        <v>4.7670200000000003E-3</v>
      </c>
      <c r="L225">
        <v>-1.1992100000000001</v>
      </c>
      <c r="M225" t="s">
        <v>143</v>
      </c>
      <c r="N225">
        <v>1</v>
      </c>
      <c r="O225">
        <v>75.998000000000005</v>
      </c>
      <c r="P225">
        <v>75.922700000000006</v>
      </c>
      <c r="Q225">
        <v>1.9423300000000001E-2</v>
      </c>
    </row>
    <row r="226" spans="1:17" x14ac:dyDescent="0.25">
      <c r="A226">
        <v>8</v>
      </c>
      <c r="B226" t="s">
        <v>150</v>
      </c>
      <c r="C226">
        <v>2010</v>
      </c>
      <c r="D226">
        <v>1</v>
      </c>
      <c r="E226">
        <v>2010.5</v>
      </c>
      <c r="F226">
        <v>7.0140000000000002</v>
      </c>
      <c r="G226">
        <v>8.1378199999999996</v>
      </c>
      <c r="H226">
        <v>0.3</v>
      </c>
      <c r="I226">
        <v>0.3</v>
      </c>
      <c r="J226">
        <v>-0.148615</v>
      </c>
      <c r="K226">
        <v>0.12270200000000001</v>
      </c>
      <c r="L226">
        <v>-1.08127</v>
      </c>
      <c r="M226" t="s">
        <v>143</v>
      </c>
      <c r="N226">
        <v>1</v>
      </c>
      <c r="O226">
        <v>51.514000000000003</v>
      </c>
      <c r="P226">
        <v>51.226700000000001</v>
      </c>
      <c r="Q226">
        <v>1.0408000000000001E-2</v>
      </c>
    </row>
    <row r="227" spans="1:17" x14ac:dyDescent="0.25">
      <c r="A227">
        <v>8</v>
      </c>
      <c r="B227" t="s">
        <v>150</v>
      </c>
      <c r="C227">
        <v>2011</v>
      </c>
      <c r="D227">
        <v>1</v>
      </c>
      <c r="E227">
        <v>2011.5</v>
      </c>
      <c r="F227">
        <v>12.051</v>
      </c>
      <c r="G227">
        <v>5.0848800000000001</v>
      </c>
      <c r="H227">
        <v>0.3</v>
      </c>
      <c r="I227">
        <v>0.3</v>
      </c>
      <c r="J227">
        <v>0.86287700000000001</v>
      </c>
      <c r="K227">
        <v>4.1364200000000002</v>
      </c>
      <c r="L227">
        <v>2.9324499999999998</v>
      </c>
      <c r="M227" t="s">
        <v>143</v>
      </c>
      <c r="N227">
        <v>1</v>
      </c>
      <c r="O227">
        <v>50.655999999999999</v>
      </c>
      <c r="P227">
        <v>52.134900000000002</v>
      </c>
      <c r="Q227">
        <v>9.7358900000000005E-3</v>
      </c>
    </row>
    <row r="228" spans="1:17" x14ac:dyDescent="0.25">
      <c r="A228">
        <v>8</v>
      </c>
      <c r="B228" t="s">
        <v>150</v>
      </c>
      <c r="C228">
        <v>2012</v>
      </c>
      <c r="D228">
        <v>1</v>
      </c>
      <c r="E228">
        <v>2012.5</v>
      </c>
      <c r="F228">
        <v>7.8890000000000002</v>
      </c>
      <c r="G228">
        <v>6.2205700000000004</v>
      </c>
      <c r="H228">
        <v>0.3</v>
      </c>
      <c r="I228">
        <v>0.3</v>
      </c>
      <c r="J228">
        <v>0.23760700000000001</v>
      </c>
      <c r="K228">
        <v>0.31365100000000001</v>
      </c>
      <c r="L228">
        <v>-0.89032199999999995</v>
      </c>
      <c r="M228" t="s">
        <v>143</v>
      </c>
      <c r="N228">
        <v>1</v>
      </c>
      <c r="O228">
        <v>54.283000000000001</v>
      </c>
      <c r="P228">
        <v>54.713500000000003</v>
      </c>
      <c r="Q228">
        <v>1.03109E-2</v>
      </c>
    </row>
    <row r="229" spans="1:17" x14ac:dyDescent="0.25">
      <c r="A229">
        <v>8</v>
      </c>
      <c r="B229" t="s">
        <v>150</v>
      </c>
      <c r="C229">
        <v>2013</v>
      </c>
      <c r="D229">
        <v>1</v>
      </c>
      <c r="E229">
        <v>2013.5</v>
      </c>
      <c r="F229">
        <v>3.2269999999999999</v>
      </c>
      <c r="G229">
        <v>5.3396999999999997</v>
      </c>
      <c r="H229">
        <v>0.3</v>
      </c>
      <c r="I229">
        <v>0.3</v>
      </c>
      <c r="J229">
        <v>-0.50361699999999998</v>
      </c>
      <c r="K229">
        <v>1.40906</v>
      </c>
      <c r="L229">
        <v>0.20508399999999999</v>
      </c>
      <c r="M229" t="s">
        <v>143</v>
      </c>
      <c r="N229">
        <v>1</v>
      </c>
      <c r="O229">
        <v>43.743000000000002</v>
      </c>
      <c r="P229">
        <v>43.006700000000002</v>
      </c>
      <c r="Q229">
        <v>7.4012100000000001E-3</v>
      </c>
    </row>
    <row r="230" spans="1:17" x14ac:dyDescent="0.25">
      <c r="A230">
        <v>8</v>
      </c>
      <c r="B230" t="s">
        <v>150</v>
      </c>
      <c r="C230">
        <v>2014</v>
      </c>
      <c r="D230">
        <v>1</v>
      </c>
      <c r="E230">
        <v>2014.5</v>
      </c>
      <c r="F230">
        <v>3.1749999999999998</v>
      </c>
      <c r="G230">
        <v>4.2499000000000002</v>
      </c>
      <c r="H230">
        <v>0.3</v>
      </c>
      <c r="I230">
        <v>0.3</v>
      </c>
      <c r="J230">
        <v>-0.29158800000000001</v>
      </c>
      <c r="K230">
        <v>0.47235300000000002</v>
      </c>
      <c r="L230">
        <v>-0.73162000000000005</v>
      </c>
      <c r="M230" t="s">
        <v>143</v>
      </c>
      <c r="N230">
        <v>1</v>
      </c>
      <c r="O230">
        <v>35.511000000000003</v>
      </c>
      <c r="P230">
        <v>35.1708</v>
      </c>
      <c r="Q230">
        <v>5.6144999999999997E-3</v>
      </c>
    </row>
    <row r="231" spans="1:17" x14ac:dyDescent="0.25">
      <c r="A231">
        <v>8</v>
      </c>
      <c r="B231" t="s">
        <v>150</v>
      </c>
      <c r="C231">
        <v>2015</v>
      </c>
      <c r="D231">
        <v>1</v>
      </c>
      <c r="E231">
        <v>2015.5</v>
      </c>
      <c r="F231">
        <v>2.6179999999999999</v>
      </c>
      <c r="G231">
        <v>7.4697199999999997</v>
      </c>
      <c r="H231">
        <v>0.3</v>
      </c>
      <c r="I231">
        <v>0.3</v>
      </c>
      <c r="J231">
        <v>-1.0484500000000001</v>
      </c>
      <c r="K231">
        <v>6.1069000000000004</v>
      </c>
      <c r="L231">
        <v>4.9029199999999999</v>
      </c>
      <c r="M231" t="s">
        <v>143</v>
      </c>
      <c r="N231">
        <v>1</v>
      </c>
      <c r="O231">
        <v>63.033000000000001</v>
      </c>
      <c r="P231">
        <v>60.855899999999998</v>
      </c>
      <c r="Q231">
        <v>8.8826100000000009E-3</v>
      </c>
    </row>
    <row r="232" spans="1:17" x14ac:dyDescent="0.25">
      <c r="A232">
        <v>8</v>
      </c>
      <c r="B232" t="s">
        <v>150</v>
      </c>
      <c r="C232">
        <v>2016</v>
      </c>
      <c r="D232">
        <v>1</v>
      </c>
      <c r="E232">
        <v>2016.5</v>
      </c>
      <c r="F232">
        <v>3.698</v>
      </c>
      <c r="G232">
        <v>6.18316</v>
      </c>
      <c r="H232">
        <v>0.3</v>
      </c>
      <c r="I232">
        <v>0.3</v>
      </c>
      <c r="J232">
        <v>-0.51403699999999997</v>
      </c>
      <c r="K232">
        <v>1.4679599999999999</v>
      </c>
      <c r="L232">
        <v>0.263992</v>
      </c>
      <c r="M232" t="s">
        <v>143</v>
      </c>
      <c r="N232">
        <v>1</v>
      </c>
      <c r="O232">
        <v>61.137</v>
      </c>
      <c r="P232">
        <v>60.091799999999999</v>
      </c>
      <c r="Q232">
        <v>7.8131599999999995E-3</v>
      </c>
    </row>
    <row r="233" spans="1:17" x14ac:dyDescent="0.25">
      <c r="A233">
        <v>9</v>
      </c>
      <c r="B233" t="s">
        <v>151</v>
      </c>
      <c r="C233">
        <v>1991</v>
      </c>
      <c r="D233">
        <v>1</v>
      </c>
      <c r="E233">
        <v>1991.5</v>
      </c>
      <c r="F233">
        <v>119.128</v>
      </c>
      <c r="G233">
        <v>130.17599999999999</v>
      </c>
      <c r="H233">
        <v>0.3</v>
      </c>
      <c r="I233">
        <v>0.3</v>
      </c>
      <c r="J233">
        <v>-8.8691300000000001E-2</v>
      </c>
      <c r="K233">
        <v>4.3700799999999998E-2</v>
      </c>
      <c r="L233">
        <v>-1.1602699999999999</v>
      </c>
      <c r="M233" t="s">
        <v>143</v>
      </c>
      <c r="N233">
        <v>1</v>
      </c>
      <c r="O233">
        <v>1E-3</v>
      </c>
      <c r="P233">
        <v>0</v>
      </c>
      <c r="Q233">
        <v>0.10763499999999999</v>
      </c>
    </row>
    <row r="234" spans="1:17" x14ac:dyDescent="0.25">
      <c r="A234">
        <v>9</v>
      </c>
      <c r="B234" t="s">
        <v>151</v>
      </c>
      <c r="C234">
        <v>1992</v>
      </c>
      <c r="D234">
        <v>1</v>
      </c>
      <c r="E234">
        <v>1992.5</v>
      </c>
      <c r="F234">
        <v>322.51900000000001</v>
      </c>
      <c r="G234">
        <v>434.46899999999999</v>
      </c>
      <c r="H234">
        <v>0.3</v>
      </c>
      <c r="I234">
        <v>0.3</v>
      </c>
      <c r="J234">
        <v>-0.29796400000000001</v>
      </c>
      <c r="K234">
        <v>0.49323499999999998</v>
      </c>
      <c r="L234">
        <v>-0.71073799999999998</v>
      </c>
      <c r="M234" t="s">
        <v>143</v>
      </c>
      <c r="N234">
        <v>1</v>
      </c>
      <c r="O234">
        <v>1E-3</v>
      </c>
      <c r="P234">
        <v>0</v>
      </c>
      <c r="Q234">
        <v>0.24943599999999999</v>
      </c>
    </row>
    <row r="235" spans="1:17" x14ac:dyDescent="0.25">
      <c r="A235">
        <v>9</v>
      </c>
      <c r="B235" t="s">
        <v>151</v>
      </c>
      <c r="C235">
        <v>1993</v>
      </c>
      <c r="D235">
        <v>1</v>
      </c>
      <c r="E235">
        <v>1993.5</v>
      </c>
      <c r="F235">
        <v>267.29899999999998</v>
      </c>
      <c r="G235">
        <v>377.27</v>
      </c>
      <c r="H235">
        <v>0.3</v>
      </c>
      <c r="I235">
        <v>0.3</v>
      </c>
      <c r="J235">
        <v>-0.34459400000000001</v>
      </c>
      <c r="K235">
        <v>0.65969500000000003</v>
      </c>
      <c r="L235">
        <v>-0.54427800000000004</v>
      </c>
      <c r="M235" t="s">
        <v>143</v>
      </c>
      <c r="N235">
        <v>1</v>
      </c>
      <c r="O235">
        <v>1E-3</v>
      </c>
      <c r="P235">
        <v>0</v>
      </c>
      <c r="Q235">
        <v>0.21764600000000001</v>
      </c>
    </row>
    <row r="236" spans="1:17" x14ac:dyDescent="0.25">
      <c r="A236">
        <v>9</v>
      </c>
      <c r="B236" t="s">
        <v>151</v>
      </c>
      <c r="C236">
        <v>1994</v>
      </c>
      <c r="D236">
        <v>1</v>
      </c>
      <c r="E236">
        <v>1994.5</v>
      </c>
      <c r="F236">
        <v>395.34800000000001</v>
      </c>
      <c r="G236">
        <v>447.84399999999999</v>
      </c>
      <c r="H236">
        <v>0.3</v>
      </c>
      <c r="I236">
        <v>0.3</v>
      </c>
      <c r="J236">
        <v>-0.124678</v>
      </c>
      <c r="K236">
        <v>8.6359000000000005E-2</v>
      </c>
      <c r="L236">
        <v>-1.11761</v>
      </c>
      <c r="M236" t="s">
        <v>143</v>
      </c>
      <c r="N236">
        <v>1</v>
      </c>
      <c r="O236">
        <v>1E-3</v>
      </c>
      <c r="P236">
        <v>0</v>
      </c>
      <c r="Q236">
        <v>0.28803200000000001</v>
      </c>
    </row>
    <row r="237" spans="1:17" x14ac:dyDescent="0.25">
      <c r="A237">
        <v>9</v>
      </c>
      <c r="B237" t="s">
        <v>151</v>
      </c>
      <c r="C237">
        <v>1995</v>
      </c>
      <c r="D237">
        <v>1</v>
      </c>
      <c r="E237">
        <v>1995.5</v>
      </c>
      <c r="F237">
        <v>373.65199999999999</v>
      </c>
      <c r="G237">
        <v>331.97699999999998</v>
      </c>
      <c r="H237">
        <v>0.3</v>
      </c>
      <c r="I237">
        <v>0.3</v>
      </c>
      <c r="J237">
        <v>0.118258</v>
      </c>
      <c r="K237">
        <v>7.7694200000000005E-2</v>
      </c>
      <c r="L237">
        <v>-1.1262799999999999</v>
      </c>
      <c r="M237" t="s">
        <v>143</v>
      </c>
      <c r="N237">
        <v>1</v>
      </c>
      <c r="O237">
        <v>1E-3</v>
      </c>
      <c r="P237">
        <v>0</v>
      </c>
      <c r="Q237">
        <v>0.23402700000000001</v>
      </c>
    </row>
    <row r="238" spans="1:17" x14ac:dyDescent="0.25">
      <c r="A238">
        <v>9</v>
      </c>
      <c r="B238" t="s">
        <v>151</v>
      </c>
      <c r="C238">
        <v>1996</v>
      </c>
      <c r="D238">
        <v>1</v>
      </c>
      <c r="E238">
        <v>1996.5</v>
      </c>
      <c r="F238">
        <v>503.041</v>
      </c>
      <c r="G238">
        <v>377.81099999999998</v>
      </c>
      <c r="H238">
        <v>0.3</v>
      </c>
      <c r="I238">
        <v>0.3</v>
      </c>
      <c r="J238">
        <v>0.286277</v>
      </c>
      <c r="K238">
        <v>0.45530399999999999</v>
      </c>
      <c r="L238">
        <v>-0.74866900000000003</v>
      </c>
      <c r="M238" t="s">
        <v>143</v>
      </c>
      <c r="N238">
        <v>1</v>
      </c>
      <c r="O238">
        <v>1E-3</v>
      </c>
      <c r="P238">
        <v>0</v>
      </c>
      <c r="Q238">
        <v>0.22520999999999999</v>
      </c>
    </row>
    <row r="239" spans="1:17" x14ac:dyDescent="0.25">
      <c r="A239">
        <v>9</v>
      </c>
      <c r="B239" t="s">
        <v>151</v>
      </c>
      <c r="C239">
        <v>1997</v>
      </c>
      <c r="D239">
        <v>1</v>
      </c>
      <c r="E239">
        <v>1997.5</v>
      </c>
      <c r="F239">
        <v>405.851</v>
      </c>
      <c r="G239">
        <v>292.642</v>
      </c>
      <c r="H239">
        <v>0.3</v>
      </c>
      <c r="I239">
        <v>0.3</v>
      </c>
      <c r="J239">
        <v>0.32703599999999999</v>
      </c>
      <c r="K239">
        <v>0.59418199999999999</v>
      </c>
      <c r="L239">
        <v>-0.60979099999999997</v>
      </c>
      <c r="M239" t="s">
        <v>143</v>
      </c>
      <c r="N239">
        <v>1</v>
      </c>
      <c r="O239">
        <v>1E-3</v>
      </c>
      <c r="P239">
        <v>0</v>
      </c>
      <c r="Q239">
        <v>0.13516800000000001</v>
      </c>
    </row>
    <row r="240" spans="1:17" x14ac:dyDescent="0.25">
      <c r="A240">
        <v>9</v>
      </c>
      <c r="B240" t="s">
        <v>151</v>
      </c>
      <c r="C240">
        <v>1998</v>
      </c>
      <c r="D240">
        <v>1</v>
      </c>
      <c r="E240">
        <v>1998.5</v>
      </c>
      <c r="F240">
        <v>418.59699999999998</v>
      </c>
      <c r="G240">
        <v>328.33499999999998</v>
      </c>
      <c r="H240">
        <v>0.3</v>
      </c>
      <c r="I240">
        <v>0.3</v>
      </c>
      <c r="J240">
        <v>0.24287500000000001</v>
      </c>
      <c r="K240">
        <v>0.327712</v>
      </c>
      <c r="L240">
        <v>-0.87626099999999996</v>
      </c>
      <c r="M240" t="s">
        <v>143</v>
      </c>
      <c r="N240">
        <v>1</v>
      </c>
      <c r="O240">
        <v>1E-3</v>
      </c>
      <c r="P240">
        <v>0</v>
      </c>
      <c r="Q240">
        <v>0.11226700000000001</v>
      </c>
    </row>
    <row r="241" spans="1:17" x14ac:dyDescent="0.25">
      <c r="A241">
        <v>9</v>
      </c>
      <c r="B241" t="s">
        <v>151</v>
      </c>
      <c r="C241">
        <v>1999</v>
      </c>
      <c r="D241">
        <v>1</v>
      </c>
      <c r="E241">
        <v>1999.5</v>
      </c>
      <c r="F241">
        <v>499.85</v>
      </c>
      <c r="G241">
        <v>466.30799999999999</v>
      </c>
      <c r="H241">
        <v>0.3</v>
      </c>
      <c r="I241">
        <v>0.3</v>
      </c>
      <c r="J241">
        <v>6.9461599999999998E-2</v>
      </c>
      <c r="K241">
        <v>2.6805099999999998E-2</v>
      </c>
      <c r="L241">
        <v>-1.17717</v>
      </c>
      <c r="M241" t="s">
        <v>143</v>
      </c>
      <c r="N241">
        <v>1</v>
      </c>
      <c r="O241">
        <v>1E-3</v>
      </c>
      <c r="P241">
        <v>0</v>
      </c>
      <c r="Q241">
        <v>0.14430899999999999</v>
      </c>
    </row>
    <row r="242" spans="1:17" x14ac:dyDescent="0.25">
      <c r="A242">
        <v>9</v>
      </c>
      <c r="B242" t="s">
        <v>151</v>
      </c>
      <c r="C242">
        <v>2000</v>
      </c>
      <c r="D242">
        <v>1</v>
      </c>
      <c r="E242">
        <v>2000.5</v>
      </c>
      <c r="F242">
        <v>274.81099999999998</v>
      </c>
      <c r="G242">
        <v>295.17599999999999</v>
      </c>
      <c r="H242">
        <v>0.3</v>
      </c>
      <c r="I242">
        <v>0.3</v>
      </c>
      <c r="J242">
        <v>-7.1488800000000005E-2</v>
      </c>
      <c r="K242">
        <v>2.8392500000000001E-2</v>
      </c>
      <c r="L242">
        <v>-1.1755800000000001</v>
      </c>
      <c r="M242" t="s">
        <v>143</v>
      </c>
      <c r="N242">
        <v>1</v>
      </c>
      <c r="O242">
        <v>1E-3</v>
      </c>
      <c r="P242">
        <v>0</v>
      </c>
      <c r="Q242">
        <v>9.0197399999999997E-2</v>
      </c>
    </row>
    <row r="243" spans="1:17" x14ac:dyDescent="0.25">
      <c r="A243">
        <v>9</v>
      </c>
      <c r="B243" t="s">
        <v>151</v>
      </c>
      <c r="C243">
        <v>2001</v>
      </c>
      <c r="D243">
        <v>1</v>
      </c>
      <c r="E243">
        <v>2001.5</v>
      </c>
      <c r="F243">
        <v>261.63099999999997</v>
      </c>
      <c r="G243">
        <v>242.006</v>
      </c>
      <c r="H243">
        <v>0.3</v>
      </c>
      <c r="I243">
        <v>0.3</v>
      </c>
      <c r="J243">
        <v>7.7972399999999997E-2</v>
      </c>
      <c r="K243">
        <v>3.3776100000000003E-2</v>
      </c>
      <c r="L243">
        <v>-1.1701999999999999</v>
      </c>
      <c r="M243" t="s">
        <v>143</v>
      </c>
      <c r="N243">
        <v>1</v>
      </c>
      <c r="O243">
        <v>1E-3</v>
      </c>
      <c r="P243">
        <v>0</v>
      </c>
      <c r="Q243">
        <v>7.5963600000000006E-2</v>
      </c>
    </row>
    <row r="244" spans="1:17" x14ac:dyDescent="0.25">
      <c r="A244">
        <v>9</v>
      </c>
      <c r="B244" t="s">
        <v>151</v>
      </c>
      <c r="C244">
        <v>2002</v>
      </c>
      <c r="D244">
        <v>1</v>
      </c>
      <c r="E244">
        <v>2002.5</v>
      </c>
      <c r="F244">
        <v>153.11500000000001</v>
      </c>
      <c r="G244">
        <v>143.63</v>
      </c>
      <c r="H244">
        <v>0.3</v>
      </c>
      <c r="I244">
        <v>0.3</v>
      </c>
      <c r="J244">
        <v>6.3947299999999999E-2</v>
      </c>
      <c r="K244">
        <v>2.2718100000000001E-2</v>
      </c>
      <c r="L244">
        <v>-1.1812499999999999</v>
      </c>
      <c r="M244" t="s">
        <v>143</v>
      </c>
      <c r="N244">
        <v>1</v>
      </c>
      <c r="O244">
        <v>1E-3</v>
      </c>
      <c r="P244">
        <v>0</v>
      </c>
      <c r="Q244">
        <v>3.9981799999999998E-2</v>
      </c>
    </row>
    <row r="245" spans="1:17" x14ac:dyDescent="0.25">
      <c r="A245">
        <v>9</v>
      </c>
      <c r="B245" t="s">
        <v>151</v>
      </c>
      <c r="C245">
        <v>2003</v>
      </c>
      <c r="D245">
        <v>1</v>
      </c>
      <c r="E245">
        <v>2003.5</v>
      </c>
      <c r="F245">
        <v>466.75700000000001</v>
      </c>
      <c r="G245">
        <v>418.18700000000001</v>
      </c>
      <c r="H245">
        <v>0.3</v>
      </c>
      <c r="I245">
        <v>0.3</v>
      </c>
      <c r="J245">
        <v>0.10988000000000001</v>
      </c>
      <c r="K245">
        <v>6.7076200000000002E-2</v>
      </c>
      <c r="L245">
        <v>-1.1369</v>
      </c>
      <c r="M245" t="s">
        <v>143</v>
      </c>
      <c r="N245">
        <v>1</v>
      </c>
      <c r="O245">
        <v>1E-3</v>
      </c>
      <c r="P245">
        <v>0</v>
      </c>
      <c r="Q245">
        <v>0.113784</v>
      </c>
    </row>
    <row r="246" spans="1:17" x14ac:dyDescent="0.25">
      <c r="A246">
        <v>9</v>
      </c>
      <c r="B246" t="s">
        <v>151</v>
      </c>
      <c r="C246">
        <v>2004</v>
      </c>
      <c r="D246">
        <v>1</v>
      </c>
      <c r="E246">
        <v>2004.5</v>
      </c>
      <c r="F246">
        <v>223.61699999999999</v>
      </c>
      <c r="G246">
        <v>207.49700000000001</v>
      </c>
      <c r="H246">
        <v>0.3</v>
      </c>
      <c r="I246">
        <v>0.3</v>
      </c>
      <c r="J246">
        <v>7.4818099999999998E-2</v>
      </c>
      <c r="K246">
        <v>3.1098600000000001E-2</v>
      </c>
      <c r="L246">
        <v>-1.1728700000000001</v>
      </c>
      <c r="M246" t="s">
        <v>143</v>
      </c>
      <c r="N246">
        <v>1</v>
      </c>
      <c r="O246">
        <v>1E-3</v>
      </c>
      <c r="P246">
        <v>0</v>
      </c>
      <c r="Q246">
        <v>6.1922400000000002E-2</v>
      </c>
    </row>
    <row r="247" spans="1:17" x14ac:dyDescent="0.25">
      <c r="A247">
        <v>9</v>
      </c>
      <c r="B247" t="s">
        <v>151</v>
      </c>
      <c r="C247">
        <v>2005</v>
      </c>
      <c r="D247">
        <v>1</v>
      </c>
      <c r="E247">
        <v>2005.5</v>
      </c>
      <c r="F247">
        <v>144.57499999999999</v>
      </c>
      <c r="G247">
        <v>142.97900000000001</v>
      </c>
      <c r="H247">
        <v>0.3</v>
      </c>
      <c r="I247">
        <v>0.3</v>
      </c>
      <c r="J247">
        <v>1.1098200000000001E-2</v>
      </c>
      <c r="K247">
        <v>6.84273E-4</v>
      </c>
      <c r="L247">
        <v>-1.20329</v>
      </c>
      <c r="M247" t="s">
        <v>143</v>
      </c>
      <c r="N247">
        <v>1</v>
      </c>
      <c r="O247">
        <v>1E-3</v>
      </c>
      <c r="P247">
        <v>0</v>
      </c>
      <c r="Q247">
        <v>4.0889700000000001E-2</v>
      </c>
    </row>
    <row r="248" spans="1:17" x14ac:dyDescent="0.25">
      <c r="A248">
        <v>9</v>
      </c>
      <c r="B248" t="s">
        <v>151</v>
      </c>
      <c r="C248">
        <v>2006</v>
      </c>
      <c r="D248">
        <v>1</v>
      </c>
      <c r="E248">
        <v>2006.5</v>
      </c>
      <c r="F248">
        <v>100.83499999999999</v>
      </c>
      <c r="G248">
        <v>97.615399999999994</v>
      </c>
      <c r="H248">
        <v>0.3</v>
      </c>
      <c r="I248">
        <v>0.3</v>
      </c>
      <c r="J248">
        <v>3.2449800000000001E-2</v>
      </c>
      <c r="K248">
        <v>5.8499299999999997E-3</v>
      </c>
      <c r="L248">
        <v>-1.1981200000000001</v>
      </c>
      <c r="M248" t="s">
        <v>143</v>
      </c>
      <c r="N248">
        <v>1</v>
      </c>
      <c r="O248">
        <v>1E-3</v>
      </c>
      <c r="P248">
        <v>0</v>
      </c>
      <c r="Q248">
        <v>2.35952E-2</v>
      </c>
    </row>
    <row r="249" spans="1:17" x14ac:dyDescent="0.25">
      <c r="A249">
        <v>9</v>
      </c>
      <c r="B249" t="s">
        <v>151</v>
      </c>
      <c r="C249">
        <v>2007</v>
      </c>
      <c r="D249">
        <v>1</v>
      </c>
      <c r="E249">
        <v>2007.5</v>
      </c>
      <c r="F249">
        <v>70.534999999999997</v>
      </c>
      <c r="G249">
        <v>67.394099999999995</v>
      </c>
      <c r="H249">
        <v>0.3</v>
      </c>
      <c r="I249">
        <v>0.3</v>
      </c>
      <c r="J249">
        <v>4.5551300000000003E-2</v>
      </c>
      <c r="K249">
        <v>1.1527300000000001E-2</v>
      </c>
      <c r="L249">
        <v>-1.19245</v>
      </c>
      <c r="M249" t="s">
        <v>143</v>
      </c>
      <c r="N249">
        <v>1</v>
      </c>
      <c r="O249">
        <v>1E-3</v>
      </c>
      <c r="P249">
        <v>0</v>
      </c>
      <c r="Q249">
        <v>1.36623E-2</v>
      </c>
    </row>
    <row r="250" spans="1:17" x14ac:dyDescent="0.25">
      <c r="A250">
        <v>9</v>
      </c>
      <c r="B250" t="s">
        <v>151</v>
      </c>
      <c r="C250">
        <v>2008</v>
      </c>
      <c r="D250">
        <v>1</v>
      </c>
      <c r="E250">
        <v>2008.5</v>
      </c>
      <c r="F250">
        <v>203.59399999999999</v>
      </c>
      <c r="G250">
        <v>192.506</v>
      </c>
      <c r="H250">
        <v>0.3</v>
      </c>
      <c r="I250">
        <v>0.3</v>
      </c>
      <c r="J250">
        <v>5.6002900000000001E-2</v>
      </c>
      <c r="K250">
        <v>1.7423999999999999E-2</v>
      </c>
      <c r="L250">
        <v>-1.18655</v>
      </c>
      <c r="M250" t="s">
        <v>143</v>
      </c>
      <c r="N250">
        <v>1</v>
      </c>
      <c r="O250">
        <v>1E-3</v>
      </c>
      <c r="P250">
        <v>0</v>
      </c>
      <c r="Q250">
        <v>3.1513800000000002E-2</v>
      </c>
    </row>
    <row r="251" spans="1:17" x14ac:dyDescent="0.25">
      <c r="A251">
        <v>9</v>
      </c>
      <c r="B251" t="s">
        <v>151</v>
      </c>
      <c r="C251">
        <v>2009</v>
      </c>
      <c r="D251">
        <v>1</v>
      </c>
      <c r="E251">
        <v>2009.5</v>
      </c>
      <c r="F251">
        <v>263.41800000000001</v>
      </c>
      <c r="G251">
        <v>263.40699999999998</v>
      </c>
      <c r="H251">
        <v>0.3</v>
      </c>
      <c r="I251">
        <v>0.3</v>
      </c>
      <c r="J251" s="1">
        <v>4.0694100000000001E-5</v>
      </c>
      <c r="K251" s="1">
        <v>9.2000700000000005E-9</v>
      </c>
      <c r="L251">
        <v>-1.20397</v>
      </c>
      <c r="M251" t="s">
        <v>143</v>
      </c>
      <c r="N251">
        <v>1</v>
      </c>
      <c r="O251">
        <v>1E-3</v>
      </c>
      <c r="P251">
        <v>0</v>
      </c>
      <c r="Q251">
        <v>3.4795E-2</v>
      </c>
    </row>
    <row r="252" spans="1:17" x14ac:dyDescent="0.25">
      <c r="A252">
        <v>9</v>
      </c>
      <c r="B252" t="s">
        <v>151</v>
      </c>
      <c r="C252">
        <v>2010</v>
      </c>
      <c r="D252">
        <v>1</v>
      </c>
      <c r="E252">
        <v>2010.5</v>
      </c>
      <c r="F252">
        <v>49.11</v>
      </c>
      <c r="G252">
        <v>49.393300000000004</v>
      </c>
      <c r="H252">
        <v>0.3</v>
      </c>
      <c r="I252">
        <v>0.3</v>
      </c>
      <c r="J252">
        <v>-5.7519199999999998E-3</v>
      </c>
      <c r="K252">
        <v>1.8380299999999999E-4</v>
      </c>
      <c r="L252">
        <v>-1.2037899999999999</v>
      </c>
      <c r="M252" t="s">
        <v>143</v>
      </c>
      <c r="N252">
        <v>1</v>
      </c>
      <c r="O252">
        <v>1E-3</v>
      </c>
      <c r="P252">
        <v>0</v>
      </c>
      <c r="Q252">
        <v>5.86055E-3</v>
      </c>
    </row>
    <row r="253" spans="1:17" x14ac:dyDescent="0.25">
      <c r="A253">
        <v>9</v>
      </c>
      <c r="B253" t="s">
        <v>151</v>
      </c>
      <c r="C253">
        <v>2011</v>
      </c>
      <c r="D253">
        <v>1</v>
      </c>
      <c r="E253">
        <v>2011.5</v>
      </c>
      <c r="F253">
        <v>1423.28</v>
      </c>
      <c r="G253">
        <v>1764.08</v>
      </c>
      <c r="H253">
        <v>0.3</v>
      </c>
      <c r="I253">
        <v>0.3</v>
      </c>
      <c r="J253">
        <v>-0.21466499999999999</v>
      </c>
      <c r="K253">
        <v>0.25600600000000001</v>
      </c>
      <c r="L253">
        <v>-0.94796599999999998</v>
      </c>
      <c r="M253" t="s">
        <v>143</v>
      </c>
      <c r="N253">
        <v>1</v>
      </c>
      <c r="O253">
        <v>1E-3</v>
      </c>
      <c r="P253">
        <v>0</v>
      </c>
      <c r="Q253">
        <v>0.22253300000000001</v>
      </c>
    </row>
    <row r="254" spans="1:17" x14ac:dyDescent="0.25">
      <c r="A254">
        <v>9</v>
      </c>
      <c r="B254" t="s">
        <v>151</v>
      </c>
      <c r="C254">
        <v>2012</v>
      </c>
      <c r="D254">
        <v>1</v>
      </c>
      <c r="E254">
        <v>2012.5</v>
      </c>
      <c r="F254">
        <v>26.606000000000002</v>
      </c>
      <c r="G254">
        <v>26.67</v>
      </c>
      <c r="H254">
        <v>0.3</v>
      </c>
      <c r="I254">
        <v>0.3</v>
      </c>
      <c r="J254">
        <v>-2.4044399999999999E-3</v>
      </c>
      <c r="K254" s="1">
        <v>3.2118400000000001E-5</v>
      </c>
      <c r="L254">
        <v>-1.20394</v>
      </c>
      <c r="M254" t="s">
        <v>143</v>
      </c>
      <c r="N254">
        <v>1</v>
      </c>
      <c r="O254">
        <v>1E-3</v>
      </c>
      <c r="P254">
        <v>0</v>
      </c>
      <c r="Q254">
        <v>3.7647499999999999E-3</v>
      </c>
    </row>
    <row r="255" spans="1:17" x14ac:dyDescent="0.25">
      <c r="A255">
        <v>9</v>
      </c>
      <c r="B255" t="s">
        <v>151</v>
      </c>
      <c r="C255">
        <v>2013</v>
      </c>
      <c r="D255">
        <v>1</v>
      </c>
      <c r="E255">
        <v>2013.5</v>
      </c>
      <c r="F255">
        <v>9.7070000000000007</v>
      </c>
      <c r="G255">
        <v>9.6977200000000003</v>
      </c>
      <c r="H255">
        <v>0.3</v>
      </c>
      <c r="I255">
        <v>0.3</v>
      </c>
      <c r="J255">
        <v>9.56762E-4</v>
      </c>
      <c r="K255" s="1">
        <v>5.0855200000000004E-6</v>
      </c>
      <c r="L255">
        <v>-1.20397</v>
      </c>
      <c r="M255" t="s">
        <v>143</v>
      </c>
      <c r="N255">
        <v>1</v>
      </c>
      <c r="O255">
        <v>1E-3</v>
      </c>
      <c r="P255">
        <v>0</v>
      </c>
      <c r="Q255">
        <v>1.5598999999999999E-3</v>
      </c>
    </row>
    <row r="256" spans="1:17" x14ac:dyDescent="0.25">
      <c r="A256">
        <v>9</v>
      </c>
      <c r="B256" t="s">
        <v>151</v>
      </c>
      <c r="C256">
        <v>2014</v>
      </c>
      <c r="D256">
        <v>1</v>
      </c>
      <c r="E256">
        <v>2014.5</v>
      </c>
      <c r="F256">
        <v>60.557000000000002</v>
      </c>
      <c r="G256">
        <v>61.129399999999997</v>
      </c>
      <c r="H256">
        <v>0.3</v>
      </c>
      <c r="I256">
        <v>0.3</v>
      </c>
      <c r="J256">
        <v>-9.4079400000000001E-3</v>
      </c>
      <c r="K256">
        <v>4.9171900000000005E-4</v>
      </c>
      <c r="L256">
        <v>-1.2034800000000001</v>
      </c>
      <c r="M256" t="s">
        <v>143</v>
      </c>
      <c r="N256">
        <v>1</v>
      </c>
      <c r="O256">
        <v>1E-3</v>
      </c>
      <c r="P256">
        <v>0</v>
      </c>
      <c r="Q256">
        <v>1.08155E-2</v>
      </c>
    </row>
    <row r="257" spans="1:17" x14ac:dyDescent="0.25">
      <c r="A257">
        <v>9</v>
      </c>
      <c r="B257" t="s">
        <v>151</v>
      </c>
      <c r="C257">
        <v>2015</v>
      </c>
      <c r="D257">
        <v>1</v>
      </c>
      <c r="E257">
        <v>2015.5</v>
      </c>
      <c r="F257">
        <v>68.114999999999995</v>
      </c>
      <c r="G257">
        <v>69.276799999999994</v>
      </c>
      <c r="H257">
        <v>0.3</v>
      </c>
      <c r="I257">
        <v>0.3</v>
      </c>
      <c r="J257">
        <v>-1.6912799999999999E-2</v>
      </c>
      <c r="K257">
        <v>1.5891200000000001E-3</v>
      </c>
      <c r="L257">
        <v>-1.20238</v>
      </c>
      <c r="M257" t="s">
        <v>143</v>
      </c>
      <c r="N257">
        <v>1</v>
      </c>
      <c r="O257">
        <v>1E-3</v>
      </c>
      <c r="P257">
        <v>0</v>
      </c>
      <c r="Q257">
        <v>1.2644900000000001E-2</v>
      </c>
    </row>
    <row r="258" spans="1:17" x14ac:dyDescent="0.25">
      <c r="A258">
        <v>9</v>
      </c>
      <c r="B258" t="s">
        <v>151</v>
      </c>
      <c r="C258">
        <v>2016</v>
      </c>
      <c r="D258">
        <v>1</v>
      </c>
      <c r="E258">
        <v>2016.5</v>
      </c>
      <c r="F258">
        <v>15.564</v>
      </c>
      <c r="G258">
        <v>15.5593</v>
      </c>
      <c r="H258">
        <v>0.3</v>
      </c>
      <c r="I258">
        <v>0.3</v>
      </c>
      <c r="J258">
        <v>3.0449299999999997E-4</v>
      </c>
      <c r="K258" s="1">
        <v>5.1508999999999999E-7</v>
      </c>
      <c r="L258">
        <v>-1.20397</v>
      </c>
      <c r="M258" t="s">
        <v>143</v>
      </c>
      <c r="N258">
        <v>1</v>
      </c>
      <c r="O258">
        <v>1E-3</v>
      </c>
      <c r="P258">
        <v>0</v>
      </c>
      <c r="Q258">
        <v>2.8306099999999999E-3</v>
      </c>
    </row>
    <row r="259" spans="1:17" x14ac:dyDescent="0.25">
      <c r="A259">
        <v>10</v>
      </c>
      <c r="B259" t="s">
        <v>152</v>
      </c>
      <c r="C259">
        <v>1991</v>
      </c>
      <c r="D259">
        <v>1</v>
      </c>
      <c r="E259">
        <v>1991.5</v>
      </c>
      <c r="F259">
        <v>94.685000000000002</v>
      </c>
      <c r="G259">
        <v>92.977900000000005</v>
      </c>
      <c r="H259">
        <v>0.3</v>
      </c>
      <c r="I259">
        <v>0.3</v>
      </c>
      <c r="J259">
        <v>1.8193999999999998E-2</v>
      </c>
      <c r="K259">
        <v>1.8390100000000001E-3</v>
      </c>
      <c r="L259">
        <v>-1.2021299999999999</v>
      </c>
      <c r="M259" t="s">
        <v>143</v>
      </c>
      <c r="N259">
        <v>1</v>
      </c>
      <c r="O259">
        <v>1E-3</v>
      </c>
      <c r="P259">
        <v>0</v>
      </c>
      <c r="Q259">
        <v>4.33833E-2</v>
      </c>
    </row>
    <row r="260" spans="1:17" x14ac:dyDescent="0.25">
      <c r="A260">
        <v>10</v>
      </c>
      <c r="B260" t="s">
        <v>152</v>
      </c>
      <c r="C260">
        <v>1992</v>
      </c>
      <c r="D260">
        <v>1</v>
      </c>
      <c r="E260">
        <v>1992.5</v>
      </c>
      <c r="F260">
        <v>164.14</v>
      </c>
      <c r="G260">
        <v>164.125</v>
      </c>
      <c r="H260">
        <v>0.3</v>
      </c>
      <c r="I260">
        <v>0.3</v>
      </c>
      <c r="J260" s="1">
        <v>9.1583500000000002E-5</v>
      </c>
      <c r="K260" s="1">
        <v>4.6597399999999999E-8</v>
      </c>
      <c r="L260">
        <v>-1.20397</v>
      </c>
      <c r="M260" t="s">
        <v>143</v>
      </c>
      <c r="N260">
        <v>1</v>
      </c>
      <c r="O260">
        <v>1E-3</v>
      </c>
      <c r="P260">
        <v>0</v>
      </c>
      <c r="Q260">
        <v>5.2384199999999999E-2</v>
      </c>
    </row>
    <row r="261" spans="1:17" x14ac:dyDescent="0.25">
      <c r="A261">
        <v>10</v>
      </c>
      <c r="B261" t="s">
        <v>152</v>
      </c>
      <c r="C261">
        <v>1993</v>
      </c>
      <c r="D261">
        <v>1</v>
      </c>
      <c r="E261">
        <v>1993.5</v>
      </c>
      <c r="F261">
        <v>78.034999999999997</v>
      </c>
      <c r="G261">
        <v>78.693799999999996</v>
      </c>
      <c r="H261">
        <v>0.3</v>
      </c>
      <c r="I261">
        <v>0.3</v>
      </c>
      <c r="J261">
        <v>-8.4067900000000008E-3</v>
      </c>
      <c r="K261">
        <v>3.92634E-4</v>
      </c>
      <c r="L261">
        <v>-1.2035800000000001</v>
      </c>
      <c r="M261" t="s">
        <v>143</v>
      </c>
      <c r="N261">
        <v>1</v>
      </c>
      <c r="O261">
        <v>1E-3</v>
      </c>
      <c r="P261">
        <v>0</v>
      </c>
      <c r="Q261">
        <v>2.3221499999999999E-2</v>
      </c>
    </row>
    <row r="262" spans="1:17" x14ac:dyDescent="0.25">
      <c r="A262">
        <v>10</v>
      </c>
      <c r="B262" t="s">
        <v>152</v>
      </c>
      <c r="C262">
        <v>1994</v>
      </c>
      <c r="D262">
        <v>1</v>
      </c>
      <c r="E262">
        <v>1994.5</v>
      </c>
      <c r="F262">
        <v>52.136000000000003</v>
      </c>
      <c r="G262">
        <v>51.785299999999999</v>
      </c>
      <c r="H262">
        <v>0.3</v>
      </c>
      <c r="I262">
        <v>0.3</v>
      </c>
      <c r="J262">
        <v>6.7500399999999997E-3</v>
      </c>
      <c r="K262">
        <v>2.5312799999999998E-4</v>
      </c>
      <c r="L262">
        <v>-1.2037199999999999</v>
      </c>
      <c r="M262" t="s">
        <v>143</v>
      </c>
      <c r="N262">
        <v>1</v>
      </c>
      <c r="O262">
        <v>1E-3</v>
      </c>
      <c r="P262">
        <v>0</v>
      </c>
      <c r="Q262">
        <v>1.44452E-2</v>
      </c>
    </row>
    <row r="263" spans="1:17" x14ac:dyDescent="0.25">
      <c r="A263">
        <v>10</v>
      </c>
      <c r="B263" t="s">
        <v>152</v>
      </c>
      <c r="C263">
        <v>1995</v>
      </c>
      <c r="D263">
        <v>1</v>
      </c>
      <c r="E263">
        <v>1995.5</v>
      </c>
      <c r="F263">
        <v>51.756999999999998</v>
      </c>
      <c r="G263">
        <v>51.429200000000002</v>
      </c>
      <c r="H263">
        <v>0.3</v>
      </c>
      <c r="I263">
        <v>0.3</v>
      </c>
      <c r="J263">
        <v>6.3535600000000003E-3</v>
      </c>
      <c r="K263">
        <v>2.2426499999999999E-4</v>
      </c>
      <c r="L263">
        <v>-1.2037500000000001</v>
      </c>
      <c r="M263" t="s">
        <v>143</v>
      </c>
      <c r="N263">
        <v>1</v>
      </c>
      <c r="O263">
        <v>1E-3</v>
      </c>
      <c r="P263">
        <v>0</v>
      </c>
      <c r="Q263">
        <v>1.4491499999999999E-2</v>
      </c>
    </row>
    <row r="264" spans="1:17" x14ac:dyDescent="0.25">
      <c r="A264">
        <v>10</v>
      </c>
      <c r="B264" t="s">
        <v>152</v>
      </c>
      <c r="C264">
        <v>1996</v>
      </c>
      <c r="D264">
        <v>1</v>
      </c>
      <c r="E264">
        <v>1996.5</v>
      </c>
      <c r="F264">
        <v>54.826999999999998</v>
      </c>
      <c r="G264">
        <v>53.819899999999997</v>
      </c>
      <c r="H264">
        <v>0.3</v>
      </c>
      <c r="I264">
        <v>0.3</v>
      </c>
      <c r="J264">
        <v>1.8538700000000002E-2</v>
      </c>
      <c r="K264">
        <v>1.90935E-3</v>
      </c>
      <c r="L264">
        <v>-1.2020599999999999</v>
      </c>
      <c r="M264" t="s">
        <v>143</v>
      </c>
      <c r="N264">
        <v>1</v>
      </c>
      <c r="O264">
        <v>1E-3</v>
      </c>
      <c r="P264">
        <v>0</v>
      </c>
      <c r="Q264">
        <v>1.5196100000000001E-2</v>
      </c>
    </row>
    <row r="265" spans="1:17" x14ac:dyDescent="0.25">
      <c r="A265">
        <v>10</v>
      </c>
      <c r="B265" t="s">
        <v>152</v>
      </c>
      <c r="C265">
        <v>1997</v>
      </c>
      <c r="D265">
        <v>1</v>
      </c>
      <c r="E265">
        <v>1997.5</v>
      </c>
      <c r="F265">
        <v>80.808999999999997</v>
      </c>
      <c r="G265">
        <v>81.268900000000002</v>
      </c>
      <c r="H265">
        <v>0.3</v>
      </c>
      <c r="I265">
        <v>0.3</v>
      </c>
      <c r="J265">
        <v>-5.6756200000000001E-3</v>
      </c>
      <c r="K265">
        <v>1.7895899999999999E-4</v>
      </c>
      <c r="L265">
        <v>-1.2037899999999999</v>
      </c>
      <c r="M265" t="s">
        <v>143</v>
      </c>
      <c r="N265">
        <v>1</v>
      </c>
      <c r="O265">
        <v>1E-3</v>
      </c>
      <c r="P265">
        <v>0</v>
      </c>
      <c r="Q265">
        <v>2.30391E-2</v>
      </c>
    </row>
    <row r="266" spans="1:17" x14ac:dyDescent="0.25">
      <c r="A266">
        <v>10</v>
      </c>
      <c r="B266" t="s">
        <v>152</v>
      </c>
      <c r="C266">
        <v>1998</v>
      </c>
      <c r="D266">
        <v>1</v>
      </c>
      <c r="E266">
        <v>1998.5</v>
      </c>
      <c r="F266">
        <v>81.316000000000003</v>
      </c>
      <c r="G266">
        <v>85.921999999999997</v>
      </c>
      <c r="H266">
        <v>0.3</v>
      </c>
      <c r="I266">
        <v>0.3</v>
      </c>
      <c r="J266">
        <v>-5.5096600000000003E-2</v>
      </c>
      <c r="K266">
        <v>1.68646E-2</v>
      </c>
      <c r="L266">
        <v>-1.1871100000000001</v>
      </c>
      <c r="M266" t="s">
        <v>143</v>
      </c>
      <c r="N266">
        <v>1</v>
      </c>
      <c r="O266">
        <v>1E-3</v>
      </c>
      <c r="P266">
        <v>0</v>
      </c>
      <c r="Q266">
        <v>2.41497E-2</v>
      </c>
    </row>
    <row r="267" spans="1:17" x14ac:dyDescent="0.25">
      <c r="A267">
        <v>10</v>
      </c>
      <c r="B267" t="s">
        <v>152</v>
      </c>
      <c r="C267">
        <v>1999</v>
      </c>
      <c r="D267">
        <v>1</v>
      </c>
      <c r="E267">
        <v>1999.5</v>
      </c>
      <c r="F267">
        <v>66.659000000000006</v>
      </c>
      <c r="G267">
        <v>69.044200000000004</v>
      </c>
      <c r="H267">
        <v>0.3</v>
      </c>
      <c r="I267">
        <v>0.3</v>
      </c>
      <c r="J267">
        <v>-3.5156699999999999E-2</v>
      </c>
      <c r="K267">
        <v>6.8666300000000003E-3</v>
      </c>
      <c r="L267">
        <v>-1.1971099999999999</v>
      </c>
      <c r="M267" t="s">
        <v>143</v>
      </c>
      <c r="N267">
        <v>1</v>
      </c>
      <c r="O267">
        <v>1E-3</v>
      </c>
      <c r="P267">
        <v>0</v>
      </c>
      <c r="Q267">
        <v>2.07893E-2</v>
      </c>
    </row>
    <row r="268" spans="1:17" x14ac:dyDescent="0.25">
      <c r="A268">
        <v>10</v>
      </c>
      <c r="B268" t="s">
        <v>152</v>
      </c>
      <c r="C268">
        <v>2000</v>
      </c>
      <c r="D268">
        <v>1</v>
      </c>
      <c r="E268">
        <v>2000.5</v>
      </c>
      <c r="F268">
        <v>82.29</v>
      </c>
      <c r="G268">
        <v>85.516199999999998</v>
      </c>
      <c r="H268">
        <v>0.3</v>
      </c>
      <c r="I268">
        <v>0.3</v>
      </c>
      <c r="J268">
        <v>-3.8456200000000003E-2</v>
      </c>
      <c r="K268">
        <v>8.2160099999999993E-3</v>
      </c>
      <c r="L268">
        <v>-1.1957599999999999</v>
      </c>
      <c r="M268" t="s">
        <v>143</v>
      </c>
      <c r="N268">
        <v>1</v>
      </c>
      <c r="O268">
        <v>1E-3</v>
      </c>
      <c r="P268">
        <v>0</v>
      </c>
      <c r="Q268">
        <v>2.7781699999999999E-2</v>
      </c>
    </row>
    <row r="269" spans="1:17" x14ac:dyDescent="0.25">
      <c r="A269">
        <v>10</v>
      </c>
      <c r="B269" t="s">
        <v>152</v>
      </c>
      <c r="C269">
        <v>2001</v>
      </c>
      <c r="D269">
        <v>1</v>
      </c>
      <c r="E269">
        <v>2001.5</v>
      </c>
      <c r="F269">
        <v>65.146000000000001</v>
      </c>
      <c r="G269">
        <v>65.034599999999998</v>
      </c>
      <c r="H269">
        <v>0.3</v>
      </c>
      <c r="I269">
        <v>0.3</v>
      </c>
      <c r="J269">
        <v>1.71123E-3</v>
      </c>
      <c r="K269" s="1">
        <v>1.6268300000000001E-5</v>
      </c>
      <c r="L269">
        <v>-1.2039599999999999</v>
      </c>
      <c r="M269" t="s">
        <v>143</v>
      </c>
      <c r="N269">
        <v>1</v>
      </c>
      <c r="O269">
        <v>1E-3</v>
      </c>
      <c r="P269">
        <v>0</v>
      </c>
      <c r="Q269">
        <v>2.3074399999999998E-2</v>
      </c>
    </row>
    <row r="270" spans="1:17" x14ac:dyDescent="0.25">
      <c r="A270">
        <v>10</v>
      </c>
      <c r="B270" t="s">
        <v>152</v>
      </c>
      <c r="C270">
        <v>2002</v>
      </c>
      <c r="D270">
        <v>1</v>
      </c>
      <c r="E270">
        <v>2002.5</v>
      </c>
      <c r="F270">
        <v>164.643</v>
      </c>
      <c r="G270">
        <v>156.93</v>
      </c>
      <c r="H270">
        <v>0.3</v>
      </c>
      <c r="I270">
        <v>0.3</v>
      </c>
      <c r="J270">
        <v>4.7977699999999998E-2</v>
      </c>
      <c r="K270">
        <v>1.27881E-2</v>
      </c>
      <c r="L270">
        <v>-1.1911799999999999</v>
      </c>
      <c r="M270" t="s">
        <v>143</v>
      </c>
      <c r="N270">
        <v>1</v>
      </c>
      <c r="O270">
        <v>1E-3</v>
      </c>
      <c r="P270">
        <v>0</v>
      </c>
      <c r="Q270">
        <v>5.3583100000000002E-2</v>
      </c>
    </row>
    <row r="271" spans="1:17" x14ac:dyDescent="0.25">
      <c r="A271">
        <v>10</v>
      </c>
      <c r="B271" t="s">
        <v>152</v>
      </c>
      <c r="C271">
        <v>2003</v>
      </c>
      <c r="D271">
        <v>1</v>
      </c>
      <c r="E271">
        <v>2003.5</v>
      </c>
      <c r="F271">
        <v>43.402999999999999</v>
      </c>
      <c r="G271">
        <v>43.2256</v>
      </c>
      <c r="H271">
        <v>0.3</v>
      </c>
      <c r="I271">
        <v>0.3</v>
      </c>
      <c r="J271">
        <v>4.09466E-3</v>
      </c>
      <c r="K271" s="1">
        <v>9.3145800000000005E-5</v>
      </c>
      <c r="L271">
        <v>-1.2038800000000001</v>
      </c>
      <c r="M271" t="s">
        <v>143</v>
      </c>
      <c r="N271">
        <v>1</v>
      </c>
      <c r="O271">
        <v>1E-3</v>
      </c>
      <c r="P271">
        <v>0</v>
      </c>
      <c r="Q271">
        <v>1.49231E-2</v>
      </c>
    </row>
    <row r="272" spans="1:17" x14ac:dyDescent="0.25">
      <c r="A272">
        <v>10</v>
      </c>
      <c r="B272" t="s">
        <v>152</v>
      </c>
      <c r="C272">
        <v>2004</v>
      </c>
      <c r="D272">
        <v>1</v>
      </c>
      <c r="E272">
        <v>2004.5</v>
      </c>
      <c r="F272">
        <v>45.313000000000002</v>
      </c>
      <c r="G272">
        <v>44.4056</v>
      </c>
      <c r="H272">
        <v>0.3</v>
      </c>
      <c r="I272">
        <v>0.3</v>
      </c>
      <c r="J272">
        <v>2.0229299999999999E-2</v>
      </c>
      <c r="K272">
        <v>2.2734600000000002E-3</v>
      </c>
      <c r="L272">
        <v>-1.2017</v>
      </c>
      <c r="M272" t="s">
        <v>143</v>
      </c>
      <c r="N272">
        <v>1</v>
      </c>
      <c r="O272">
        <v>1E-3</v>
      </c>
      <c r="P272">
        <v>0</v>
      </c>
      <c r="Q272">
        <v>1.6557200000000001E-2</v>
      </c>
    </row>
    <row r="273" spans="1:17" x14ac:dyDescent="0.25">
      <c r="A273">
        <v>10</v>
      </c>
      <c r="B273" t="s">
        <v>152</v>
      </c>
      <c r="C273">
        <v>2005</v>
      </c>
      <c r="D273">
        <v>1</v>
      </c>
      <c r="E273">
        <v>2005.5</v>
      </c>
      <c r="F273">
        <v>32.566000000000003</v>
      </c>
      <c r="G273">
        <v>31.950700000000001</v>
      </c>
      <c r="H273">
        <v>0.3</v>
      </c>
      <c r="I273">
        <v>0.3</v>
      </c>
      <c r="J273">
        <v>1.9075499999999999E-2</v>
      </c>
      <c r="K273">
        <v>2.0215300000000001E-3</v>
      </c>
      <c r="L273">
        <v>-1.2019500000000001</v>
      </c>
      <c r="M273" t="s">
        <v>143</v>
      </c>
      <c r="N273">
        <v>1</v>
      </c>
      <c r="O273">
        <v>1E-3</v>
      </c>
      <c r="P273">
        <v>0</v>
      </c>
      <c r="Q273">
        <v>1.16075E-2</v>
      </c>
    </row>
    <row r="274" spans="1:17" x14ac:dyDescent="0.25">
      <c r="A274">
        <v>10</v>
      </c>
      <c r="B274" t="s">
        <v>152</v>
      </c>
      <c r="C274">
        <v>2006</v>
      </c>
      <c r="D274">
        <v>1</v>
      </c>
      <c r="E274">
        <v>2006.5</v>
      </c>
      <c r="F274">
        <v>17.995999999999999</v>
      </c>
      <c r="G274">
        <v>17.898900000000001</v>
      </c>
      <c r="H274">
        <v>0.3</v>
      </c>
      <c r="I274">
        <v>0.3</v>
      </c>
      <c r="J274">
        <v>5.4119199999999998E-3</v>
      </c>
      <c r="K274">
        <v>1.6271600000000001E-4</v>
      </c>
      <c r="L274">
        <v>-1.20381</v>
      </c>
      <c r="M274" t="s">
        <v>143</v>
      </c>
      <c r="N274">
        <v>1</v>
      </c>
      <c r="O274">
        <v>1E-3</v>
      </c>
      <c r="P274">
        <v>0</v>
      </c>
      <c r="Q274">
        <v>5.61621E-3</v>
      </c>
    </row>
    <row r="275" spans="1:17" x14ac:dyDescent="0.25">
      <c r="A275">
        <v>10</v>
      </c>
      <c r="B275" t="s">
        <v>152</v>
      </c>
      <c r="C275">
        <v>2007</v>
      </c>
      <c r="D275">
        <v>1</v>
      </c>
      <c r="E275">
        <v>2007.5</v>
      </c>
      <c r="F275">
        <v>28.164999999999999</v>
      </c>
      <c r="G275">
        <v>28.011600000000001</v>
      </c>
      <c r="H275">
        <v>0.3</v>
      </c>
      <c r="I275">
        <v>0.3</v>
      </c>
      <c r="J275">
        <v>5.4619999999999998E-3</v>
      </c>
      <c r="K275">
        <v>1.6574100000000001E-4</v>
      </c>
      <c r="L275">
        <v>-1.20381</v>
      </c>
      <c r="M275" t="s">
        <v>143</v>
      </c>
      <c r="N275">
        <v>1</v>
      </c>
      <c r="O275">
        <v>1E-3</v>
      </c>
      <c r="P275">
        <v>0</v>
      </c>
      <c r="Q275">
        <v>6.8322599999999997E-3</v>
      </c>
    </row>
    <row r="276" spans="1:17" x14ac:dyDescent="0.25">
      <c r="A276">
        <v>10</v>
      </c>
      <c r="B276" t="s">
        <v>152</v>
      </c>
      <c r="C276">
        <v>2009</v>
      </c>
      <c r="D276">
        <v>1</v>
      </c>
      <c r="E276">
        <v>2009.5</v>
      </c>
      <c r="F276">
        <v>0.36099999999999999</v>
      </c>
      <c r="G276">
        <v>0.360989</v>
      </c>
      <c r="H276">
        <v>0.3</v>
      </c>
      <c r="I276">
        <v>0.3</v>
      </c>
      <c r="J276" s="1">
        <v>2.9203199999999998E-5</v>
      </c>
      <c r="K276" s="1">
        <v>4.7379399999999999E-9</v>
      </c>
      <c r="L276">
        <v>-1.20397</v>
      </c>
      <c r="M276" t="s">
        <v>143</v>
      </c>
      <c r="N276">
        <v>1</v>
      </c>
      <c r="O276">
        <v>1E-3</v>
      </c>
      <c r="P276">
        <v>0</v>
      </c>
      <c r="Q276" s="1">
        <v>5.4657500000000003E-5</v>
      </c>
    </row>
    <row r="277" spans="1:17" x14ac:dyDescent="0.25">
      <c r="A277">
        <v>10</v>
      </c>
      <c r="B277" t="s">
        <v>152</v>
      </c>
      <c r="C277">
        <v>2010</v>
      </c>
      <c r="D277">
        <v>1</v>
      </c>
      <c r="E277">
        <v>2010.5</v>
      </c>
      <c r="F277">
        <v>2.9590000000000001</v>
      </c>
      <c r="G277">
        <v>2.9569299999999998</v>
      </c>
      <c r="H277">
        <v>0.3</v>
      </c>
      <c r="I277">
        <v>0.3</v>
      </c>
      <c r="J277">
        <v>6.9856900000000001E-4</v>
      </c>
      <c r="K277" s="1">
        <v>2.7111000000000002E-6</v>
      </c>
      <c r="L277">
        <v>-1.20397</v>
      </c>
      <c r="M277" t="s">
        <v>143</v>
      </c>
      <c r="N277">
        <v>1</v>
      </c>
      <c r="O277">
        <v>1E-3</v>
      </c>
      <c r="P277">
        <v>0</v>
      </c>
      <c r="Q277">
        <v>4.0465999999999999E-4</v>
      </c>
    </row>
    <row r="278" spans="1:17" x14ac:dyDescent="0.25">
      <c r="A278">
        <v>10</v>
      </c>
      <c r="B278" t="s">
        <v>152</v>
      </c>
      <c r="C278">
        <v>2011</v>
      </c>
      <c r="D278">
        <v>1</v>
      </c>
      <c r="E278">
        <v>2011.5</v>
      </c>
      <c r="F278">
        <v>0.71799999999999997</v>
      </c>
      <c r="G278">
        <v>0.71791499999999997</v>
      </c>
      <c r="H278">
        <v>0.3</v>
      </c>
      <c r="I278">
        <v>0.3</v>
      </c>
      <c r="J278">
        <v>1.1843799999999999E-4</v>
      </c>
      <c r="K278" s="1">
        <v>7.7931199999999996E-8</v>
      </c>
      <c r="L278">
        <v>-1.20397</v>
      </c>
      <c r="M278" t="s">
        <v>143</v>
      </c>
      <c r="N278">
        <v>1</v>
      </c>
      <c r="O278">
        <v>1E-3</v>
      </c>
      <c r="P278">
        <v>0</v>
      </c>
      <c r="Q278" s="1">
        <v>9.54426E-5</v>
      </c>
    </row>
    <row r="279" spans="1:17" x14ac:dyDescent="0.25">
      <c r="A279">
        <v>10</v>
      </c>
      <c r="B279" t="s">
        <v>152</v>
      </c>
      <c r="C279">
        <v>2012</v>
      </c>
      <c r="D279">
        <v>1</v>
      </c>
      <c r="E279">
        <v>2012.5</v>
      </c>
      <c r="F279">
        <v>260.19499999999999</v>
      </c>
      <c r="G279">
        <v>262.185</v>
      </c>
      <c r="H279">
        <v>0.3</v>
      </c>
      <c r="I279">
        <v>0.3</v>
      </c>
      <c r="J279">
        <v>-7.6202400000000003E-3</v>
      </c>
      <c r="K279">
        <v>3.2259999999999998E-4</v>
      </c>
      <c r="L279">
        <v>-1.2036500000000001</v>
      </c>
      <c r="M279" t="s">
        <v>143</v>
      </c>
      <c r="N279">
        <v>1</v>
      </c>
      <c r="O279">
        <v>1E-3</v>
      </c>
      <c r="P279">
        <v>0</v>
      </c>
      <c r="Q279">
        <v>3.1004500000000001E-2</v>
      </c>
    </row>
    <row r="280" spans="1:17" x14ac:dyDescent="0.25">
      <c r="A280">
        <v>10</v>
      </c>
      <c r="B280" t="s">
        <v>152</v>
      </c>
      <c r="C280">
        <v>2013</v>
      </c>
      <c r="D280">
        <v>1</v>
      </c>
      <c r="E280">
        <v>2013.5</v>
      </c>
      <c r="F280">
        <v>0.157</v>
      </c>
      <c r="G280">
        <v>0.157001</v>
      </c>
      <c r="H280">
        <v>0.3</v>
      </c>
      <c r="I280">
        <v>0.3</v>
      </c>
      <c r="J280" s="1">
        <v>-7.30853E-6</v>
      </c>
      <c r="K280" s="1">
        <v>2.9674800000000002E-10</v>
      </c>
      <c r="L280">
        <v>-1.20397</v>
      </c>
      <c r="M280" t="s">
        <v>143</v>
      </c>
      <c r="N280">
        <v>1</v>
      </c>
      <c r="O280">
        <v>1E-3</v>
      </c>
      <c r="P280">
        <v>0</v>
      </c>
      <c r="Q280" s="1">
        <v>1.71037E-5</v>
      </c>
    </row>
    <row r="281" spans="1:17" x14ac:dyDescent="0.25">
      <c r="A281">
        <v>10</v>
      </c>
      <c r="B281" t="s">
        <v>152</v>
      </c>
      <c r="C281">
        <v>2014</v>
      </c>
      <c r="D281">
        <v>1</v>
      </c>
      <c r="E281">
        <v>2014.5</v>
      </c>
      <c r="F281">
        <v>600.58699999999999</v>
      </c>
      <c r="G281">
        <v>597.26499999999999</v>
      </c>
      <c r="H281">
        <v>0.3</v>
      </c>
      <c r="I281">
        <v>0.3</v>
      </c>
      <c r="J281">
        <v>5.5470399999999996E-3</v>
      </c>
      <c r="K281">
        <v>1.7094300000000001E-4</v>
      </c>
      <c r="L281">
        <v>-1.2038</v>
      </c>
      <c r="M281" t="s">
        <v>143</v>
      </c>
      <c r="N281">
        <v>1</v>
      </c>
      <c r="O281">
        <v>1E-3</v>
      </c>
      <c r="P281">
        <v>0</v>
      </c>
      <c r="Q281">
        <v>5.92349E-2</v>
      </c>
    </row>
    <row r="282" spans="1:17" x14ac:dyDescent="0.25">
      <c r="A282">
        <v>10</v>
      </c>
      <c r="B282" t="s">
        <v>152</v>
      </c>
      <c r="C282">
        <v>2015</v>
      </c>
      <c r="D282">
        <v>1</v>
      </c>
      <c r="E282">
        <v>2015.5</v>
      </c>
      <c r="F282">
        <v>1.7230000000000001</v>
      </c>
      <c r="G282">
        <v>1.7229699999999999</v>
      </c>
      <c r="H282">
        <v>0.3</v>
      </c>
      <c r="I282">
        <v>0.3</v>
      </c>
      <c r="J282" s="1">
        <v>1.8692600000000001E-5</v>
      </c>
      <c r="K282" s="1">
        <v>1.9411800000000001E-9</v>
      </c>
      <c r="L282">
        <v>-1.20397</v>
      </c>
      <c r="M282" t="s">
        <v>143</v>
      </c>
      <c r="N282">
        <v>1</v>
      </c>
      <c r="O282">
        <v>1E-3</v>
      </c>
      <c r="P282">
        <v>0</v>
      </c>
      <c r="Q282">
        <v>1.5577399999999999E-4</v>
      </c>
    </row>
    <row r="283" spans="1:17" x14ac:dyDescent="0.25">
      <c r="A283">
        <v>10</v>
      </c>
      <c r="B283" t="s">
        <v>152</v>
      </c>
      <c r="C283">
        <v>2016</v>
      </c>
      <c r="D283">
        <v>1</v>
      </c>
      <c r="E283">
        <v>2016.5</v>
      </c>
      <c r="F283">
        <v>8.6579999999999995</v>
      </c>
      <c r="G283">
        <v>8.6570999999999998</v>
      </c>
      <c r="H283">
        <v>0.3</v>
      </c>
      <c r="I283">
        <v>0.3</v>
      </c>
      <c r="J283">
        <v>1.03792E-4</v>
      </c>
      <c r="K283" s="1">
        <v>5.9848700000000006E-8</v>
      </c>
      <c r="L283">
        <v>-1.20397</v>
      </c>
      <c r="M283" t="s">
        <v>143</v>
      </c>
      <c r="N283">
        <v>1</v>
      </c>
      <c r="O283">
        <v>1E-3</v>
      </c>
      <c r="P283">
        <v>0</v>
      </c>
      <c r="Q283">
        <v>7.9403700000000004E-4</v>
      </c>
    </row>
    <row r="284" spans="1:17" x14ac:dyDescent="0.25">
      <c r="A284">
        <v>11</v>
      </c>
      <c r="B284" t="s">
        <v>153</v>
      </c>
      <c r="C284">
        <v>1997</v>
      </c>
      <c r="D284">
        <v>1</v>
      </c>
      <c r="E284">
        <v>1997.5</v>
      </c>
      <c r="F284">
        <v>127.151</v>
      </c>
      <c r="G284">
        <v>123.29900000000001</v>
      </c>
      <c r="H284">
        <v>0.3</v>
      </c>
      <c r="I284">
        <v>0.3</v>
      </c>
      <c r="J284">
        <v>3.0766999999999999E-2</v>
      </c>
      <c r="K284">
        <v>5.2589300000000002E-3</v>
      </c>
      <c r="L284">
        <v>-1.1987099999999999</v>
      </c>
      <c r="M284" t="s">
        <v>143</v>
      </c>
      <c r="N284">
        <v>1</v>
      </c>
      <c r="O284">
        <v>1E-3</v>
      </c>
      <c r="P284">
        <v>0</v>
      </c>
      <c r="Q284">
        <v>3.1397700000000001E-2</v>
      </c>
    </row>
    <row r="285" spans="1:17" x14ac:dyDescent="0.25">
      <c r="A285">
        <v>11</v>
      </c>
      <c r="B285" t="s">
        <v>153</v>
      </c>
      <c r="C285">
        <v>1998</v>
      </c>
      <c r="D285">
        <v>1</v>
      </c>
      <c r="E285">
        <v>1998.5</v>
      </c>
      <c r="F285">
        <v>216.49299999999999</v>
      </c>
      <c r="G285">
        <v>208.922</v>
      </c>
      <c r="H285">
        <v>0.3</v>
      </c>
      <c r="I285">
        <v>0.3</v>
      </c>
      <c r="J285">
        <v>3.5596900000000001E-2</v>
      </c>
      <c r="K285">
        <v>7.0396699999999996E-3</v>
      </c>
      <c r="L285">
        <v>-1.19693</v>
      </c>
      <c r="M285" t="s">
        <v>143</v>
      </c>
      <c r="N285">
        <v>1</v>
      </c>
      <c r="O285">
        <v>1E-3</v>
      </c>
      <c r="P285">
        <v>0</v>
      </c>
      <c r="Q285">
        <v>4.8586400000000002E-2</v>
      </c>
    </row>
    <row r="286" spans="1:17" x14ac:dyDescent="0.25">
      <c r="A286">
        <v>11</v>
      </c>
      <c r="B286" t="s">
        <v>153</v>
      </c>
      <c r="C286">
        <v>1999</v>
      </c>
      <c r="D286">
        <v>1</v>
      </c>
      <c r="E286">
        <v>1999.5</v>
      </c>
      <c r="F286">
        <v>239.84800000000001</v>
      </c>
      <c r="G286">
        <v>237.76</v>
      </c>
      <c r="H286">
        <v>0.3</v>
      </c>
      <c r="I286">
        <v>0.3</v>
      </c>
      <c r="J286">
        <v>8.7420699999999994E-3</v>
      </c>
      <c r="K286">
        <v>4.2457699999999998E-4</v>
      </c>
      <c r="L286">
        <v>-1.2035499999999999</v>
      </c>
      <c r="M286" t="s">
        <v>143</v>
      </c>
      <c r="N286">
        <v>1</v>
      </c>
      <c r="O286">
        <v>1E-3</v>
      </c>
      <c r="P286">
        <v>0</v>
      </c>
      <c r="Q286">
        <v>4.9741199999999999E-2</v>
      </c>
    </row>
    <row r="287" spans="1:17" x14ac:dyDescent="0.25">
      <c r="A287">
        <v>11</v>
      </c>
      <c r="B287" t="s">
        <v>153</v>
      </c>
      <c r="C287">
        <v>2000</v>
      </c>
      <c r="D287">
        <v>1</v>
      </c>
      <c r="E287">
        <v>2000.5</v>
      </c>
      <c r="F287">
        <v>651.1</v>
      </c>
      <c r="G287">
        <v>662.09199999999998</v>
      </c>
      <c r="H287">
        <v>0.3</v>
      </c>
      <c r="I287">
        <v>0.3</v>
      </c>
      <c r="J287">
        <v>-1.67414E-2</v>
      </c>
      <c r="K287">
        <v>1.55708E-3</v>
      </c>
      <c r="L287">
        <v>-1.20242</v>
      </c>
      <c r="M287" t="s">
        <v>143</v>
      </c>
      <c r="N287">
        <v>1</v>
      </c>
      <c r="O287">
        <v>1E-3</v>
      </c>
      <c r="P287">
        <v>0</v>
      </c>
      <c r="Q287">
        <v>0.159108</v>
      </c>
    </row>
    <row r="288" spans="1:17" x14ac:dyDescent="0.25">
      <c r="A288">
        <v>11</v>
      </c>
      <c r="B288" t="s">
        <v>153</v>
      </c>
      <c r="C288">
        <v>2001</v>
      </c>
      <c r="D288">
        <v>1</v>
      </c>
      <c r="E288">
        <v>2001.5</v>
      </c>
      <c r="F288">
        <v>1251.1300000000001</v>
      </c>
      <c r="G288">
        <v>1087.2</v>
      </c>
      <c r="H288">
        <v>0.3</v>
      </c>
      <c r="I288">
        <v>0.3</v>
      </c>
      <c r="J288">
        <v>0.14043800000000001</v>
      </c>
      <c r="K288">
        <v>0.109572</v>
      </c>
      <c r="L288">
        <v>-1.0944</v>
      </c>
      <c r="M288" t="s">
        <v>143</v>
      </c>
      <c r="N288">
        <v>1</v>
      </c>
      <c r="O288">
        <v>1E-3</v>
      </c>
      <c r="P288">
        <v>0</v>
      </c>
      <c r="Q288">
        <v>0.22346299999999999</v>
      </c>
    </row>
    <row r="289" spans="1:17" x14ac:dyDescent="0.25">
      <c r="A289">
        <v>11</v>
      </c>
      <c r="B289" t="s">
        <v>153</v>
      </c>
      <c r="C289">
        <v>2002</v>
      </c>
      <c r="D289">
        <v>1</v>
      </c>
      <c r="E289">
        <v>2002.5</v>
      </c>
      <c r="F289">
        <v>1166.8900000000001</v>
      </c>
      <c r="G289">
        <v>1048.8</v>
      </c>
      <c r="H289">
        <v>0.3</v>
      </c>
      <c r="I289">
        <v>0.3</v>
      </c>
      <c r="J289">
        <v>0.106695</v>
      </c>
      <c r="K289">
        <v>6.32437E-2</v>
      </c>
      <c r="L289">
        <v>-1.14073</v>
      </c>
      <c r="M289" t="s">
        <v>143</v>
      </c>
      <c r="N289">
        <v>1</v>
      </c>
      <c r="O289">
        <v>1E-3</v>
      </c>
      <c r="P289">
        <v>0</v>
      </c>
      <c r="Q289">
        <v>0.18867</v>
      </c>
    </row>
    <row r="290" spans="1:17" x14ac:dyDescent="0.25">
      <c r="A290">
        <v>11</v>
      </c>
      <c r="B290" t="s">
        <v>153</v>
      </c>
      <c r="C290">
        <v>2003</v>
      </c>
      <c r="D290">
        <v>1</v>
      </c>
      <c r="E290">
        <v>2003.5</v>
      </c>
      <c r="F290">
        <v>782.92200000000003</v>
      </c>
      <c r="G290">
        <v>719.97500000000002</v>
      </c>
      <c r="H290">
        <v>0.3</v>
      </c>
      <c r="I290">
        <v>0.3</v>
      </c>
      <c r="J290">
        <v>8.3816799999999997E-2</v>
      </c>
      <c r="K290">
        <v>3.90292E-2</v>
      </c>
      <c r="L290">
        <v>-1.1649400000000001</v>
      </c>
      <c r="M290" t="s">
        <v>143</v>
      </c>
      <c r="N290">
        <v>1</v>
      </c>
      <c r="O290">
        <v>1E-3</v>
      </c>
      <c r="P290">
        <v>0</v>
      </c>
      <c r="Q290">
        <v>0.14154</v>
      </c>
    </row>
    <row r="291" spans="1:17" x14ac:dyDescent="0.25">
      <c r="A291">
        <v>11</v>
      </c>
      <c r="B291" t="s">
        <v>153</v>
      </c>
      <c r="C291">
        <v>2004</v>
      </c>
      <c r="D291">
        <v>1</v>
      </c>
      <c r="E291">
        <v>2004.5</v>
      </c>
      <c r="F291">
        <v>448.714</v>
      </c>
      <c r="G291">
        <v>426.80700000000002</v>
      </c>
      <c r="H291">
        <v>0.3</v>
      </c>
      <c r="I291">
        <v>0.3</v>
      </c>
      <c r="J291">
        <v>5.0054300000000003E-2</v>
      </c>
      <c r="K291">
        <v>1.39191E-2</v>
      </c>
      <c r="L291">
        <v>-1.1900500000000001</v>
      </c>
      <c r="M291" t="s">
        <v>143</v>
      </c>
      <c r="N291">
        <v>1</v>
      </c>
      <c r="O291">
        <v>1E-3</v>
      </c>
      <c r="P291">
        <v>0</v>
      </c>
      <c r="Q291">
        <v>8.8231500000000004E-2</v>
      </c>
    </row>
    <row r="292" spans="1:17" x14ac:dyDescent="0.25">
      <c r="A292">
        <v>11</v>
      </c>
      <c r="B292" t="s">
        <v>153</v>
      </c>
      <c r="C292">
        <v>2005</v>
      </c>
      <c r="D292">
        <v>1</v>
      </c>
      <c r="E292">
        <v>2005.5</v>
      </c>
      <c r="F292">
        <v>601.21600000000001</v>
      </c>
      <c r="G292">
        <v>586.90599999999995</v>
      </c>
      <c r="H292">
        <v>0.3</v>
      </c>
      <c r="I292">
        <v>0.3</v>
      </c>
      <c r="J292">
        <v>2.40894E-2</v>
      </c>
      <c r="K292">
        <v>3.2238900000000001E-3</v>
      </c>
      <c r="L292">
        <v>-1.20075</v>
      </c>
      <c r="M292" t="s">
        <v>143</v>
      </c>
      <c r="N292">
        <v>1</v>
      </c>
      <c r="O292">
        <v>1E-3</v>
      </c>
      <c r="P292">
        <v>0</v>
      </c>
      <c r="Q292">
        <v>0.117131</v>
      </c>
    </row>
    <row r="293" spans="1:17" x14ac:dyDescent="0.25">
      <c r="A293">
        <v>11</v>
      </c>
      <c r="B293" t="s">
        <v>153</v>
      </c>
      <c r="C293">
        <v>2006</v>
      </c>
      <c r="D293">
        <v>1</v>
      </c>
      <c r="E293">
        <v>2006.5</v>
      </c>
      <c r="F293">
        <v>509.91</v>
      </c>
      <c r="G293">
        <v>488.63900000000001</v>
      </c>
      <c r="H293">
        <v>0.3</v>
      </c>
      <c r="I293">
        <v>0.3</v>
      </c>
      <c r="J293">
        <v>4.2610700000000001E-2</v>
      </c>
      <c r="K293">
        <v>1.00871E-2</v>
      </c>
      <c r="L293">
        <v>-1.1938899999999999</v>
      </c>
      <c r="M293" t="s">
        <v>143</v>
      </c>
      <c r="N293">
        <v>1</v>
      </c>
      <c r="O293">
        <v>1E-3</v>
      </c>
      <c r="P293">
        <v>0</v>
      </c>
      <c r="Q293">
        <v>8.1049999999999997E-2</v>
      </c>
    </row>
    <row r="294" spans="1:17" x14ac:dyDescent="0.25">
      <c r="A294">
        <v>11</v>
      </c>
      <c r="B294" t="s">
        <v>153</v>
      </c>
      <c r="C294">
        <v>2007</v>
      </c>
      <c r="D294">
        <v>1</v>
      </c>
      <c r="E294">
        <v>2007.5</v>
      </c>
      <c r="F294">
        <v>558.18499999999995</v>
      </c>
      <c r="G294">
        <v>509.07299999999998</v>
      </c>
      <c r="H294">
        <v>0.3</v>
      </c>
      <c r="I294">
        <v>0.3</v>
      </c>
      <c r="J294">
        <v>9.2099200000000006E-2</v>
      </c>
      <c r="K294">
        <v>4.7123699999999998E-2</v>
      </c>
      <c r="L294">
        <v>-1.1568499999999999</v>
      </c>
      <c r="M294" t="s">
        <v>143</v>
      </c>
      <c r="N294">
        <v>1</v>
      </c>
      <c r="O294">
        <v>1E-3</v>
      </c>
      <c r="P294">
        <v>0</v>
      </c>
      <c r="Q294">
        <v>7.3419499999999999E-2</v>
      </c>
    </row>
    <row r="295" spans="1:17" x14ac:dyDescent="0.25">
      <c r="A295">
        <v>11</v>
      </c>
      <c r="B295" t="s">
        <v>153</v>
      </c>
      <c r="C295">
        <v>2008</v>
      </c>
      <c r="D295">
        <v>1</v>
      </c>
      <c r="E295">
        <v>2008.5</v>
      </c>
      <c r="F295">
        <v>1848.64</v>
      </c>
      <c r="G295">
        <v>1825.07</v>
      </c>
      <c r="H295">
        <v>0.3</v>
      </c>
      <c r="I295">
        <v>0.3</v>
      </c>
      <c r="J295">
        <v>1.28305E-2</v>
      </c>
      <c r="K295">
        <v>9.1456800000000004E-4</v>
      </c>
      <c r="L295">
        <v>-1.20306</v>
      </c>
      <c r="M295" t="s">
        <v>143</v>
      </c>
      <c r="N295">
        <v>1</v>
      </c>
      <c r="O295">
        <v>1E-3</v>
      </c>
      <c r="P295">
        <v>0</v>
      </c>
      <c r="Q295">
        <v>0.176678</v>
      </c>
    </row>
    <row r="296" spans="1:17" x14ac:dyDescent="0.25">
      <c r="A296">
        <v>11</v>
      </c>
      <c r="B296" t="s">
        <v>153</v>
      </c>
      <c r="C296">
        <v>2009</v>
      </c>
      <c r="D296">
        <v>1</v>
      </c>
      <c r="E296">
        <v>2009.5</v>
      </c>
      <c r="F296">
        <v>1214.6099999999999</v>
      </c>
      <c r="G296">
        <v>1246.8900000000001</v>
      </c>
      <c r="H296">
        <v>0.3</v>
      </c>
      <c r="I296">
        <v>0.3</v>
      </c>
      <c r="J296">
        <v>-2.62317E-2</v>
      </c>
      <c r="K296">
        <v>3.8227999999999999E-3</v>
      </c>
      <c r="L296">
        <v>-1.2001500000000001</v>
      </c>
      <c r="M296" t="s">
        <v>143</v>
      </c>
      <c r="N296">
        <v>1</v>
      </c>
      <c r="O296">
        <v>1E-3</v>
      </c>
      <c r="P296">
        <v>0</v>
      </c>
      <c r="Q296">
        <v>0.110815</v>
      </c>
    </row>
    <row r="297" spans="1:17" x14ac:dyDescent="0.25">
      <c r="A297">
        <v>11</v>
      </c>
      <c r="B297" t="s">
        <v>153</v>
      </c>
      <c r="C297">
        <v>2010</v>
      </c>
      <c r="D297">
        <v>1</v>
      </c>
      <c r="E297">
        <v>2010.5</v>
      </c>
      <c r="F297">
        <v>1331.8</v>
      </c>
      <c r="G297">
        <v>1318.76</v>
      </c>
      <c r="H297">
        <v>0.3</v>
      </c>
      <c r="I297">
        <v>0.3</v>
      </c>
      <c r="J297">
        <v>9.8369600000000005E-3</v>
      </c>
      <c r="K297">
        <v>5.3758799999999998E-4</v>
      </c>
      <c r="L297">
        <v>-1.2034400000000001</v>
      </c>
      <c r="M297" t="s">
        <v>143</v>
      </c>
      <c r="N297">
        <v>1</v>
      </c>
      <c r="O297">
        <v>1E-3</v>
      </c>
      <c r="P297">
        <v>0</v>
      </c>
      <c r="Q297">
        <v>0.12459099999999999</v>
      </c>
    </row>
    <row r="298" spans="1:17" x14ac:dyDescent="0.25">
      <c r="A298">
        <v>11</v>
      </c>
      <c r="B298" t="s">
        <v>153</v>
      </c>
      <c r="C298">
        <v>2011</v>
      </c>
      <c r="D298">
        <v>1</v>
      </c>
      <c r="E298">
        <v>2011.5</v>
      </c>
      <c r="F298">
        <v>1707.78</v>
      </c>
      <c r="G298">
        <v>1811.74</v>
      </c>
      <c r="H298">
        <v>0.3</v>
      </c>
      <c r="I298">
        <v>0.3</v>
      </c>
      <c r="J298">
        <v>-5.90988E-2</v>
      </c>
      <c r="K298">
        <v>1.9403699999999999E-2</v>
      </c>
      <c r="L298">
        <v>-1.1845699999999999</v>
      </c>
      <c r="M298" t="s">
        <v>143</v>
      </c>
      <c r="N298">
        <v>1</v>
      </c>
      <c r="O298">
        <v>1E-3</v>
      </c>
      <c r="P298">
        <v>0</v>
      </c>
      <c r="Q298">
        <v>0.2</v>
      </c>
    </row>
    <row r="299" spans="1:17" x14ac:dyDescent="0.25">
      <c r="A299">
        <v>11</v>
      </c>
      <c r="B299" t="s">
        <v>153</v>
      </c>
      <c r="C299">
        <v>2012</v>
      </c>
      <c r="D299">
        <v>1</v>
      </c>
      <c r="E299">
        <v>2012.5</v>
      </c>
      <c r="F299">
        <v>1301.93</v>
      </c>
      <c r="G299">
        <v>1326.95</v>
      </c>
      <c r="H299">
        <v>0.3</v>
      </c>
      <c r="I299">
        <v>0.3</v>
      </c>
      <c r="J299">
        <v>-1.9035900000000001E-2</v>
      </c>
      <c r="K299">
        <v>2.0131400000000001E-3</v>
      </c>
      <c r="L299">
        <v>-1.2019599999999999</v>
      </c>
      <c r="M299" t="s">
        <v>143</v>
      </c>
      <c r="N299">
        <v>1</v>
      </c>
      <c r="O299">
        <v>1E-3</v>
      </c>
      <c r="P299">
        <v>0</v>
      </c>
      <c r="Q299">
        <v>0.16323399999999999</v>
      </c>
    </row>
    <row r="300" spans="1:17" x14ac:dyDescent="0.25">
      <c r="A300">
        <v>11</v>
      </c>
      <c r="B300" t="s">
        <v>153</v>
      </c>
      <c r="C300">
        <v>2013</v>
      </c>
      <c r="D300">
        <v>1</v>
      </c>
      <c r="E300">
        <v>2013.5</v>
      </c>
      <c r="F300">
        <v>1894.81</v>
      </c>
      <c r="G300">
        <v>1818.99</v>
      </c>
      <c r="H300">
        <v>0.3</v>
      </c>
      <c r="I300">
        <v>0.3</v>
      </c>
      <c r="J300">
        <v>4.0839500000000001E-2</v>
      </c>
      <c r="K300">
        <v>9.2658900000000006E-3</v>
      </c>
      <c r="L300">
        <v>-1.1947099999999999</v>
      </c>
      <c r="M300" t="s">
        <v>143</v>
      </c>
      <c r="N300">
        <v>1</v>
      </c>
      <c r="O300">
        <v>1E-3</v>
      </c>
      <c r="P300">
        <v>0</v>
      </c>
      <c r="Q300">
        <v>0.24947900000000001</v>
      </c>
    </row>
    <row r="301" spans="1:17" x14ac:dyDescent="0.25">
      <c r="A301">
        <v>11</v>
      </c>
      <c r="B301" t="s">
        <v>153</v>
      </c>
      <c r="C301">
        <v>2014</v>
      </c>
      <c r="D301">
        <v>1</v>
      </c>
      <c r="E301">
        <v>2014.5</v>
      </c>
      <c r="F301">
        <v>1749.59</v>
      </c>
      <c r="G301">
        <v>1864.4</v>
      </c>
      <c r="H301">
        <v>0.3</v>
      </c>
      <c r="I301">
        <v>0.3</v>
      </c>
      <c r="J301">
        <v>-6.3558199999999995E-2</v>
      </c>
      <c r="K301">
        <v>2.2442500000000001E-2</v>
      </c>
      <c r="L301">
        <v>-1.18153</v>
      </c>
      <c r="M301" t="s">
        <v>143</v>
      </c>
      <c r="N301">
        <v>1</v>
      </c>
      <c r="O301">
        <v>1E-3</v>
      </c>
      <c r="P301">
        <v>0</v>
      </c>
      <c r="Q301">
        <v>0.27465400000000001</v>
      </c>
    </row>
    <row r="302" spans="1:17" x14ac:dyDescent="0.25">
      <c r="A302">
        <v>11</v>
      </c>
      <c r="B302" t="s">
        <v>153</v>
      </c>
      <c r="C302">
        <v>2015</v>
      </c>
      <c r="D302">
        <v>1</v>
      </c>
      <c r="E302">
        <v>2015.5</v>
      </c>
      <c r="F302">
        <v>1426.38</v>
      </c>
      <c r="G302">
        <v>1536.16</v>
      </c>
      <c r="H302">
        <v>0.3</v>
      </c>
      <c r="I302">
        <v>0.3</v>
      </c>
      <c r="J302">
        <v>-7.4146900000000002E-2</v>
      </c>
      <c r="K302">
        <v>3.05431E-2</v>
      </c>
      <c r="L302">
        <v>-1.17343</v>
      </c>
      <c r="M302" t="s">
        <v>143</v>
      </c>
      <c r="N302">
        <v>1</v>
      </c>
      <c r="O302">
        <v>1E-3</v>
      </c>
      <c r="P302">
        <v>0</v>
      </c>
      <c r="Q302">
        <v>0.23269300000000001</v>
      </c>
    </row>
    <row r="303" spans="1:17" x14ac:dyDescent="0.25">
      <c r="A303">
        <v>11</v>
      </c>
      <c r="B303" t="s">
        <v>153</v>
      </c>
      <c r="C303">
        <v>2016</v>
      </c>
      <c r="D303">
        <v>1</v>
      </c>
      <c r="E303">
        <v>2016.5</v>
      </c>
      <c r="F303">
        <v>2920.77</v>
      </c>
      <c r="G303">
        <v>2863.84</v>
      </c>
      <c r="H303">
        <v>0.3</v>
      </c>
      <c r="I303">
        <v>0.3</v>
      </c>
      <c r="J303">
        <v>1.9684900000000002E-2</v>
      </c>
      <c r="K303">
        <v>2.1527600000000001E-3</v>
      </c>
      <c r="L303">
        <v>-1.2018200000000001</v>
      </c>
      <c r="M303" t="s">
        <v>143</v>
      </c>
      <c r="N303">
        <v>1</v>
      </c>
      <c r="O303">
        <v>1E-3</v>
      </c>
      <c r="P303">
        <v>0</v>
      </c>
      <c r="Q303">
        <v>0.41359200000000002</v>
      </c>
    </row>
    <row r="304" spans="1:17" x14ac:dyDescent="0.25">
      <c r="A304">
        <v>12</v>
      </c>
      <c r="B304" t="s">
        <v>154</v>
      </c>
      <c r="C304">
        <v>1997</v>
      </c>
      <c r="D304">
        <v>1</v>
      </c>
      <c r="E304">
        <v>1997.5</v>
      </c>
      <c r="F304">
        <v>3.5680000000000001</v>
      </c>
      <c r="G304">
        <v>3.5693999999999999</v>
      </c>
      <c r="H304">
        <v>0.3</v>
      </c>
      <c r="I304">
        <v>0.3</v>
      </c>
      <c r="J304">
        <v>-3.93516E-4</v>
      </c>
      <c r="K304" s="1">
        <v>8.6030300000000002E-7</v>
      </c>
      <c r="L304">
        <v>-1.20397</v>
      </c>
      <c r="M304" t="s">
        <v>143</v>
      </c>
      <c r="N304">
        <v>1</v>
      </c>
      <c r="O304">
        <v>1E-3</v>
      </c>
      <c r="P304">
        <v>0</v>
      </c>
      <c r="Q304">
        <v>5.1891000000000003E-4</v>
      </c>
    </row>
    <row r="305" spans="1:17" x14ac:dyDescent="0.25">
      <c r="A305">
        <v>12</v>
      </c>
      <c r="B305" t="s">
        <v>154</v>
      </c>
      <c r="C305">
        <v>1998</v>
      </c>
      <c r="D305">
        <v>1</v>
      </c>
      <c r="E305">
        <v>1998.5</v>
      </c>
      <c r="F305">
        <v>15.772</v>
      </c>
      <c r="G305">
        <v>15.808999999999999</v>
      </c>
      <c r="H305">
        <v>0.3</v>
      </c>
      <c r="I305">
        <v>0.3</v>
      </c>
      <c r="J305">
        <v>-2.3460299999999998E-3</v>
      </c>
      <c r="K305" s="1">
        <v>3.0576900000000002E-5</v>
      </c>
      <c r="L305">
        <v>-1.20394</v>
      </c>
      <c r="M305" t="s">
        <v>143</v>
      </c>
      <c r="N305">
        <v>1</v>
      </c>
      <c r="O305">
        <v>1E-3</v>
      </c>
      <c r="P305">
        <v>0</v>
      </c>
      <c r="Q305">
        <v>2.7472999999999998E-3</v>
      </c>
    </row>
    <row r="306" spans="1:17" x14ac:dyDescent="0.25">
      <c r="A306">
        <v>12</v>
      </c>
      <c r="B306" t="s">
        <v>154</v>
      </c>
      <c r="C306">
        <v>1999</v>
      </c>
      <c r="D306">
        <v>1</v>
      </c>
      <c r="E306">
        <v>1999.5</v>
      </c>
      <c r="F306">
        <v>36.838999999999999</v>
      </c>
      <c r="G306">
        <v>37.037300000000002</v>
      </c>
      <c r="H306">
        <v>0.3</v>
      </c>
      <c r="I306">
        <v>0.3</v>
      </c>
      <c r="J306">
        <v>-5.3675199999999998E-3</v>
      </c>
      <c r="K306">
        <v>1.6005699999999999E-4</v>
      </c>
      <c r="L306">
        <v>-1.20381</v>
      </c>
      <c r="M306" t="s">
        <v>143</v>
      </c>
      <c r="N306">
        <v>1</v>
      </c>
      <c r="O306">
        <v>1E-3</v>
      </c>
      <c r="P306">
        <v>0</v>
      </c>
      <c r="Q306">
        <v>6.9320800000000002E-3</v>
      </c>
    </row>
    <row r="307" spans="1:17" x14ac:dyDescent="0.25">
      <c r="A307">
        <v>12</v>
      </c>
      <c r="B307" t="s">
        <v>154</v>
      </c>
      <c r="C307">
        <v>2000</v>
      </c>
      <c r="D307">
        <v>1</v>
      </c>
      <c r="E307">
        <v>2000.5</v>
      </c>
      <c r="F307">
        <v>104.92700000000001</v>
      </c>
      <c r="G307">
        <v>105.33499999999999</v>
      </c>
      <c r="H307">
        <v>0.3</v>
      </c>
      <c r="I307">
        <v>0.3</v>
      </c>
      <c r="J307">
        <v>-3.8783799999999998E-3</v>
      </c>
      <c r="K307" s="1">
        <v>8.3565499999999998E-5</v>
      </c>
      <c r="L307">
        <v>-1.2038899999999999</v>
      </c>
      <c r="M307" t="s">
        <v>143</v>
      </c>
      <c r="N307">
        <v>1</v>
      </c>
      <c r="O307">
        <v>1E-3</v>
      </c>
      <c r="P307">
        <v>0</v>
      </c>
      <c r="Q307">
        <v>2.3412200000000001E-2</v>
      </c>
    </row>
    <row r="308" spans="1:17" x14ac:dyDescent="0.25">
      <c r="A308">
        <v>12</v>
      </c>
      <c r="B308" t="s">
        <v>154</v>
      </c>
      <c r="C308">
        <v>2001</v>
      </c>
      <c r="D308">
        <v>1</v>
      </c>
      <c r="E308">
        <v>2001.5</v>
      </c>
      <c r="F308">
        <v>39.372</v>
      </c>
      <c r="G308">
        <v>39.382199999999997</v>
      </c>
      <c r="H308">
        <v>0.3</v>
      </c>
      <c r="I308">
        <v>0.3</v>
      </c>
      <c r="J308">
        <v>-2.5800500000000001E-4</v>
      </c>
      <c r="K308" s="1">
        <v>3.6981499999999998E-7</v>
      </c>
      <c r="L308">
        <v>-1.20397</v>
      </c>
      <c r="M308" t="s">
        <v>143</v>
      </c>
      <c r="N308">
        <v>1</v>
      </c>
      <c r="O308">
        <v>1E-3</v>
      </c>
      <c r="P308">
        <v>0</v>
      </c>
      <c r="Q308">
        <v>7.5973400000000002E-3</v>
      </c>
    </row>
    <row r="309" spans="1:17" x14ac:dyDescent="0.25">
      <c r="A309">
        <v>12</v>
      </c>
      <c r="B309" t="s">
        <v>154</v>
      </c>
      <c r="C309">
        <v>2002</v>
      </c>
      <c r="D309">
        <v>1</v>
      </c>
      <c r="E309">
        <v>2002.5</v>
      </c>
      <c r="F309">
        <v>33.469000000000001</v>
      </c>
      <c r="G309">
        <v>33.504800000000003</v>
      </c>
      <c r="H309">
        <v>0.3</v>
      </c>
      <c r="I309">
        <v>0.3</v>
      </c>
      <c r="J309">
        <v>-1.06894E-3</v>
      </c>
      <c r="K309" s="1">
        <v>6.3479800000000003E-6</v>
      </c>
      <c r="L309">
        <v>-1.20397</v>
      </c>
      <c r="M309" t="s">
        <v>143</v>
      </c>
      <c r="N309">
        <v>1</v>
      </c>
      <c r="O309">
        <v>1E-3</v>
      </c>
      <c r="P309">
        <v>0</v>
      </c>
      <c r="Q309">
        <v>6.5970999999999998E-3</v>
      </c>
    </row>
    <row r="310" spans="1:17" x14ac:dyDescent="0.25">
      <c r="A310">
        <v>12</v>
      </c>
      <c r="B310" t="s">
        <v>154</v>
      </c>
      <c r="C310">
        <v>2003</v>
      </c>
      <c r="D310">
        <v>1</v>
      </c>
      <c r="E310">
        <v>2003.5</v>
      </c>
      <c r="F310">
        <v>73.176000000000002</v>
      </c>
      <c r="G310">
        <v>73.560500000000005</v>
      </c>
      <c r="H310">
        <v>0.3</v>
      </c>
      <c r="I310">
        <v>0.3</v>
      </c>
      <c r="J310">
        <v>-5.2410599999999996E-3</v>
      </c>
      <c r="K310">
        <v>1.52604E-4</v>
      </c>
      <c r="L310">
        <v>-1.2038199999999999</v>
      </c>
      <c r="M310" t="s">
        <v>143</v>
      </c>
      <c r="N310">
        <v>1</v>
      </c>
      <c r="O310">
        <v>1E-3</v>
      </c>
      <c r="P310">
        <v>0</v>
      </c>
      <c r="Q310">
        <v>1.7114000000000001E-2</v>
      </c>
    </row>
    <row r="311" spans="1:17" x14ac:dyDescent="0.25">
      <c r="A311">
        <v>12</v>
      </c>
      <c r="B311" t="s">
        <v>154</v>
      </c>
      <c r="C311">
        <v>2004</v>
      </c>
      <c r="D311">
        <v>1</v>
      </c>
      <c r="E311">
        <v>2004.5</v>
      </c>
      <c r="F311">
        <v>440.44299999999998</v>
      </c>
      <c r="G311">
        <v>449.00400000000002</v>
      </c>
      <c r="H311">
        <v>0.3</v>
      </c>
      <c r="I311">
        <v>0.3</v>
      </c>
      <c r="J311">
        <v>-1.9250099999999999E-2</v>
      </c>
      <c r="K311">
        <v>2.0587000000000001E-3</v>
      </c>
      <c r="L311">
        <v>-1.20191</v>
      </c>
      <c r="M311" t="s">
        <v>143</v>
      </c>
      <c r="N311">
        <v>1</v>
      </c>
      <c r="O311">
        <v>1E-3</v>
      </c>
      <c r="P311">
        <v>0</v>
      </c>
      <c r="Q311">
        <v>0.10029</v>
      </c>
    </row>
    <row r="312" spans="1:17" x14ac:dyDescent="0.25">
      <c r="A312">
        <v>12</v>
      </c>
      <c r="B312" t="s">
        <v>154</v>
      </c>
      <c r="C312">
        <v>2005</v>
      </c>
      <c r="D312">
        <v>1</v>
      </c>
      <c r="E312">
        <v>2005.5</v>
      </c>
      <c r="F312">
        <v>332.91399999999999</v>
      </c>
      <c r="G312">
        <v>336.77499999999998</v>
      </c>
      <c r="H312">
        <v>0.3</v>
      </c>
      <c r="I312">
        <v>0.3</v>
      </c>
      <c r="J312">
        <v>-1.15306E-2</v>
      </c>
      <c r="K312">
        <v>7.3863300000000004E-4</v>
      </c>
      <c r="L312">
        <v>-1.20323</v>
      </c>
      <c r="M312" t="s">
        <v>143</v>
      </c>
      <c r="N312">
        <v>1</v>
      </c>
      <c r="O312">
        <v>1E-3</v>
      </c>
      <c r="P312">
        <v>0</v>
      </c>
      <c r="Q312">
        <v>6.2392599999999999E-2</v>
      </c>
    </row>
    <row r="313" spans="1:17" x14ac:dyDescent="0.25">
      <c r="A313">
        <v>12</v>
      </c>
      <c r="B313" t="s">
        <v>154</v>
      </c>
      <c r="C313">
        <v>2006</v>
      </c>
      <c r="D313">
        <v>1</v>
      </c>
      <c r="E313">
        <v>2006.5</v>
      </c>
      <c r="F313">
        <v>283.49099999999999</v>
      </c>
      <c r="G313">
        <v>285.31299999999999</v>
      </c>
      <c r="H313">
        <v>0.3</v>
      </c>
      <c r="I313">
        <v>0.3</v>
      </c>
      <c r="J313">
        <v>-6.4065099999999998E-3</v>
      </c>
      <c r="K313">
        <v>2.2801899999999999E-4</v>
      </c>
      <c r="L313">
        <v>-1.20374</v>
      </c>
      <c r="M313" t="s">
        <v>143</v>
      </c>
      <c r="N313">
        <v>1</v>
      </c>
      <c r="O313">
        <v>1E-3</v>
      </c>
      <c r="P313">
        <v>0</v>
      </c>
      <c r="Q313">
        <v>4.1236399999999999E-2</v>
      </c>
    </row>
    <row r="314" spans="1:17" x14ac:dyDescent="0.25">
      <c r="A314">
        <v>12</v>
      </c>
      <c r="B314" t="s">
        <v>154</v>
      </c>
      <c r="C314">
        <v>2007</v>
      </c>
      <c r="D314">
        <v>1</v>
      </c>
      <c r="E314">
        <v>2007.5</v>
      </c>
      <c r="F314">
        <v>266.34300000000002</v>
      </c>
      <c r="G314">
        <v>266.90899999999999</v>
      </c>
      <c r="H314">
        <v>0.3</v>
      </c>
      <c r="I314">
        <v>0.3</v>
      </c>
      <c r="J314">
        <v>-2.1243E-3</v>
      </c>
      <c r="K314" s="1">
        <v>2.5070199999999999E-5</v>
      </c>
      <c r="L314">
        <v>-1.2039500000000001</v>
      </c>
      <c r="M314" t="s">
        <v>143</v>
      </c>
      <c r="N314">
        <v>1</v>
      </c>
      <c r="O314">
        <v>1E-3</v>
      </c>
      <c r="P314">
        <v>0</v>
      </c>
      <c r="Q314">
        <v>3.3308900000000002E-2</v>
      </c>
    </row>
    <row r="315" spans="1:17" x14ac:dyDescent="0.25">
      <c r="A315">
        <v>12</v>
      </c>
      <c r="B315" t="s">
        <v>154</v>
      </c>
      <c r="C315">
        <v>2008</v>
      </c>
      <c r="D315">
        <v>1</v>
      </c>
      <c r="E315">
        <v>2008.5</v>
      </c>
      <c r="F315">
        <v>816.69100000000003</v>
      </c>
      <c r="G315">
        <v>818.54600000000005</v>
      </c>
      <c r="H315">
        <v>0.3</v>
      </c>
      <c r="I315">
        <v>0.3</v>
      </c>
      <c r="J315">
        <v>-2.26895E-3</v>
      </c>
      <c r="K315" s="1">
        <v>2.8600599999999999E-5</v>
      </c>
      <c r="L315">
        <v>-1.20394</v>
      </c>
      <c r="M315" t="s">
        <v>143</v>
      </c>
      <c r="N315">
        <v>1</v>
      </c>
      <c r="O315">
        <v>1E-3</v>
      </c>
      <c r="P315">
        <v>0</v>
      </c>
      <c r="Q315">
        <v>7.1711700000000003E-2</v>
      </c>
    </row>
    <row r="316" spans="1:17" x14ac:dyDescent="0.25">
      <c r="A316">
        <v>12</v>
      </c>
      <c r="B316" t="s">
        <v>154</v>
      </c>
      <c r="C316">
        <v>2009</v>
      </c>
      <c r="D316">
        <v>1</v>
      </c>
      <c r="E316">
        <v>2009.5</v>
      </c>
      <c r="F316">
        <v>820.22500000000002</v>
      </c>
      <c r="G316">
        <v>815.83100000000002</v>
      </c>
      <c r="H316">
        <v>0.3</v>
      </c>
      <c r="I316">
        <v>0.3</v>
      </c>
      <c r="J316">
        <v>5.37099E-3</v>
      </c>
      <c r="K316">
        <v>1.60264E-4</v>
      </c>
      <c r="L316">
        <v>-1.20381</v>
      </c>
      <c r="M316" t="s">
        <v>143</v>
      </c>
      <c r="N316">
        <v>1</v>
      </c>
      <c r="O316">
        <v>1E-3</v>
      </c>
      <c r="P316">
        <v>0</v>
      </c>
      <c r="Q316">
        <v>6.0412300000000002E-2</v>
      </c>
    </row>
    <row r="317" spans="1:17" x14ac:dyDescent="0.25">
      <c r="A317">
        <v>12</v>
      </c>
      <c r="B317" t="s">
        <v>154</v>
      </c>
      <c r="C317">
        <v>2010</v>
      </c>
      <c r="D317">
        <v>1</v>
      </c>
      <c r="E317">
        <v>2010.5</v>
      </c>
      <c r="F317">
        <v>27.715</v>
      </c>
      <c r="G317">
        <v>27.686900000000001</v>
      </c>
      <c r="H317">
        <v>0.3</v>
      </c>
      <c r="I317">
        <v>0.3</v>
      </c>
      <c r="J317">
        <v>1.01446E-3</v>
      </c>
      <c r="K317" s="1">
        <v>5.7173399999999997E-6</v>
      </c>
      <c r="L317">
        <v>-1.20397</v>
      </c>
      <c r="M317" t="s">
        <v>143</v>
      </c>
      <c r="N317">
        <v>1</v>
      </c>
      <c r="O317">
        <v>1E-3</v>
      </c>
      <c r="P317">
        <v>0</v>
      </c>
      <c r="Q317">
        <v>2.11568E-3</v>
      </c>
    </row>
    <row r="318" spans="1:17" x14ac:dyDescent="0.25">
      <c r="A318">
        <v>12</v>
      </c>
      <c r="B318" t="s">
        <v>154</v>
      </c>
      <c r="C318">
        <v>2011</v>
      </c>
      <c r="D318">
        <v>1</v>
      </c>
      <c r="E318">
        <v>2011.5</v>
      </c>
      <c r="F318">
        <v>514.245</v>
      </c>
      <c r="G318">
        <v>510.78699999999998</v>
      </c>
      <c r="H318">
        <v>0.3</v>
      </c>
      <c r="I318">
        <v>0.3</v>
      </c>
      <c r="J318">
        <v>6.7479200000000001E-3</v>
      </c>
      <c r="K318">
        <v>2.5296900000000002E-4</v>
      </c>
      <c r="L318">
        <v>-1.2037199999999999</v>
      </c>
      <c r="M318" t="s">
        <v>143</v>
      </c>
      <c r="N318">
        <v>1</v>
      </c>
      <c r="O318">
        <v>1E-3</v>
      </c>
      <c r="P318">
        <v>0</v>
      </c>
      <c r="Q318">
        <v>4.7473399999999999E-2</v>
      </c>
    </row>
    <row r="319" spans="1:17" x14ac:dyDescent="0.25">
      <c r="A319">
        <v>12</v>
      </c>
      <c r="B319" t="s">
        <v>154</v>
      </c>
      <c r="C319">
        <v>2012</v>
      </c>
      <c r="D319">
        <v>1</v>
      </c>
      <c r="E319">
        <v>2012.5</v>
      </c>
      <c r="F319">
        <v>793.63300000000004</v>
      </c>
      <c r="G319">
        <v>796.22199999999998</v>
      </c>
      <c r="H319">
        <v>0.3</v>
      </c>
      <c r="I319">
        <v>0.3</v>
      </c>
      <c r="J319">
        <v>-3.2568300000000001E-3</v>
      </c>
      <c r="K319" s="1">
        <v>5.8927600000000001E-5</v>
      </c>
      <c r="L319">
        <v>-1.20391</v>
      </c>
      <c r="M319" t="s">
        <v>143</v>
      </c>
      <c r="N319">
        <v>1</v>
      </c>
      <c r="O319">
        <v>1E-3</v>
      </c>
      <c r="P319">
        <v>0</v>
      </c>
      <c r="Q319">
        <v>6.69043E-2</v>
      </c>
    </row>
    <row r="320" spans="1:17" x14ac:dyDescent="0.25">
      <c r="A320">
        <v>12</v>
      </c>
      <c r="B320" t="s">
        <v>154</v>
      </c>
      <c r="C320">
        <v>2013</v>
      </c>
      <c r="D320">
        <v>1</v>
      </c>
      <c r="E320">
        <v>2013.5</v>
      </c>
      <c r="F320">
        <v>274.59100000000001</v>
      </c>
      <c r="G320">
        <v>274.52199999999999</v>
      </c>
      <c r="H320">
        <v>0.3</v>
      </c>
      <c r="I320">
        <v>0.3</v>
      </c>
      <c r="J320">
        <v>2.5075899999999998E-4</v>
      </c>
      <c r="K320" s="1">
        <v>3.4933400000000002E-7</v>
      </c>
      <c r="L320">
        <v>-1.20397</v>
      </c>
      <c r="M320" t="s">
        <v>143</v>
      </c>
      <c r="N320">
        <v>1</v>
      </c>
      <c r="O320">
        <v>1E-3</v>
      </c>
      <c r="P320">
        <v>0</v>
      </c>
      <c r="Q320">
        <v>2.0532999999999999E-2</v>
      </c>
    </row>
    <row r="321" spans="1:17" x14ac:dyDescent="0.25">
      <c r="A321">
        <v>12</v>
      </c>
      <c r="B321" t="s">
        <v>154</v>
      </c>
      <c r="C321">
        <v>2014</v>
      </c>
      <c r="D321">
        <v>1</v>
      </c>
      <c r="E321">
        <v>2014.5</v>
      </c>
      <c r="F321">
        <v>336.322</v>
      </c>
      <c r="G321">
        <v>335.517</v>
      </c>
      <c r="H321">
        <v>0.3</v>
      </c>
      <c r="I321">
        <v>0.3</v>
      </c>
      <c r="J321">
        <v>2.3949599999999998E-3</v>
      </c>
      <c r="K321" s="1">
        <v>3.1865700000000002E-5</v>
      </c>
      <c r="L321">
        <v>-1.20394</v>
      </c>
      <c r="M321" t="s">
        <v>143</v>
      </c>
      <c r="N321">
        <v>1</v>
      </c>
      <c r="O321">
        <v>1E-3</v>
      </c>
      <c r="P321">
        <v>0</v>
      </c>
      <c r="Q321">
        <v>2.4181000000000001E-2</v>
      </c>
    </row>
    <row r="322" spans="1:17" x14ac:dyDescent="0.25">
      <c r="A322">
        <v>12</v>
      </c>
      <c r="B322" t="s">
        <v>154</v>
      </c>
      <c r="C322">
        <v>2015</v>
      </c>
      <c r="D322">
        <v>1</v>
      </c>
      <c r="E322">
        <v>2015.5</v>
      </c>
      <c r="F322">
        <v>307.18</v>
      </c>
      <c r="G322">
        <v>306.82499999999999</v>
      </c>
      <c r="H322">
        <v>0.3</v>
      </c>
      <c r="I322">
        <v>0.3</v>
      </c>
      <c r="J322">
        <v>1.1555999999999999E-3</v>
      </c>
      <c r="K322" s="1">
        <v>7.4189100000000001E-6</v>
      </c>
      <c r="L322">
        <v>-1.20397</v>
      </c>
      <c r="M322" t="s">
        <v>143</v>
      </c>
      <c r="N322">
        <v>1</v>
      </c>
      <c r="O322">
        <v>1E-3</v>
      </c>
      <c r="P322">
        <v>0</v>
      </c>
      <c r="Q322">
        <v>2.1439199999999999E-2</v>
      </c>
    </row>
    <row r="323" spans="1:17" x14ac:dyDescent="0.25">
      <c r="A323">
        <v>12</v>
      </c>
      <c r="B323" t="s">
        <v>154</v>
      </c>
      <c r="C323">
        <v>2016</v>
      </c>
      <c r="D323">
        <v>1</v>
      </c>
      <c r="E323">
        <v>2016.5</v>
      </c>
      <c r="F323">
        <v>487.38400000000001</v>
      </c>
      <c r="G323">
        <v>487.57</v>
      </c>
      <c r="H323">
        <v>0.3</v>
      </c>
      <c r="I323">
        <v>0.3</v>
      </c>
      <c r="J323">
        <v>-3.812E-4</v>
      </c>
      <c r="K323" s="1">
        <v>8.0729800000000003E-7</v>
      </c>
      <c r="L323">
        <v>-1.20397</v>
      </c>
      <c r="M323" t="s">
        <v>143</v>
      </c>
      <c r="N323">
        <v>1</v>
      </c>
      <c r="O323">
        <v>1E-3</v>
      </c>
      <c r="P323">
        <v>0</v>
      </c>
      <c r="Q323">
        <v>3.2317699999999998E-2</v>
      </c>
    </row>
    <row r="324" spans="1:17" x14ac:dyDescent="0.25">
      <c r="A324">
        <v>13</v>
      </c>
      <c r="B324" t="s">
        <v>155</v>
      </c>
      <c r="C324">
        <v>1972</v>
      </c>
      <c r="D324">
        <v>1</v>
      </c>
      <c r="E324">
        <v>1972.5</v>
      </c>
      <c r="F324">
        <v>923.8</v>
      </c>
      <c r="G324">
        <v>918.404</v>
      </c>
      <c r="H324">
        <v>0.1</v>
      </c>
      <c r="I324">
        <v>0.1</v>
      </c>
      <c r="J324">
        <v>5.8584400000000003E-3</v>
      </c>
      <c r="K324">
        <v>1.7160700000000001E-3</v>
      </c>
      <c r="L324">
        <v>-2.3008700000000002</v>
      </c>
      <c r="M324" t="s">
        <v>156</v>
      </c>
      <c r="N324">
        <v>1</v>
      </c>
      <c r="O324">
        <v>1E-3</v>
      </c>
      <c r="P324">
        <v>0</v>
      </c>
      <c r="Q324">
        <v>2.8166699999999999E-2</v>
      </c>
    </row>
    <row r="325" spans="1:17" x14ac:dyDescent="0.25">
      <c r="A325">
        <v>13</v>
      </c>
      <c r="B325" t="s">
        <v>155</v>
      </c>
      <c r="C325">
        <v>1973</v>
      </c>
      <c r="D325">
        <v>1</v>
      </c>
      <c r="E325">
        <v>1973.5</v>
      </c>
      <c r="F325">
        <v>1217</v>
      </c>
      <c r="G325">
        <v>918.404</v>
      </c>
      <c r="H325">
        <v>0.5</v>
      </c>
      <c r="I325">
        <v>0</v>
      </c>
      <c r="J325" t="s">
        <v>143</v>
      </c>
      <c r="K325" t="s">
        <v>143</v>
      </c>
      <c r="L325" t="s">
        <v>143</v>
      </c>
      <c r="M325" t="s">
        <v>157</v>
      </c>
      <c r="N325">
        <v>-1</v>
      </c>
      <c r="O325">
        <v>1E-3</v>
      </c>
      <c r="P325">
        <v>0</v>
      </c>
      <c r="Q325">
        <v>3.10736E-2</v>
      </c>
    </row>
    <row r="326" spans="1:17" x14ac:dyDescent="0.25">
      <c r="A326">
        <v>13</v>
      </c>
      <c r="B326" t="s">
        <v>155</v>
      </c>
      <c r="C326">
        <v>1974</v>
      </c>
      <c r="D326">
        <v>1</v>
      </c>
      <c r="E326">
        <v>1974.5</v>
      </c>
      <c r="F326">
        <v>692.5</v>
      </c>
      <c r="G326">
        <v>918.404</v>
      </c>
      <c r="H326">
        <v>0.5</v>
      </c>
      <c r="I326">
        <v>0</v>
      </c>
      <c r="J326" t="s">
        <v>143</v>
      </c>
      <c r="K326" t="s">
        <v>143</v>
      </c>
      <c r="L326" t="s">
        <v>143</v>
      </c>
      <c r="M326" t="s">
        <v>157</v>
      </c>
      <c r="N326">
        <v>-1</v>
      </c>
      <c r="O326">
        <v>1E-3</v>
      </c>
      <c r="P326">
        <v>0</v>
      </c>
      <c r="Q326">
        <v>3.00384E-2</v>
      </c>
    </row>
    <row r="327" spans="1:17" x14ac:dyDescent="0.25">
      <c r="A327">
        <v>13</v>
      </c>
      <c r="B327" t="s">
        <v>155</v>
      </c>
      <c r="C327">
        <v>1975</v>
      </c>
      <c r="D327">
        <v>1</v>
      </c>
      <c r="E327">
        <v>1975.5</v>
      </c>
      <c r="F327">
        <v>1216</v>
      </c>
      <c r="G327">
        <v>918.404</v>
      </c>
      <c r="H327">
        <v>0.5</v>
      </c>
      <c r="I327">
        <v>0</v>
      </c>
      <c r="J327" t="s">
        <v>143</v>
      </c>
      <c r="K327" t="s">
        <v>143</v>
      </c>
      <c r="L327" t="s">
        <v>143</v>
      </c>
      <c r="M327" t="s">
        <v>157</v>
      </c>
      <c r="N327">
        <v>-1</v>
      </c>
      <c r="O327">
        <v>1E-3</v>
      </c>
      <c r="P327">
        <v>0</v>
      </c>
      <c r="Q327">
        <v>2.9957000000000001E-2</v>
      </c>
    </row>
    <row r="328" spans="1:17" x14ac:dyDescent="0.25">
      <c r="A328">
        <v>13</v>
      </c>
      <c r="B328" t="s">
        <v>155</v>
      </c>
      <c r="C328">
        <v>1976</v>
      </c>
      <c r="D328">
        <v>1</v>
      </c>
      <c r="E328">
        <v>1976.5</v>
      </c>
      <c r="F328">
        <v>1083</v>
      </c>
      <c r="G328">
        <v>918.404</v>
      </c>
      <c r="H328">
        <v>0.5</v>
      </c>
      <c r="I328">
        <v>0</v>
      </c>
      <c r="J328" t="s">
        <v>143</v>
      </c>
      <c r="K328" t="s">
        <v>143</v>
      </c>
      <c r="L328" t="s">
        <v>143</v>
      </c>
      <c r="M328" t="s">
        <v>157</v>
      </c>
      <c r="N328">
        <v>-1</v>
      </c>
      <c r="O328">
        <v>1E-3</v>
      </c>
      <c r="P328">
        <v>0</v>
      </c>
      <c r="Q328">
        <v>2.77827E-2</v>
      </c>
    </row>
    <row r="329" spans="1:17" x14ac:dyDescent="0.25">
      <c r="A329">
        <v>13</v>
      </c>
      <c r="B329" t="s">
        <v>155</v>
      </c>
      <c r="C329">
        <v>1977</v>
      </c>
      <c r="D329">
        <v>1</v>
      </c>
      <c r="E329">
        <v>1977.5</v>
      </c>
      <c r="F329">
        <v>1508</v>
      </c>
      <c r="G329">
        <v>918.404</v>
      </c>
      <c r="H329">
        <v>0.5</v>
      </c>
      <c r="I329">
        <v>0</v>
      </c>
      <c r="J329" t="s">
        <v>143</v>
      </c>
      <c r="K329" t="s">
        <v>143</v>
      </c>
      <c r="L329" t="s">
        <v>143</v>
      </c>
      <c r="M329" t="s">
        <v>157</v>
      </c>
      <c r="N329">
        <v>-1</v>
      </c>
      <c r="O329">
        <v>1E-3</v>
      </c>
      <c r="P329">
        <v>0</v>
      </c>
      <c r="Q329">
        <v>3.3138599999999997E-2</v>
      </c>
    </row>
    <row r="330" spans="1:17" x14ac:dyDescent="0.25">
      <c r="A330">
        <v>13</v>
      </c>
      <c r="B330" t="s">
        <v>155</v>
      </c>
      <c r="C330">
        <v>1978</v>
      </c>
      <c r="D330">
        <v>1</v>
      </c>
      <c r="E330">
        <v>1978.5</v>
      </c>
      <c r="F330">
        <v>242.4</v>
      </c>
      <c r="G330">
        <v>918.404</v>
      </c>
      <c r="H330">
        <v>0.5</v>
      </c>
      <c r="I330">
        <v>0</v>
      </c>
      <c r="J330" t="s">
        <v>143</v>
      </c>
      <c r="K330" t="s">
        <v>143</v>
      </c>
      <c r="L330" t="s">
        <v>143</v>
      </c>
      <c r="M330" t="s">
        <v>157</v>
      </c>
      <c r="N330">
        <v>-1</v>
      </c>
      <c r="O330">
        <v>1E-3</v>
      </c>
      <c r="P330">
        <v>0</v>
      </c>
      <c r="Q330">
        <v>2.54506E-2</v>
      </c>
    </row>
    <row r="331" spans="1:17" x14ac:dyDescent="0.25">
      <c r="A331">
        <v>13</v>
      </c>
      <c r="B331" t="s">
        <v>155</v>
      </c>
      <c r="C331">
        <v>1979</v>
      </c>
      <c r="D331">
        <v>1</v>
      </c>
      <c r="E331">
        <v>1979.5</v>
      </c>
      <c r="F331">
        <v>1088</v>
      </c>
      <c r="G331">
        <v>918.404</v>
      </c>
      <c r="H331">
        <v>0.5</v>
      </c>
      <c r="I331">
        <v>0</v>
      </c>
      <c r="J331" t="s">
        <v>143</v>
      </c>
      <c r="K331" t="s">
        <v>143</v>
      </c>
      <c r="L331" t="s">
        <v>143</v>
      </c>
      <c r="M331" t="s">
        <v>157</v>
      </c>
      <c r="N331">
        <v>-1</v>
      </c>
      <c r="O331">
        <v>1E-3</v>
      </c>
      <c r="P331">
        <v>0</v>
      </c>
      <c r="Q331">
        <v>2.6199099999999999E-2</v>
      </c>
    </row>
    <row r="332" spans="1:17" x14ac:dyDescent="0.25">
      <c r="A332">
        <v>13</v>
      </c>
      <c r="B332" t="s">
        <v>155</v>
      </c>
      <c r="C332">
        <v>1980</v>
      </c>
      <c r="D332">
        <v>1</v>
      </c>
      <c r="E332">
        <v>1980.5</v>
      </c>
      <c r="F332">
        <v>446.7</v>
      </c>
      <c r="G332">
        <v>918.404</v>
      </c>
      <c r="H332">
        <v>0.5</v>
      </c>
      <c r="I332">
        <v>0</v>
      </c>
      <c r="J332" t="s">
        <v>143</v>
      </c>
      <c r="K332" t="s">
        <v>143</v>
      </c>
      <c r="L332" t="s">
        <v>143</v>
      </c>
      <c r="M332" t="s">
        <v>157</v>
      </c>
      <c r="N332">
        <v>-1</v>
      </c>
      <c r="O332">
        <v>1E-3</v>
      </c>
      <c r="P332">
        <v>0</v>
      </c>
      <c r="Q332">
        <v>1.6035600000000001E-2</v>
      </c>
    </row>
    <row r="333" spans="1:17" x14ac:dyDescent="0.25">
      <c r="A333">
        <v>13</v>
      </c>
      <c r="B333" t="s">
        <v>155</v>
      </c>
      <c r="C333">
        <v>1981</v>
      </c>
      <c r="D333">
        <v>1</v>
      </c>
      <c r="E333">
        <v>1981.5</v>
      </c>
      <c r="F333">
        <v>1310</v>
      </c>
      <c r="G333">
        <v>918.404</v>
      </c>
      <c r="H333">
        <v>0.5</v>
      </c>
      <c r="I333">
        <v>0</v>
      </c>
      <c r="J333" t="s">
        <v>143</v>
      </c>
      <c r="K333" t="s">
        <v>143</v>
      </c>
      <c r="L333" t="s">
        <v>143</v>
      </c>
      <c r="M333" t="s">
        <v>157</v>
      </c>
      <c r="N333">
        <v>-1</v>
      </c>
      <c r="O333">
        <v>1E-3</v>
      </c>
      <c r="P333">
        <v>0</v>
      </c>
      <c r="Q333">
        <v>2.52391E-2</v>
      </c>
    </row>
    <row r="334" spans="1:17" x14ac:dyDescent="0.25">
      <c r="A334">
        <v>13</v>
      </c>
      <c r="B334" t="s">
        <v>155</v>
      </c>
      <c r="C334">
        <v>1982</v>
      </c>
      <c r="D334">
        <v>1</v>
      </c>
      <c r="E334">
        <v>1982.5</v>
      </c>
      <c r="F334">
        <v>1618</v>
      </c>
      <c r="G334">
        <v>918.404</v>
      </c>
      <c r="H334">
        <v>0.5</v>
      </c>
      <c r="I334">
        <v>0</v>
      </c>
      <c r="J334" t="s">
        <v>143</v>
      </c>
      <c r="K334" t="s">
        <v>143</v>
      </c>
      <c r="L334" t="s">
        <v>143</v>
      </c>
      <c r="M334" t="s">
        <v>157</v>
      </c>
      <c r="N334">
        <v>-1</v>
      </c>
      <c r="O334">
        <v>1E-3</v>
      </c>
      <c r="P334">
        <v>0</v>
      </c>
      <c r="Q334">
        <v>2.5237599999999999E-2</v>
      </c>
    </row>
    <row r="335" spans="1:17" x14ac:dyDescent="0.25">
      <c r="A335">
        <v>13</v>
      </c>
      <c r="B335" t="s">
        <v>155</v>
      </c>
      <c r="C335">
        <v>1983</v>
      </c>
      <c r="D335">
        <v>1</v>
      </c>
      <c r="E335">
        <v>1983.5</v>
      </c>
      <c r="F335">
        <v>1144</v>
      </c>
      <c r="G335">
        <v>918.404</v>
      </c>
      <c r="H335">
        <v>0.5</v>
      </c>
      <c r="I335">
        <v>0</v>
      </c>
      <c r="J335" t="s">
        <v>143</v>
      </c>
      <c r="K335" t="s">
        <v>143</v>
      </c>
      <c r="L335" t="s">
        <v>143</v>
      </c>
      <c r="M335" t="s">
        <v>157</v>
      </c>
      <c r="N335">
        <v>-1</v>
      </c>
      <c r="O335">
        <v>1E-3</v>
      </c>
      <c r="P335">
        <v>0</v>
      </c>
      <c r="Q335">
        <v>2.7572300000000001E-2</v>
      </c>
    </row>
    <row r="336" spans="1:17" x14ac:dyDescent="0.25">
      <c r="A336">
        <v>13</v>
      </c>
      <c r="B336" t="s">
        <v>155</v>
      </c>
      <c r="C336">
        <v>1984</v>
      </c>
      <c r="D336">
        <v>1</v>
      </c>
      <c r="E336">
        <v>1984.5</v>
      </c>
      <c r="F336">
        <v>819.2</v>
      </c>
      <c r="G336">
        <v>918.404</v>
      </c>
      <c r="H336">
        <v>0.5</v>
      </c>
      <c r="I336">
        <v>0</v>
      </c>
      <c r="J336" t="s">
        <v>143</v>
      </c>
      <c r="K336" t="s">
        <v>143</v>
      </c>
      <c r="L336" t="s">
        <v>143</v>
      </c>
      <c r="M336" t="s">
        <v>157</v>
      </c>
      <c r="N336">
        <v>-1</v>
      </c>
      <c r="O336">
        <v>1E-3</v>
      </c>
      <c r="P336">
        <v>0</v>
      </c>
      <c r="Q336">
        <v>3.2375800000000003E-2</v>
      </c>
    </row>
    <row r="337" spans="1:17" x14ac:dyDescent="0.25">
      <c r="A337">
        <v>13</v>
      </c>
      <c r="B337" t="s">
        <v>155</v>
      </c>
      <c r="C337">
        <v>1985</v>
      </c>
      <c r="D337">
        <v>1</v>
      </c>
      <c r="E337">
        <v>1985.5</v>
      </c>
      <c r="F337">
        <v>697.2</v>
      </c>
      <c r="G337">
        <v>918.404</v>
      </c>
      <c r="H337">
        <v>0.5</v>
      </c>
      <c r="I337">
        <v>0</v>
      </c>
      <c r="J337" t="s">
        <v>143</v>
      </c>
      <c r="K337" t="s">
        <v>143</v>
      </c>
      <c r="L337" t="s">
        <v>143</v>
      </c>
      <c r="M337" t="s">
        <v>157</v>
      </c>
      <c r="N337">
        <v>-1</v>
      </c>
      <c r="O337">
        <v>1E-3</v>
      </c>
      <c r="P337">
        <v>0</v>
      </c>
      <c r="Q337">
        <v>3.12073E-2</v>
      </c>
    </row>
    <row r="338" spans="1:17" x14ac:dyDescent="0.25">
      <c r="A338">
        <v>13</v>
      </c>
      <c r="B338" t="s">
        <v>155</v>
      </c>
      <c r="C338">
        <v>1986</v>
      </c>
      <c r="D338">
        <v>1</v>
      </c>
      <c r="E338">
        <v>1986.5</v>
      </c>
      <c r="F338">
        <v>217.5</v>
      </c>
      <c r="G338">
        <v>918.404</v>
      </c>
      <c r="H338">
        <v>0.5</v>
      </c>
      <c r="I338">
        <v>0</v>
      </c>
      <c r="J338" t="s">
        <v>143</v>
      </c>
      <c r="K338" t="s">
        <v>143</v>
      </c>
      <c r="L338" t="s">
        <v>143</v>
      </c>
      <c r="M338" t="s">
        <v>157</v>
      </c>
      <c r="N338">
        <v>-1</v>
      </c>
      <c r="O338">
        <v>1E-3</v>
      </c>
      <c r="P338">
        <v>0</v>
      </c>
      <c r="Q338">
        <v>3.2223599999999998E-2</v>
      </c>
    </row>
    <row r="339" spans="1:17" x14ac:dyDescent="0.25">
      <c r="A339">
        <v>13</v>
      </c>
      <c r="B339" t="s">
        <v>155</v>
      </c>
      <c r="C339">
        <v>1987</v>
      </c>
      <c r="D339">
        <v>1</v>
      </c>
      <c r="E339">
        <v>1987.5</v>
      </c>
      <c r="F339">
        <v>325</v>
      </c>
      <c r="G339">
        <v>918.404</v>
      </c>
      <c r="H339">
        <v>0.5</v>
      </c>
      <c r="I339">
        <v>0</v>
      </c>
      <c r="J339" t="s">
        <v>143</v>
      </c>
      <c r="K339" t="s">
        <v>143</v>
      </c>
      <c r="L339" t="s">
        <v>143</v>
      </c>
      <c r="M339" t="s">
        <v>157</v>
      </c>
      <c r="N339">
        <v>-1</v>
      </c>
      <c r="O339">
        <v>1E-3</v>
      </c>
      <c r="P339">
        <v>0</v>
      </c>
      <c r="Q339">
        <v>2.6170200000000001E-2</v>
      </c>
    </row>
    <row r="340" spans="1:17" x14ac:dyDescent="0.25">
      <c r="A340">
        <v>13</v>
      </c>
      <c r="B340" t="s">
        <v>155</v>
      </c>
      <c r="C340">
        <v>1988</v>
      </c>
      <c r="D340">
        <v>1</v>
      </c>
      <c r="E340">
        <v>1988.5</v>
      </c>
      <c r="F340">
        <v>380.8</v>
      </c>
      <c r="G340">
        <v>918.404</v>
      </c>
      <c r="H340">
        <v>0.5</v>
      </c>
      <c r="I340">
        <v>0</v>
      </c>
      <c r="J340" t="s">
        <v>143</v>
      </c>
      <c r="K340" t="s">
        <v>143</v>
      </c>
      <c r="L340" t="s">
        <v>143</v>
      </c>
      <c r="M340" t="s">
        <v>157</v>
      </c>
      <c r="N340">
        <v>-1</v>
      </c>
      <c r="O340">
        <v>1E-3</v>
      </c>
      <c r="P340">
        <v>0</v>
      </c>
      <c r="Q340">
        <v>2.4658800000000002E-2</v>
      </c>
    </row>
    <row r="341" spans="1:17" x14ac:dyDescent="0.25">
      <c r="A341">
        <v>13</v>
      </c>
      <c r="B341" t="s">
        <v>155</v>
      </c>
      <c r="C341">
        <v>1989</v>
      </c>
      <c r="D341">
        <v>1</v>
      </c>
      <c r="E341">
        <v>1989.5</v>
      </c>
      <c r="F341">
        <v>655.29999999999995</v>
      </c>
      <c r="G341">
        <v>918.404</v>
      </c>
      <c r="H341">
        <v>0.5</v>
      </c>
      <c r="I341">
        <v>0</v>
      </c>
      <c r="J341" t="s">
        <v>143</v>
      </c>
      <c r="K341" t="s">
        <v>143</v>
      </c>
      <c r="L341" t="s">
        <v>143</v>
      </c>
      <c r="M341" t="s">
        <v>157</v>
      </c>
      <c r="N341">
        <v>-1</v>
      </c>
      <c r="O341">
        <v>1E-3</v>
      </c>
      <c r="P341">
        <v>0</v>
      </c>
      <c r="Q341">
        <v>3.0097800000000001E-2</v>
      </c>
    </row>
    <row r="342" spans="1:17" x14ac:dyDescent="0.25">
      <c r="A342">
        <v>13</v>
      </c>
      <c r="B342" t="s">
        <v>155</v>
      </c>
      <c r="C342">
        <v>1990</v>
      </c>
      <c r="D342">
        <v>1</v>
      </c>
      <c r="E342">
        <v>1990.5</v>
      </c>
      <c r="F342">
        <v>2182</v>
      </c>
      <c r="G342">
        <v>918.404</v>
      </c>
      <c r="H342">
        <v>0.5</v>
      </c>
      <c r="I342">
        <v>0</v>
      </c>
      <c r="J342" t="s">
        <v>143</v>
      </c>
      <c r="K342" t="s">
        <v>143</v>
      </c>
      <c r="L342" t="s">
        <v>143</v>
      </c>
      <c r="M342" t="s">
        <v>157</v>
      </c>
      <c r="N342">
        <v>-1</v>
      </c>
      <c r="O342">
        <v>1E-3</v>
      </c>
      <c r="P342">
        <v>0</v>
      </c>
      <c r="Q342">
        <v>2.62369E-2</v>
      </c>
    </row>
    <row r="343" spans="1:17" x14ac:dyDescent="0.25">
      <c r="A343">
        <v>13</v>
      </c>
      <c r="B343" t="s">
        <v>155</v>
      </c>
      <c r="C343">
        <v>1991</v>
      </c>
      <c r="D343">
        <v>1</v>
      </c>
      <c r="E343">
        <v>1991.5</v>
      </c>
      <c r="F343">
        <v>1838</v>
      </c>
      <c r="G343">
        <v>918.404</v>
      </c>
      <c r="H343">
        <v>0.5</v>
      </c>
      <c r="I343">
        <v>0</v>
      </c>
      <c r="J343" t="s">
        <v>143</v>
      </c>
      <c r="K343" t="s">
        <v>143</v>
      </c>
      <c r="L343" t="s">
        <v>143</v>
      </c>
      <c r="M343" t="s">
        <v>157</v>
      </c>
      <c r="N343">
        <v>-1</v>
      </c>
      <c r="O343">
        <v>1E-3</v>
      </c>
      <c r="P343">
        <v>0</v>
      </c>
      <c r="Q343">
        <v>2.7069599999999999E-2</v>
      </c>
    </row>
    <row r="344" spans="1:17" x14ac:dyDescent="0.25">
      <c r="A344">
        <v>13</v>
      </c>
      <c r="B344" t="s">
        <v>155</v>
      </c>
      <c r="C344">
        <v>1992</v>
      </c>
      <c r="D344">
        <v>1</v>
      </c>
      <c r="E344">
        <v>1992.5</v>
      </c>
      <c r="F344">
        <v>1290</v>
      </c>
      <c r="G344">
        <v>918.404</v>
      </c>
      <c r="H344">
        <v>0.5</v>
      </c>
      <c r="I344">
        <v>0</v>
      </c>
      <c r="J344" t="s">
        <v>143</v>
      </c>
      <c r="K344" t="s">
        <v>143</v>
      </c>
      <c r="L344" t="s">
        <v>143</v>
      </c>
      <c r="M344" t="s">
        <v>157</v>
      </c>
      <c r="N344">
        <v>-1</v>
      </c>
      <c r="O344">
        <v>1E-3</v>
      </c>
      <c r="P344">
        <v>0</v>
      </c>
      <c r="Q344">
        <v>3.2709299999999997E-2</v>
      </c>
    </row>
    <row r="345" spans="1:17" x14ac:dyDescent="0.25">
      <c r="A345">
        <v>13</v>
      </c>
      <c r="B345" t="s">
        <v>155</v>
      </c>
      <c r="C345">
        <v>1993</v>
      </c>
      <c r="D345">
        <v>1</v>
      </c>
      <c r="E345">
        <v>1993.5</v>
      </c>
      <c r="F345">
        <v>751</v>
      </c>
      <c r="G345">
        <v>918.404</v>
      </c>
      <c r="H345">
        <v>0.5</v>
      </c>
      <c r="I345">
        <v>0</v>
      </c>
      <c r="J345" t="s">
        <v>143</v>
      </c>
      <c r="K345" t="s">
        <v>143</v>
      </c>
      <c r="L345" t="s">
        <v>143</v>
      </c>
      <c r="M345" t="s">
        <v>157</v>
      </c>
      <c r="N345">
        <v>-1</v>
      </c>
      <c r="O345">
        <v>1E-3</v>
      </c>
      <c r="P345">
        <v>0</v>
      </c>
      <c r="Q345">
        <v>2.6984299999999999E-2</v>
      </c>
    </row>
    <row r="346" spans="1:17" x14ac:dyDescent="0.25">
      <c r="A346">
        <v>13</v>
      </c>
      <c r="B346" t="s">
        <v>155</v>
      </c>
      <c r="C346">
        <v>1994</v>
      </c>
      <c r="D346">
        <v>1</v>
      </c>
      <c r="E346">
        <v>1994.5</v>
      </c>
      <c r="F346">
        <v>1091</v>
      </c>
      <c r="G346">
        <v>918.404</v>
      </c>
      <c r="H346">
        <v>0.5</v>
      </c>
      <c r="I346">
        <v>0</v>
      </c>
      <c r="J346" t="s">
        <v>143</v>
      </c>
      <c r="K346" t="s">
        <v>143</v>
      </c>
      <c r="L346" t="s">
        <v>143</v>
      </c>
      <c r="M346" t="s">
        <v>157</v>
      </c>
      <c r="N346">
        <v>-1</v>
      </c>
      <c r="O346">
        <v>1E-3</v>
      </c>
      <c r="P346">
        <v>0</v>
      </c>
      <c r="Q346">
        <v>2.7875400000000002E-2</v>
      </c>
    </row>
    <row r="347" spans="1:17" x14ac:dyDescent="0.25">
      <c r="A347">
        <v>13</v>
      </c>
      <c r="B347" t="s">
        <v>155</v>
      </c>
      <c r="C347">
        <v>1995</v>
      </c>
      <c r="D347">
        <v>1</v>
      </c>
      <c r="E347">
        <v>1995.5</v>
      </c>
      <c r="F347">
        <v>1462</v>
      </c>
      <c r="G347">
        <v>918.404</v>
      </c>
      <c r="H347">
        <v>0.5</v>
      </c>
      <c r="I347">
        <v>0</v>
      </c>
      <c r="J347" t="s">
        <v>143</v>
      </c>
      <c r="K347" t="s">
        <v>143</v>
      </c>
      <c r="L347" t="s">
        <v>143</v>
      </c>
      <c r="M347" t="s">
        <v>157</v>
      </c>
      <c r="N347">
        <v>-1</v>
      </c>
      <c r="O347">
        <v>1E-3</v>
      </c>
      <c r="P347">
        <v>0</v>
      </c>
      <c r="Q347">
        <v>3.2811699999999999E-2</v>
      </c>
    </row>
    <row r="348" spans="1:17" x14ac:dyDescent="0.25">
      <c r="A348">
        <v>13</v>
      </c>
      <c r="B348" t="s">
        <v>155</v>
      </c>
      <c r="C348">
        <v>1996</v>
      </c>
      <c r="D348">
        <v>1</v>
      </c>
      <c r="E348">
        <v>1996.5</v>
      </c>
      <c r="F348">
        <v>1061</v>
      </c>
      <c r="G348">
        <v>918.404</v>
      </c>
      <c r="H348">
        <v>0.5</v>
      </c>
      <c r="I348">
        <v>0</v>
      </c>
      <c r="J348" t="s">
        <v>143</v>
      </c>
      <c r="K348" t="s">
        <v>143</v>
      </c>
      <c r="L348" t="s">
        <v>143</v>
      </c>
      <c r="M348" t="s">
        <v>157</v>
      </c>
      <c r="N348">
        <v>-1</v>
      </c>
      <c r="O348">
        <v>1E-3</v>
      </c>
      <c r="P348">
        <v>0</v>
      </c>
      <c r="Q348">
        <v>3.7111600000000002E-2</v>
      </c>
    </row>
    <row r="349" spans="1:17" x14ac:dyDescent="0.25">
      <c r="A349">
        <v>13</v>
      </c>
      <c r="B349" t="s">
        <v>155</v>
      </c>
      <c r="C349">
        <v>1997</v>
      </c>
      <c r="D349">
        <v>1</v>
      </c>
      <c r="E349">
        <v>1997.5</v>
      </c>
      <c r="F349">
        <v>1689</v>
      </c>
      <c r="G349">
        <v>918.404</v>
      </c>
      <c r="H349">
        <v>0.5</v>
      </c>
      <c r="I349">
        <v>0</v>
      </c>
      <c r="J349" t="s">
        <v>143</v>
      </c>
      <c r="K349" t="s">
        <v>143</v>
      </c>
      <c r="L349" t="s">
        <v>143</v>
      </c>
      <c r="M349" t="s">
        <v>157</v>
      </c>
      <c r="N349">
        <v>-1</v>
      </c>
      <c r="O349">
        <v>1E-3</v>
      </c>
      <c r="P349">
        <v>0</v>
      </c>
      <c r="Q349">
        <v>3.92331E-2</v>
      </c>
    </row>
    <row r="350" spans="1:17" x14ac:dyDescent="0.25">
      <c r="A350">
        <v>13</v>
      </c>
      <c r="B350" t="s">
        <v>155</v>
      </c>
      <c r="C350">
        <v>1998</v>
      </c>
      <c r="D350">
        <v>1</v>
      </c>
      <c r="E350">
        <v>1998.5</v>
      </c>
      <c r="F350">
        <v>1618</v>
      </c>
      <c r="G350">
        <v>918.404</v>
      </c>
      <c r="H350">
        <v>0.5</v>
      </c>
      <c r="I350">
        <v>0</v>
      </c>
      <c r="J350" t="s">
        <v>143</v>
      </c>
      <c r="K350" t="s">
        <v>143</v>
      </c>
      <c r="L350" t="s">
        <v>143</v>
      </c>
      <c r="M350" t="s">
        <v>157</v>
      </c>
      <c r="N350">
        <v>-1</v>
      </c>
      <c r="O350">
        <v>1E-3</v>
      </c>
      <c r="P350">
        <v>0</v>
      </c>
      <c r="Q350">
        <v>4.9205800000000001E-2</v>
      </c>
    </row>
    <row r="351" spans="1:17" x14ac:dyDescent="0.25">
      <c r="A351">
        <v>13</v>
      </c>
      <c r="B351" t="s">
        <v>155</v>
      </c>
      <c r="C351">
        <v>1999</v>
      </c>
      <c r="D351">
        <v>1</v>
      </c>
      <c r="E351">
        <v>1999.5</v>
      </c>
      <c r="F351">
        <v>1864</v>
      </c>
      <c r="G351">
        <v>918.404</v>
      </c>
      <c r="H351">
        <v>0.5</v>
      </c>
      <c r="I351">
        <v>0</v>
      </c>
      <c r="J351" t="s">
        <v>143</v>
      </c>
      <c r="K351" t="s">
        <v>143</v>
      </c>
      <c r="L351" t="s">
        <v>143</v>
      </c>
      <c r="M351" t="s">
        <v>157</v>
      </c>
      <c r="N351">
        <v>-1</v>
      </c>
      <c r="O351">
        <v>1E-3</v>
      </c>
      <c r="P351">
        <v>0</v>
      </c>
      <c r="Q351">
        <v>3.0299199999999998E-2</v>
      </c>
    </row>
    <row r="352" spans="1:17" x14ac:dyDescent="0.25">
      <c r="A352">
        <v>13</v>
      </c>
      <c r="B352" t="s">
        <v>155</v>
      </c>
      <c r="C352">
        <v>2000</v>
      </c>
      <c r="D352">
        <v>1</v>
      </c>
      <c r="E352">
        <v>2000.5</v>
      </c>
      <c r="F352">
        <v>2127</v>
      </c>
      <c r="G352">
        <v>918.404</v>
      </c>
      <c r="H352">
        <v>0.5</v>
      </c>
      <c r="I352">
        <v>0</v>
      </c>
      <c r="J352" t="s">
        <v>143</v>
      </c>
      <c r="K352" t="s">
        <v>143</v>
      </c>
      <c r="L352" t="s">
        <v>143</v>
      </c>
      <c r="M352" t="s">
        <v>157</v>
      </c>
      <c r="N352">
        <v>-1</v>
      </c>
      <c r="O352">
        <v>1E-3</v>
      </c>
      <c r="P352">
        <v>0</v>
      </c>
      <c r="Q352">
        <v>2.61249E-2</v>
      </c>
    </row>
    <row r="353" spans="1:17" x14ac:dyDescent="0.25">
      <c r="A353">
        <v>13</v>
      </c>
      <c r="B353" t="s">
        <v>155</v>
      </c>
      <c r="C353">
        <v>2001</v>
      </c>
      <c r="D353">
        <v>1</v>
      </c>
      <c r="E353">
        <v>2001.5</v>
      </c>
      <c r="F353">
        <v>2316</v>
      </c>
      <c r="G353">
        <v>918.404</v>
      </c>
      <c r="H353">
        <v>0.5</v>
      </c>
      <c r="I353">
        <v>0</v>
      </c>
      <c r="J353" t="s">
        <v>143</v>
      </c>
      <c r="K353" t="s">
        <v>143</v>
      </c>
      <c r="L353" t="s">
        <v>143</v>
      </c>
      <c r="M353" t="s">
        <v>157</v>
      </c>
      <c r="N353">
        <v>-1</v>
      </c>
      <c r="O353">
        <v>1E-3</v>
      </c>
      <c r="P353">
        <v>0</v>
      </c>
      <c r="Q353">
        <v>2.92339E-2</v>
      </c>
    </row>
    <row r="354" spans="1:17" x14ac:dyDescent="0.25">
      <c r="A354">
        <v>13</v>
      </c>
      <c r="B354" t="s">
        <v>155</v>
      </c>
      <c r="C354">
        <v>2002</v>
      </c>
      <c r="D354">
        <v>1</v>
      </c>
      <c r="E354">
        <v>2002.5</v>
      </c>
      <c r="F354">
        <v>2181</v>
      </c>
      <c r="G354">
        <v>918.404</v>
      </c>
      <c r="H354">
        <v>0.5</v>
      </c>
      <c r="I354">
        <v>0</v>
      </c>
      <c r="J354" t="s">
        <v>143</v>
      </c>
      <c r="K354" t="s">
        <v>143</v>
      </c>
      <c r="L354" t="s">
        <v>143</v>
      </c>
      <c r="M354" t="s">
        <v>157</v>
      </c>
      <c r="N354">
        <v>-1</v>
      </c>
      <c r="O354">
        <v>1E-3</v>
      </c>
      <c r="P354">
        <v>0</v>
      </c>
      <c r="Q354">
        <v>3.4757000000000003E-2</v>
      </c>
    </row>
    <row r="355" spans="1:17" x14ac:dyDescent="0.25">
      <c r="A355">
        <v>13</v>
      </c>
      <c r="B355" t="s">
        <v>155</v>
      </c>
      <c r="C355">
        <v>2003</v>
      </c>
      <c r="D355">
        <v>1</v>
      </c>
      <c r="E355">
        <v>2003.5</v>
      </c>
      <c r="F355">
        <v>1273</v>
      </c>
      <c r="G355">
        <v>918.404</v>
      </c>
      <c r="H355">
        <v>0.5</v>
      </c>
      <c r="I355">
        <v>0</v>
      </c>
      <c r="J355" t="s">
        <v>143</v>
      </c>
      <c r="K355" t="s">
        <v>143</v>
      </c>
      <c r="L355" t="s">
        <v>143</v>
      </c>
      <c r="M355" t="s">
        <v>157</v>
      </c>
      <c r="N355">
        <v>-1</v>
      </c>
      <c r="O355">
        <v>1E-3</v>
      </c>
      <c r="P355">
        <v>0</v>
      </c>
      <c r="Q355">
        <v>2.9033199999999999E-2</v>
      </c>
    </row>
    <row r="356" spans="1:17" x14ac:dyDescent="0.25">
      <c r="A356">
        <v>13</v>
      </c>
      <c r="B356" t="s">
        <v>155</v>
      </c>
      <c r="C356">
        <v>2004</v>
      </c>
      <c r="D356">
        <v>1</v>
      </c>
      <c r="E356">
        <v>2004.5</v>
      </c>
      <c r="F356">
        <v>1413</v>
      </c>
      <c r="G356">
        <v>918.404</v>
      </c>
      <c r="H356">
        <v>0.5</v>
      </c>
      <c r="I356">
        <v>0</v>
      </c>
      <c r="J356" t="s">
        <v>143</v>
      </c>
      <c r="K356" t="s">
        <v>143</v>
      </c>
      <c r="L356" t="s">
        <v>143</v>
      </c>
      <c r="M356" t="s">
        <v>157</v>
      </c>
      <c r="N356">
        <v>-1</v>
      </c>
      <c r="O356">
        <v>1E-3</v>
      </c>
      <c r="P356">
        <v>0</v>
      </c>
      <c r="Q356">
        <v>2.8763E-2</v>
      </c>
    </row>
    <row r="357" spans="1:17" x14ac:dyDescent="0.25">
      <c r="A357">
        <v>13</v>
      </c>
      <c r="B357" t="s">
        <v>155</v>
      </c>
      <c r="C357">
        <v>2005</v>
      </c>
      <c r="D357">
        <v>1</v>
      </c>
      <c r="E357">
        <v>2005.5</v>
      </c>
      <c r="F357">
        <v>625.5</v>
      </c>
      <c r="G357">
        <v>918.404</v>
      </c>
      <c r="H357">
        <v>0.5</v>
      </c>
      <c r="I357">
        <v>0</v>
      </c>
      <c r="J357" t="s">
        <v>143</v>
      </c>
      <c r="K357" t="s">
        <v>143</v>
      </c>
      <c r="L357" t="s">
        <v>143</v>
      </c>
      <c r="M357" t="s">
        <v>157</v>
      </c>
      <c r="N357">
        <v>-1</v>
      </c>
      <c r="O357">
        <v>1E-3</v>
      </c>
      <c r="P357">
        <v>0</v>
      </c>
      <c r="Q357">
        <v>2.42145E-2</v>
      </c>
    </row>
    <row r="358" spans="1:17" x14ac:dyDescent="0.25">
      <c r="A358">
        <v>13</v>
      </c>
      <c r="B358" t="s">
        <v>155</v>
      </c>
      <c r="C358">
        <v>2006</v>
      </c>
      <c r="D358">
        <v>1</v>
      </c>
      <c r="E358">
        <v>2006.5</v>
      </c>
      <c r="F358">
        <v>1838</v>
      </c>
      <c r="G358">
        <v>918.404</v>
      </c>
      <c r="H358">
        <v>0.5</v>
      </c>
      <c r="I358">
        <v>0</v>
      </c>
      <c r="J358" t="s">
        <v>143</v>
      </c>
      <c r="K358" t="s">
        <v>143</v>
      </c>
      <c r="L358" t="s">
        <v>143</v>
      </c>
      <c r="M358" t="s">
        <v>157</v>
      </c>
      <c r="N358">
        <v>-1</v>
      </c>
      <c r="O358">
        <v>1E-3</v>
      </c>
      <c r="P358">
        <v>0</v>
      </c>
      <c r="Q358">
        <v>1.57839E-2</v>
      </c>
    </row>
    <row r="359" spans="1:17" x14ac:dyDescent="0.25">
      <c r="A359">
        <v>13</v>
      </c>
      <c r="B359" t="s">
        <v>155</v>
      </c>
      <c r="C359">
        <v>2007</v>
      </c>
      <c r="D359">
        <v>1</v>
      </c>
      <c r="E359">
        <v>2007.5</v>
      </c>
      <c r="F359">
        <v>1217</v>
      </c>
      <c r="G359">
        <v>918.404</v>
      </c>
      <c r="H359">
        <v>0.5</v>
      </c>
      <c r="I359">
        <v>0</v>
      </c>
      <c r="J359" t="s">
        <v>143</v>
      </c>
      <c r="K359" t="s">
        <v>143</v>
      </c>
      <c r="L359" t="s">
        <v>143</v>
      </c>
      <c r="M359" t="s">
        <v>157</v>
      </c>
      <c r="N359">
        <v>-1</v>
      </c>
      <c r="O359">
        <v>1E-3</v>
      </c>
      <c r="P359">
        <v>0</v>
      </c>
      <c r="Q359">
        <v>1.18478E-2</v>
      </c>
    </row>
    <row r="360" spans="1:17" x14ac:dyDescent="0.25">
      <c r="A360">
        <v>13</v>
      </c>
      <c r="B360" t="s">
        <v>155</v>
      </c>
      <c r="C360">
        <v>2008</v>
      </c>
      <c r="D360">
        <v>1</v>
      </c>
      <c r="E360">
        <v>2008.5</v>
      </c>
      <c r="F360">
        <v>160.5</v>
      </c>
      <c r="G360">
        <v>918.404</v>
      </c>
      <c r="H360">
        <v>0.5</v>
      </c>
      <c r="I360">
        <v>0</v>
      </c>
      <c r="J360" t="s">
        <v>143</v>
      </c>
      <c r="K360" t="s">
        <v>143</v>
      </c>
      <c r="L360" t="s">
        <v>143</v>
      </c>
      <c r="M360" t="s">
        <v>157</v>
      </c>
      <c r="N360">
        <v>-1</v>
      </c>
      <c r="O360">
        <v>1E-3</v>
      </c>
      <c r="P360">
        <v>0</v>
      </c>
      <c r="Q360">
        <v>7.7393899999999996E-3</v>
      </c>
    </row>
    <row r="361" spans="1:17" x14ac:dyDescent="0.25">
      <c r="A361">
        <v>13</v>
      </c>
      <c r="B361" t="s">
        <v>155</v>
      </c>
      <c r="C361">
        <v>2009</v>
      </c>
      <c r="D361">
        <v>1</v>
      </c>
      <c r="E361">
        <v>2009.5</v>
      </c>
      <c r="F361">
        <v>351.4</v>
      </c>
      <c r="G361">
        <v>918.404</v>
      </c>
      <c r="H361">
        <v>0.5</v>
      </c>
      <c r="I361">
        <v>0</v>
      </c>
      <c r="J361" t="s">
        <v>143</v>
      </c>
      <c r="K361" t="s">
        <v>143</v>
      </c>
      <c r="L361" t="s">
        <v>143</v>
      </c>
      <c r="M361" t="s">
        <v>157</v>
      </c>
      <c r="N361">
        <v>-1</v>
      </c>
      <c r="O361">
        <v>1E-3</v>
      </c>
      <c r="P361">
        <v>0</v>
      </c>
      <c r="Q361">
        <v>1.19521E-2</v>
      </c>
    </row>
    <row r="362" spans="1:17" x14ac:dyDescent="0.25">
      <c r="A362">
        <v>13</v>
      </c>
      <c r="B362" t="s">
        <v>155</v>
      </c>
      <c r="C362">
        <v>2010</v>
      </c>
      <c r="D362">
        <v>1</v>
      </c>
      <c r="E362">
        <v>2010.5</v>
      </c>
      <c r="F362">
        <v>190.2</v>
      </c>
      <c r="G362">
        <v>918.404</v>
      </c>
      <c r="H362">
        <v>0.5</v>
      </c>
      <c r="I362">
        <v>0</v>
      </c>
      <c r="J362" t="s">
        <v>143</v>
      </c>
      <c r="K362" t="s">
        <v>143</v>
      </c>
      <c r="L362" t="s">
        <v>143</v>
      </c>
      <c r="M362" t="s">
        <v>157</v>
      </c>
      <c r="N362">
        <v>-1</v>
      </c>
      <c r="O362">
        <v>1E-3</v>
      </c>
      <c r="P362">
        <v>0</v>
      </c>
      <c r="Q362">
        <v>7.4774300000000002E-3</v>
      </c>
    </row>
    <row r="363" spans="1:17" x14ac:dyDescent="0.25">
      <c r="A363">
        <v>13</v>
      </c>
      <c r="B363" t="s">
        <v>155</v>
      </c>
      <c r="C363">
        <v>2011</v>
      </c>
      <c r="D363">
        <v>1</v>
      </c>
      <c r="E363">
        <v>2011.5</v>
      </c>
      <c r="F363">
        <v>605.4</v>
      </c>
      <c r="G363">
        <v>918.404</v>
      </c>
      <c r="H363">
        <v>0.5</v>
      </c>
      <c r="I363">
        <v>0</v>
      </c>
      <c r="J363" t="s">
        <v>143</v>
      </c>
      <c r="K363" t="s">
        <v>143</v>
      </c>
      <c r="L363" t="s">
        <v>143</v>
      </c>
      <c r="M363" t="s">
        <v>157</v>
      </c>
      <c r="N363">
        <v>-1</v>
      </c>
      <c r="O363">
        <v>1E-3</v>
      </c>
      <c r="P363">
        <v>0</v>
      </c>
      <c r="Q363">
        <v>9.3115200000000002E-3</v>
      </c>
    </row>
    <row r="364" spans="1:17" x14ac:dyDescent="0.25">
      <c r="A364">
        <v>13</v>
      </c>
      <c r="B364" t="s">
        <v>155</v>
      </c>
      <c r="C364">
        <v>2012</v>
      </c>
      <c r="D364">
        <v>1</v>
      </c>
      <c r="E364">
        <v>2012.5</v>
      </c>
      <c r="F364">
        <v>386.5</v>
      </c>
      <c r="G364">
        <v>918.404</v>
      </c>
      <c r="H364">
        <v>0.5</v>
      </c>
      <c r="I364">
        <v>0</v>
      </c>
      <c r="J364" t="s">
        <v>143</v>
      </c>
      <c r="K364" t="s">
        <v>143</v>
      </c>
      <c r="L364" t="s">
        <v>143</v>
      </c>
      <c r="M364" t="s">
        <v>157</v>
      </c>
      <c r="N364">
        <v>-1</v>
      </c>
      <c r="O364">
        <v>1E-3</v>
      </c>
      <c r="P364">
        <v>0</v>
      </c>
      <c r="Q364">
        <v>9.1940100000000007E-3</v>
      </c>
    </row>
    <row r="365" spans="1:17" x14ac:dyDescent="0.25">
      <c r="A365">
        <v>13</v>
      </c>
      <c r="B365" t="s">
        <v>155</v>
      </c>
      <c r="C365">
        <v>2013</v>
      </c>
      <c r="D365">
        <v>1</v>
      </c>
      <c r="E365">
        <v>2013.5</v>
      </c>
      <c r="F365">
        <v>509</v>
      </c>
      <c r="G365">
        <v>918.404</v>
      </c>
      <c r="H365">
        <v>0.5</v>
      </c>
      <c r="I365">
        <v>0</v>
      </c>
      <c r="J365" t="s">
        <v>143</v>
      </c>
      <c r="K365" t="s">
        <v>143</v>
      </c>
      <c r="L365" t="s">
        <v>143</v>
      </c>
      <c r="M365" t="s">
        <v>157</v>
      </c>
      <c r="N365">
        <v>-1</v>
      </c>
      <c r="O365">
        <v>1E-3</v>
      </c>
      <c r="P365">
        <v>0</v>
      </c>
      <c r="Q365">
        <v>1.06739E-2</v>
      </c>
    </row>
    <row r="366" spans="1:17" x14ac:dyDescent="0.25">
      <c r="A366">
        <v>13</v>
      </c>
      <c r="B366" t="s">
        <v>155</v>
      </c>
      <c r="C366">
        <v>2014</v>
      </c>
      <c r="D366">
        <v>1</v>
      </c>
      <c r="E366">
        <v>2014.5</v>
      </c>
      <c r="F366">
        <v>127.5</v>
      </c>
      <c r="G366">
        <v>918.404</v>
      </c>
      <c r="H366">
        <v>0.5</v>
      </c>
      <c r="I366">
        <v>0</v>
      </c>
      <c r="J366" t="s">
        <v>143</v>
      </c>
      <c r="K366" t="s">
        <v>143</v>
      </c>
      <c r="L366" t="s">
        <v>143</v>
      </c>
      <c r="M366" t="s">
        <v>157</v>
      </c>
      <c r="N366">
        <v>-1</v>
      </c>
      <c r="O366">
        <v>1E-3</v>
      </c>
      <c r="P366">
        <v>0</v>
      </c>
      <c r="Q366">
        <v>7.9592299999999994E-3</v>
      </c>
    </row>
    <row r="367" spans="1:17" x14ac:dyDescent="0.25">
      <c r="A367">
        <v>13</v>
      </c>
      <c r="B367" t="s">
        <v>155</v>
      </c>
      <c r="C367">
        <v>2015</v>
      </c>
      <c r="D367">
        <v>1</v>
      </c>
      <c r="E367">
        <v>2015.5</v>
      </c>
      <c r="F367">
        <v>726.4</v>
      </c>
      <c r="G367">
        <v>918.404</v>
      </c>
      <c r="H367">
        <v>0.5</v>
      </c>
      <c r="I367">
        <v>0</v>
      </c>
      <c r="J367" t="s">
        <v>143</v>
      </c>
      <c r="K367" t="s">
        <v>143</v>
      </c>
      <c r="L367" t="s">
        <v>143</v>
      </c>
      <c r="M367" t="s">
        <v>158</v>
      </c>
      <c r="N367">
        <v>-1</v>
      </c>
      <c r="O367">
        <v>1E-3</v>
      </c>
      <c r="P367">
        <v>0</v>
      </c>
      <c r="Q367">
        <v>6.6000599999999996E-3</v>
      </c>
    </row>
    <row r="368" spans="1:17" x14ac:dyDescent="0.25">
      <c r="A368">
        <v>14</v>
      </c>
      <c r="B368" t="s">
        <v>159</v>
      </c>
      <c r="C368">
        <v>1972</v>
      </c>
      <c r="D368">
        <v>1</v>
      </c>
      <c r="E368">
        <v>1972.5</v>
      </c>
      <c r="F368">
        <v>16020</v>
      </c>
      <c r="G368">
        <v>15611.9</v>
      </c>
      <c r="H368">
        <v>0.1</v>
      </c>
      <c r="I368">
        <v>0.1</v>
      </c>
      <c r="J368">
        <v>2.5801399999999999E-2</v>
      </c>
      <c r="K368">
        <v>3.3285700000000001E-2</v>
      </c>
      <c r="L368">
        <v>-2.2692999999999999</v>
      </c>
      <c r="M368" t="s">
        <v>156</v>
      </c>
      <c r="N368">
        <v>1</v>
      </c>
      <c r="O368">
        <v>1E-3</v>
      </c>
      <c r="P368">
        <v>0</v>
      </c>
      <c r="Q368">
        <v>0.315195</v>
      </c>
    </row>
    <row r="369" spans="1:17" x14ac:dyDescent="0.25">
      <c r="A369">
        <v>14</v>
      </c>
      <c r="B369" t="s">
        <v>159</v>
      </c>
      <c r="C369">
        <v>1973</v>
      </c>
      <c r="D369">
        <v>1</v>
      </c>
      <c r="E369">
        <v>1973.5</v>
      </c>
      <c r="F369">
        <v>14460</v>
      </c>
      <c r="G369">
        <v>15611.9</v>
      </c>
      <c r="H369">
        <v>0.5</v>
      </c>
      <c r="I369">
        <v>0</v>
      </c>
      <c r="J369" t="s">
        <v>143</v>
      </c>
      <c r="K369" t="s">
        <v>143</v>
      </c>
      <c r="L369" t="s">
        <v>143</v>
      </c>
      <c r="M369" t="s">
        <v>157</v>
      </c>
      <c r="N369">
        <v>-1</v>
      </c>
      <c r="O369">
        <v>1E-3</v>
      </c>
      <c r="P369">
        <v>0</v>
      </c>
      <c r="Q369">
        <v>0.25104799999999999</v>
      </c>
    </row>
    <row r="370" spans="1:17" x14ac:dyDescent="0.25">
      <c r="A370">
        <v>14</v>
      </c>
      <c r="B370" t="s">
        <v>159</v>
      </c>
      <c r="C370">
        <v>1974</v>
      </c>
      <c r="D370">
        <v>1</v>
      </c>
      <c r="E370">
        <v>1974.5</v>
      </c>
      <c r="F370">
        <v>17550</v>
      </c>
      <c r="G370">
        <v>15611.9</v>
      </c>
      <c r="H370">
        <v>0.5</v>
      </c>
      <c r="I370">
        <v>0</v>
      </c>
      <c r="J370" t="s">
        <v>143</v>
      </c>
      <c r="K370" t="s">
        <v>143</v>
      </c>
      <c r="L370" t="s">
        <v>143</v>
      </c>
      <c r="M370" t="s">
        <v>157</v>
      </c>
      <c r="N370">
        <v>-1</v>
      </c>
      <c r="O370">
        <v>1E-3</v>
      </c>
      <c r="P370">
        <v>0</v>
      </c>
      <c r="Q370">
        <v>0.25040200000000001</v>
      </c>
    </row>
    <row r="371" spans="1:17" x14ac:dyDescent="0.25">
      <c r="A371">
        <v>14</v>
      </c>
      <c r="B371" t="s">
        <v>159</v>
      </c>
      <c r="C371">
        <v>1975</v>
      </c>
      <c r="D371">
        <v>1</v>
      </c>
      <c r="E371">
        <v>1975.5</v>
      </c>
      <c r="F371">
        <v>8357</v>
      </c>
      <c r="G371">
        <v>15611.9</v>
      </c>
      <c r="H371">
        <v>0.5</v>
      </c>
      <c r="I371">
        <v>0</v>
      </c>
      <c r="J371" t="s">
        <v>143</v>
      </c>
      <c r="K371" t="s">
        <v>143</v>
      </c>
      <c r="L371" t="s">
        <v>143</v>
      </c>
      <c r="M371" t="s">
        <v>157</v>
      </c>
      <c r="N371">
        <v>-1</v>
      </c>
      <c r="O371">
        <v>1E-3</v>
      </c>
      <c r="P371">
        <v>0</v>
      </c>
      <c r="Q371">
        <v>0.236238</v>
      </c>
    </row>
    <row r="372" spans="1:17" x14ac:dyDescent="0.25">
      <c r="A372">
        <v>14</v>
      </c>
      <c r="B372" t="s">
        <v>159</v>
      </c>
      <c r="C372">
        <v>1976</v>
      </c>
      <c r="D372">
        <v>1</v>
      </c>
      <c r="E372">
        <v>1976.5</v>
      </c>
      <c r="F372">
        <v>30000</v>
      </c>
      <c r="G372">
        <v>15611.9</v>
      </c>
      <c r="H372">
        <v>0.5</v>
      </c>
      <c r="I372">
        <v>0</v>
      </c>
      <c r="J372" t="s">
        <v>143</v>
      </c>
      <c r="K372" t="s">
        <v>143</v>
      </c>
      <c r="L372" t="s">
        <v>143</v>
      </c>
      <c r="M372" t="s">
        <v>157</v>
      </c>
      <c r="N372">
        <v>-1</v>
      </c>
      <c r="O372">
        <v>1E-3</v>
      </c>
      <c r="P372">
        <v>0</v>
      </c>
      <c r="Q372">
        <v>0.27485599999999999</v>
      </c>
    </row>
    <row r="373" spans="1:17" x14ac:dyDescent="0.25">
      <c r="A373">
        <v>14</v>
      </c>
      <c r="B373" t="s">
        <v>159</v>
      </c>
      <c r="C373">
        <v>1977</v>
      </c>
      <c r="D373">
        <v>1</v>
      </c>
      <c r="E373">
        <v>1977.5</v>
      </c>
      <c r="F373">
        <v>11320</v>
      </c>
      <c r="G373">
        <v>15611.9</v>
      </c>
      <c r="H373">
        <v>0.5</v>
      </c>
      <c r="I373">
        <v>0</v>
      </c>
      <c r="J373" t="s">
        <v>143</v>
      </c>
      <c r="K373" t="s">
        <v>143</v>
      </c>
      <c r="L373" t="s">
        <v>143</v>
      </c>
      <c r="M373" t="s">
        <v>157</v>
      </c>
      <c r="N373">
        <v>-1</v>
      </c>
      <c r="O373">
        <v>1E-3</v>
      </c>
      <c r="P373">
        <v>0</v>
      </c>
      <c r="Q373">
        <v>0.23533999999999999</v>
      </c>
    </row>
    <row r="374" spans="1:17" x14ac:dyDescent="0.25">
      <c r="A374">
        <v>14</v>
      </c>
      <c r="B374" t="s">
        <v>159</v>
      </c>
      <c r="C374">
        <v>1978</v>
      </c>
      <c r="D374">
        <v>1</v>
      </c>
      <c r="E374">
        <v>1978.5</v>
      </c>
      <c r="F374">
        <v>6575</v>
      </c>
      <c r="G374">
        <v>15611.9</v>
      </c>
      <c r="H374">
        <v>0.5</v>
      </c>
      <c r="I374">
        <v>0</v>
      </c>
      <c r="J374" t="s">
        <v>143</v>
      </c>
      <c r="K374" t="s">
        <v>143</v>
      </c>
      <c r="L374" t="s">
        <v>143</v>
      </c>
      <c r="M374" t="s">
        <v>157</v>
      </c>
      <c r="N374">
        <v>-1</v>
      </c>
      <c r="O374">
        <v>1E-3</v>
      </c>
      <c r="P374">
        <v>0</v>
      </c>
      <c r="Q374">
        <v>0.27513700000000002</v>
      </c>
    </row>
    <row r="375" spans="1:17" x14ac:dyDescent="0.25">
      <c r="A375">
        <v>14</v>
      </c>
      <c r="B375" t="s">
        <v>159</v>
      </c>
      <c r="C375">
        <v>1979</v>
      </c>
      <c r="D375">
        <v>1</v>
      </c>
      <c r="E375">
        <v>1979.5</v>
      </c>
      <c r="F375">
        <v>21970</v>
      </c>
      <c r="G375">
        <v>15611.9</v>
      </c>
      <c r="H375">
        <v>0.5</v>
      </c>
      <c r="I375">
        <v>0</v>
      </c>
      <c r="J375" t="s">
        <v>143</v>
      </c>
      <c r="K375" t="s">
        <v>143</v>
      </c>
      <c r="L375" t="s">
        <v>143</v>
      </c>
      <c r="M375" t="s">
        <v>157</v>
      </c>
      <c r="N375">
        <v>-1</v>
      </c>
      <c r="O375">
        <v>1E-3</v>
      </c>
      <c r="P375">
        <v>0</v>
      </c>
      <c r="Q375">
        <v>0.28406300000000001</v>
      </c>
    </row>
    <row r="376" spans="1:17" x14ac:dyDescent="0.25">
      <c r="A376">
        <v>14</v>
      </c>
      <c r="B376" t="s">
        <v>159</v>
      </c>
      <c r="C376">
        <v>1980</v>
      </c>
      <c r="D376">
        <v>1</v>
      </c>
      <c r="E376">
        <v>1980.5</v>
      </c>
      <c r="F376">
        <v>25550</v>
      </c>
      <c r="G376">
        <v>15611.9</v>
      </c>
      <c r="H376">
        <v>0.5</v>
      </c>
      <c r="I376">
        <v>0</v>
      </c>
      <c r="J376" t="s">
        <v>143</v>
      </c>
      <c r="K376" t="s">
        <v>143</v>
      </c>
      <c r="L376" t="s">
        <v>143</v>
      </c>
      <c r="M376" t="s">
        <v>157</v>
      </c>
      <c r="N376">
        <v>-1</v>
      </c>
      <c r="O376">
        <v>1E-3</v>
      </c>
      <c r="P376">
        <v>0</v>
      </c>
      <c r="Q376">
        <v>0.17363700000000001</v>
      </c>
    </row>
    <row r="377" spans="1:17" x14ac:dyDescent="0.25">
      <c r="A377">
        <v>14</v>
      </c>
      <c r="B377" t="s">
        <v>159</v>
      </c>
      <c r="C377">
        <v>1981</v>
      </c>
      <c r="D377">
        <v>1</v>
      </c>
      <c r="E377">
        <v>1981.5</v>
      </c>
      <c r="F377">
        <v>53210</v>
      </c>
      <c r="G377">
        <v>15611.9</v>
      </c>
      <c r="H377">
        <v>0.5</v>
      </c>
      <c r="I377">
        <v>0</v>
      </c>
      <c r="J377" t="s">
        <v>143</v>
      </c>
      <c r="K377" t="s">
        <v>143</v>
      </c>
      <c r="L377" t="s">
        <v>143</v>
      </c>
      <c r="M377" t="s">
        <v>157</v>
      </c>
      <c r="N377">
        <v>-1</v>
      </c>
      <c r="O377">
        <v>1E-3</v>
      </c>
      <c r="P377">
        <v>0</v>
      </c>
      <c r="Q377">
        <v>0.26003599999999999</v>
      </c>
    </row>
    <row r="378" spans="1:17" x14ac:dyDescent="0.25">
      <c r="A378">
        <v>14</v>
      </c>
      <c r="B378" t="s">
        <v>159</v>
      </c>
      <c r="C378">
        <v>1982</v>
      </c>
      <c r="D378">
        <v>1</v>
      </c>
      <c r="E378">
        <v>1982.5</v>
      </c>
      <c r="F378">
        <v>23920</v>
      </c>
      <c r="G378">
        <v>15611.9</v>
      </c>
      <c r="H378">
        <v>0.5</v>
      </c>
      <c r="I378">
        <v>0</v>
      </c>
      <c r="J378" t="s">
        <v>143</v>
      </c>
      <c r="K378" t="s">
        <v>143</v>
      </c>
      <c r="L378" t="s">
        <v>143</v>
      </c>
      <c r="M378" t="s">
        <v>157</v>
      </c>
      <c r="N378">
        <v>-1</v>
      </c>
      <c r="O378">
        <v>1E-3</v>
      </c>
      <c r="P378">
        <v>0</v>
      </c>
      <c r="Q378">
        <v>0.274891</v>
      </c>
    </row>
    <row r="379" spans="1:17" x14ac:dyDescent="0.25">
      <c r="A379">
        <v>14</v>
      </c>
      <c r="B379" t="s">
        <v>159</v>
      </c>
      <c r="C379">
        <v>1983</v>
      </c>
      <c r="D379">
        <v>1</v>
      </c>
      <c r="E379">
        <v>1983.5</v>
      </c>
      <c r="F379">
        <v>17560</v>
      </c>
      <c r="G379">
        <v>15611.9</v>
      </c>
      <c r="H379">
        <v>0.5</v>
      </c>
      <c r="I379">
        <v>0</v>
      </c>
      <c r="J379" t="s">
        <v>143</v>
      </c>
      <c r="K379" t="s">
        <v>143</v>
      </c>
      <c r="L379" t="s">
        <v>143</v>
      </c>
      <c r="M379" t="s">
        <v>157</v>
      </c>
      <c r="N379">
        <v>-1</v>
      </c>
      <c r="O379">
        <v>1E-3</v>
      </c>
      <c r="P379">
        <v>0</v>
      </c>
      <c r="Q379">
        <v>0.22042</v>
      </c>
    </row>
    <row r="380" spans="1:17" x14ac:dyDescent="0.25">
      <c r="A380">
        <v>14</v>
      </c>
      <c r="B380" t="s">
        <v>159</v>
      </c>
      <c r="C380">
        <v>1984</v>
      </c>
      <c r="D380">
        <v>1</v>
      </c>
      <c r="E380">
        <v>1984.5</v>
      </c>
      <c r="F380">
        <v>12510</v>
      </c>
      <c r="G380">
        <v>15611.9</v>
      </c>
      <c r="H380">
        <v>0.5</v>
      </c>
      <c r="I380">
        <v>0</v>
      </c>
      <c r="J380" t="s">
        <v>143</v>
      </c>
      <c r="K380" t="s">
        <v>143</v>
      </c>
      <c r="L380" t="s">
        <v>143</v>
      </c>
      <c r="M380" t="s">
        <v>157</v>
      </c>
      <c r="N380">
        <v>-1</v>
      </c>
      <c r="O380">
        <v>1E-3</v>
      </c>
      <c r="P380">
        <v>0</v>
      </c>
      <c r="Q380">
        <v>0.29064499999999999</v>
      </c>
    </row>
    <row r="381" spans="1:17" x14ac:dyDescent="0.25">
      <c r="A381">
        <v>14</v>
      </c>
      <c r="B381" t="s">
        <v>159</v>
      </c>
      <c r="C381">
        <v>1985</v>
      </c>
      <c r="D381">
        <v>1</v>
      </c>
      <c r="E381">
        <v>1985.5</v>
      </c>
      <c r="F381">
        <v>10440</v>
      </c>
      <c r="G381">
        <v>15611.9</v>
      </c>
      <c r="H381">
        <v>0.5</v>
      </c>
      <c r="I381">
        <v>0</v>
      </c>
      <c r="J381" t="s">
        <v>143</v>
      </c>
      <c r="K381" t="s">
        <v>143</v>
      </c>
      <c r="L381" t="s">
        <v>143</v>
      </c>
      <c r="M381" t="s">
        <v>157</v>
      </c>
      <c r="N381">
        <v>-1</v>
      </c>
      <c r="O381">
        <v>1E-3</v>
      </c>
      <c r="P381">
        <v>0</v>
      </c>
      <c r="Q381">
        <v>0.27298299999999998</v>
      </c>
    </row>
    <row r="382" spans="1:17" x14ac:dyDescent="0.25">
      <c r="A382">
        <v>14</v>
      </c>
      <c r="B382" t="s">
        <v>159</v>
      </c>
      <c r="C382">
        <v>1986</v>
      </c>
      <c r="D382">
        <v>1</v>
      </c>
      <c r="E382">
        <v>1986.5</v>
      </c>
      <c r="F382">
        <v>5441</v>
      </c>
      <c r="G382">
        <v>15611.9</v>
      </c>
      <c r="H382">
        <v>0.5</v>
      </c>
      <c r="I382">
        <v>0</v>
      </c>
      <c r="J382" t="s">
        <v>143</v>
      </c>
      <c r="K382" t="s">
        <v>143</v>
      </c>
      <c r="L382" t="s">
        <v>143</v>
      </c>
      <c r="M382" t="s">
        <v>157</v>
      </c>
      <c r="N382">
        <v>-1</v>
      </c>
      <c r="O382">
        <v>1E-3</v>
      </c>
      <c r="P382">
        <v>0</v>
      </c>
      <c r="Q382">
        <v>0.375195</v>
      </c>
    </row>
    <row r="383" spans="1:17" x14ac:dyDescent="0.25">
      <c r="A383">
        <v>14</v>
      </c>
      <c r="B383" t="s">
        <v>159</v>
      </c>
      <c r="C383">
        <v>1987</v>
      </c>
      <c r="D383">
        <v>1</v>
      </c>
      <c r="E383">
        <v>1987.5</v>
      </c>
      <c r="F383">
        <v>11760</v>
      </c>
      <c r="G383">
        <v>15611.9</v>
      </c>
      <c r="H383">
        <v>0.5</v>
      </c>
      <c r="I383">
        <v>0</v>
      </c>
      <c r="J383" t="s">
        <v>143</v>
      </c>
      <c r="K383" t="s">
        <v>143</v>
      </c>
      <c r="L383" t="s">
        <v>143</v>
      </c>
      <c r="M383" t="s">
        <v>157</v>
      </c>
      <c r="N383">
        <v>-1</v>
      </c>
      <c r="O383">
        <v>1E-3</v>
      </c>
      <c r="P383">
        <v>0</v>
      </c>
      <c r="Q383">
        <v>0.38545800000000002</v>
      </c>
    </row>
    <row r="384" spans="1:17" x14ac:dyDescent="0.25">
      <c r="A384">
        <v>14</v>
      </c>
      <c r="B384" t="s">
        <v>159</v>
      </c>
      <c r="C384">
        <v>1988</v>
      </c>
      <c r="D384">
        <v>1</v>
      </c>
      <c r="E384">
        <v>1988.5</v>
      </c>
      <c r="F384">
        <v>9602</v>
      </c>
      <c r="G384">
        <v>15611.9</v>
      </c>
      <c r="H384">
        <v>0.5</v>
      </c>
      <c r="I384">
        <v>0</v>
      </c>
      <c r="J384" t="s">
        <v>143</v>
      </c>
      <c r="K384" t="s">
        <v>143</v>
      </c>
      <c r="L384" t="s">
        <v>143</v>
      </c>
      <c r="M384" t="s">
        <v>157</v>
      </c>
      <c r="N384">
        <v>-1</v>
      </c>
      <c r="O384">
        <v>1E-3</v>
      </c>
      <c r="P384">
        <v>0</v>
      </c>
      <c r="Q384">
        <v>0.36588799999999999</v>
      </c>
    </row>
    <row r="385" spans="1:17" x14ac:dyDescent="0.25">
      <c r="A385">
        <v>14</v>
      </c>
      <c r="B385" t="s">
        <v>159</v>
      </c>
      <c r="C385">
        <v>1989</v>
      </c>
      <c r="D385">
        <v>1</v>
      </c>
      <c r="E385">
        <v>1989.5</v>
      </c>
      <c r="F385">
        <v>10500</v>
      </c>
      <c r="G385">
        <v>15611.9</v>
      </c>
      <c r="H385">
        <v>0.5</v>
      </c>
      <c r="I385">
        <v>0</v>
      </c>
      <c r="J385" t="s">
        <v>143</v>
      </c>
      <c r="K385" t="s">
        <v>143</v>
      </c>
      <c r="L385" t="s">
        <v>143</v>
      </c>
      <c r="M385" t="s">
        <v>157</v>
      </c>
      <c r="N385">
        <v>-1</v>
      </c>
      <c r="O385">
        <v>1E-3</v>
      </c>
      <c r="P385">
        <v>0</v>
      </c>
      <c r="Q385">
        <v>0.31844899999999998</v>
      </c>
    </row>
    <row r="386" spans="1:17" x14ac:dyDescent="0.25">
      <c r="A386">
        <v>14</v>
      </c>
      <c r="B386" t="s">
        <v>159</v>
      </c>
      <c r="C386">
        <v>1990</v>
      </c>
      <c r="D386">
        <v>1</v>
      </c>
      <c r="E386">
        <v>1990.5</v>
      </c>
      <c r="F386">
        <v>40970</v>
      </c>
      <c r="G386">
        <v>15611.9</v>
      </c>
      <c r="H386">
        <v>0.5</v>
      </c>
      <c r="I386">
        <v>0</v>
      </c>
      <c r="J386" t="s">
        <v>143</v>
      </c>
      <c r="K386" t="s">
        <v>143</v>
      </c>
      <c r="L386" t="s">
        <v>143</v>
      </c>
      <c r="M386" t="s">
        <v>157</v>
      </c>
      <c r="N386">
        <v>-1</v>
      </c>
      <c r="O386">
        <v>1E-3</v>
      </c>
      <c r="P386">
        <v>0</v>
      </c>
      <c r="Q386">
        <v>0.31640099999999999</v>
      </c>
    </row>
    <row r="387" spans="1:17" x14ac:dyDescent="0.25">
      <c r="A387">
        <v>14</v>
      </c>
      <c r="B387" t="s">
        <v>159</v>
      </c>
      <c r="C387">
        <v>1991</v>
      </c>
      <c r="D387">
        <v>1</v>
      </c>
      <c r="E387">
        <v>1991.5</v>
      </c>
      <c r="F387">
        <v>40890</v>
      </c>
      <c r="G387">
        <v>15611.9</v>
      </c>
      <c r="H387">
        <v>0.5</v>
      </c>
      <c r="I387">
        <v>0</v>
      </c>
      <c r="J387" t="s">
        <v>143</v>
      </c>
      <c r="K387" t="s">
        <v>143</v>
      </c>
      <c r="L387" t="s">
        <v>143</v>
      </c>
      <c r="M387" t="s">
        <v>157</v>
      </c>
      <c r="N387">
        <v>-1</v>
      </c>
      <c r="O387">
        <v>1E-3</v>
      </c>
      <c r="P387">
        <v>0</v>
      </c>
      <c r="Q387">
        <v>0.38968900000000001</v>
      </c>
    </row>
    <row r="388" spans="1:17" x14ac:dyDescent="0.25">
      <c r="A388">
        <v>14</v>
      </c>
      <c r="B388" t="s">
        <v>159</v>
      </c>
      <c r="C388">
        <v>1992</v>
      </c>
      <c r="D388">
        <v>1</v>
      </c>
      <c r="E388">
        <v>1992.5</v>
      </c>
      <c r="F388">
        <v>31660</v>
      </c>
      <c r="G388">
        <v>15611.9</v>
      </c>
      <c r="H388">
        <v>0.5</v>
      </c>
      <c r="I388">
        <v>0</v>
      </c>
      <c r="J388" t="s">
        <v>143</v>
      </c>
      <c r="K388" t="s">
        <v>143</v>
      </c>
      <c r="L388" t="s">
        <v>143</v>
      </c>
      <c r="M388" t="s">
        <v>157</v>
      </c>
      <c r="N388">
        <v>-1</v>
      </c>
      <c r="O388">
        <v>1E-3</v>
      </c>
      <c r="P388">
        <v>0</v>
      </c>
      <c r="Q388">
        <v>0.37725999999999998</v>
      </c>
    </row>
    <row r="389" spans="1:17" x14ac:dyDescent="0.25">
      <c r="A389">
        <v>14</v>
      </c>
      <c r="B389" t="s">
        <v>159</v>
      </c>
      <c r="C389">
        <v>1993</v>
      </c>
      <c r="D389">
        <v>1</v>
      </c>
      <c r="E389">
        <v>1993.5</v>
      </c>
      <c r="F389">
        <v>34900</v>
      </c>
      <c r="G389">
        <v>15611.9</v>
      </c>
      <c r="H389">
        <v>0.5</v>
      </c>
      <c r="I389">
        <v>0</v>
      </c>
      <c r="J389" t="s">
        <v>143</v>
      </c>
      <c r="K389" t="s">
        <v>143</v>
      </c>
      <c r="L389" t="s">
        <v>143</v>
      </c>
      <c r="M389" t="s">
        <v>157</v>
      </c>
      <c r="N389">
        <v>-1</v>
      </c>
      <c r="O389">
        <v>1E-3</v>
      </c>
      <c r="P389">
        <v>0</v>
      </c>
      <c r="Q389">
        <v>0.37756600000000001</v>
      </c>
    </row>
    <row r="390" spans="1:17" x14ac:dyDescent="0.25">
      <c r="A390">
        <v>14</v>
      </c>
      <c r="B390" t="s">
        <v>159</v>
      </c>
      <c r="C390">
        <v>1994</v>
      </c>
      <c r="D390">
        <v>1</v>
      </c>
      <c r="E390">
        <v>1994.5</v>
      </c>
      <c r="F390">
        <v>34400</v>
      </c>
      <c r="G390">
        <v>15611.9</v>
      </c>
      <c r="H390">
        <v>0.5</v>
      </c>
      <c r="I390">
        <v>0</v>
      </c>
      <c r="J390" t="s">
        <v>143</v>
      </c>
      <c r="K390" t="s">
        <v>143</v>
      </c>
      <c r="L390" t="s">
        <v>143</v>
      </c>
      <c r="M390" t="s">
        <v>157</v>
      </c>
      <c r="N390">
        <v>-1</v>
      </c>
      <c r="O390">
        <v>1E-3</v>
      </c>
      <c r="P390">
        <v>0</v>
      </c>
      <c r="Q390">
        <v>0.33030599999999999</v>
      </c>
    </row>
    <row r="391" spans="1:17" x14ac:dyDescent="0.25">
      <c r="A391">
        <v>14</v>
      </c>
      <c r="B391" t="s">
        <v>159</v>
      </c>
      <c r="C391">
        <v>1995</v>
      </c>
      <c r="D391">
        <v>1</v>
      </c>
      <c r="E391">
        <v>1995.5</v>
      </c>
      <c r="F391">
        <v>47470</v>
      </c>
      <c r="G391">
        <v>15611.9</v>
      </c>
      <c r="H391">
        <v>0.5</v>
      </c>
      <c r="I391">
        <v>0</v>
      </c>
      <c r="J391" t="s">
        <v>143</v>
      </c>
      <c r="K391" t="s">
        <v>143</v>
      </c>
      <c r="L391" t="s">
        <v>143</v>
      </c>
      <c r="M391" t="s">
        <v>157</v>
      </c>
      <c r="N391">
        <v>-1</v>
      </c>
      <c r="O391">
        <v>1E-3</v>
      </c>
      <c r="P391">
        <v>0</v>
      </c>
      <c r="Q391">
        <v>0.29569499999999999</v>
      </c>
    </row>
    <row r="392" spans="1:17" x14ac:dyDescent="0.25">
      <c r="A392">
        <v>14</v>
      </c>
      <c r="B392" t="s">
        <v>159</v>
      </c>
      <c r="C392">
        <v>1996</v>
      </c>
      <c r="D392">
        <v>1</v>
      </c>
      <c r="E392">
        <v>1996.5</v>
      </c>
      <c r="F392">
        <v>36260</v>
      </c>
      <c r="G392">
        <v>15611.9</v>
      </c>
      <c r="H392">
        <v>0.5</v>
      </c>
      <c r="I392">
        <v>0</v>
      </c>
      <c r="J392" t="s">
        <v>143</v>
      </c>
      <c r="K392" t="s">
        <v>143</v>
      </c>
      <c r="L392" t="s">
        <v>143</v>
      </c>
      <c r="M392" t="s">
        <v>157</v>
      </c>
      <c r="N392">
        <v>-1</v>
      </c>
      <c r="O392">
        <v>1E-3</v>
      </c>
      <c r="P392">
        <v>0</v>
      </c>
      <c r="Q392">
        <v>0.29799799999999999</v>
      </c>
    </row>
    <row r="393" spans="1:17" x14ac:dyDescent="0.25">
      <c r="A393">
        <v>14</v>
      </c>
      <c r="B393" t="s">
        <v>159</v>
      </c>
      <c r="C393">
        <v>1997</v>
      </c>
      <c r="D393">
        <v>1</v>
      </c>
      <c r="E393">
        <v>1997.5</v>
      </c>
      <c r="F393">
        <v>26290</v>
      </c>
      <c r="G393">
        <v>15611.9</v>
      </c>
      <c r="H393">
        <v>0.5</v>
      </c>
      <c r="I393">
        <v>0</v>
      </c>
      <c r="J393" t="s">
        <v>143</v>
      </c>
      <c r="K393" t="s">
        <v>143</v>
      </c>
      <c r="L393" t="s">
        <v>143</v>
      </c>
      <c r="M393" t="s">
        <v>157</v>
      </c>
      <c r="N393">
        <v>-1</v>
      </c>
      <c r="O393">
        <v>1E-3</v>
      </c>
      <c r="P393">
        <v>0</v>
      </c>
      <c r="Q393">
        <v>0.37654500000000002</v>
      </c>
    </row>
    <row r="394" spans="1:17" x14ac:dyDescent="0.25">
      <c r="A394">
        <v>14</v>
      </c>
      <c r="B394" t="s">
        <v>159</v>
      </c>
      <c r="C394">
        <v>1998</v>
      </c>
      <c r="D394">
        <v>1</v>
      </c>
      <c r="E394">
        <v>1998.5</v>
      </c>
      <c r="F394">
        <v>56070</v>
      </c>
      <c r="G394">
        <v>15611.9</v>
      </c>
      <c r="H394">
        <v>0.5</v>
      </c>
      <c r="I394">
        <v>0</v>
      </c>
      <c r="J394" t="s">
        <v>143</v>
      </c>
      <c r="K394" t="s">
        <v>143</v>
      </c>
      <c r="L394" t="s">
        <v>143</v>
      </c>
      <c r="M394" t="s">
        <v>157</v>
      </c>
      <c r="N394">
        <v>-1</v>
      </c>
      <c r="O394">
        <v>1E-3</v>
      </c>
      <c r="P394">
        <v>0</v>
      </c>
      <c r="Q394">
        <v>0.33683000000000002</v>
      </c>
    </row>
    <row r="395" spans="1:17" x14ac:dyDescent="0.25">
      <c r="A395">
        <v>14</v>
      </c>
      <c r="B395" t="s">
        <v>159</v>
      </c>
      <c r="C395">
        <v>1999</v>
      </c>
      <c r="D395">
        <v>1</v>
      </c>
      <c r="E395">
        <v>1999.5</v>
      </c>
      <c r="F395">
        <v>23870</v>
      </c>
      <c r="G395">
        <v>15611.9</v>
      </c>
      <c r="H395">
        <v>0.5</v>
      </c>
      <c r="I395">
        <v>0</v>
      </c>
      <c r="J395" t="s">
        <v>143</v>
      </c>
      <c r="K395" t="s">
        <v>143</v>
      </c>
      <c r="L395" t="s">
        <v>143</v>
      </c>
      <c r="M395" t="s">
        <v>157</v>
      </c>
      <c r="N395">
        <v>-1</v>
      </c>
      <c r="O395">
        <v>1E-3</v>
      </c>
      <c r="P395">
        <v>0</v>
      </c>
      <c r="Q395">
        <v>0.31911</v>
      </c>
    </row>
    <row r="396" spans="1:17" x14ac:dyDescent="0.25">
      <c r="A396">
        <v>14</v>
      </c>
      <c r="B396" t="s">
        <v>159</v>
      </c>
      <c r="C396">
        <v>2000</v>
      </c>
      <c r="D396">
        <v>1</v>
      </c>
      <c r="E396">
        <v>2000.5</v>
      </c>
      <c r="F396">
        <v>11960</v>
      </c>
      <c r="G396">
        <v>15611.9</v>
      </c>
      <c r="H396">
        <v>0.5</v>
      </c>
      <c r="I396">
        <v>0</v>
      </c>
      <c r="J396" t="s">
        <v>143</v>
      </c>
      <c r="K396" t="s">
        <v>143</v>
      </c>
      <c r="L396" t="s">
        <v>143</v>
      </c>
      <c r="M396" t="s">
        <v>157</v>
      </c>
      <c r="N396">
        <v>-1</v>
      </c>
      <c r="O396">
        <v>1E-3</v>
      </c>
      <c r="P396">
        <v>0</v>
      </c>
      <c r="Q396">
        <v>0.34562900000000002</v>
      </c>
    </row>
    <row r="397" spans="1:17" x14ac:dyDescent="0.25">
      <c r="A397">
        <v>14</v>
      </c>
      <c r="B397" t="s">
        <v>159</v>
      </c>
      <c r="C397">
        <v>2001</v>
      </c>
      <c r="D397">
        <v>1</v>
      </c>
      <c r="E397">
        <v>2001.5</v>
      </c>
      <c r="F397">
        <v>23970</v>
      </c>
      <c r="G397">
        <v>15611.9</v>
      </c>
      <c r="H397">
        <v>0.5</v>
      </c>
      <c r="I397">
        <v>0</v>
      </c>
      <c r="J397" t="s">
        <v>143</v>
      </c>
      <c r="K397" t="s">
        <v>143</v>
      </c>
      <c r="L397" t="s">
        <v>143</v>
      </c>
      <c r="M397" t="s">
        <v>157</v>
      </c>
      <c r="N397">
        <v>-1</v>
      </c>
      <c r="O397">
        <v>1E-3</v>
      </c>
      <c r="P397">
        <v>0</v>
      </c>
      <c r="Q397">
        <v>0.365921</v>
      </c>
    </row>
    <row r="398" spans="1:17" x14ac:dyDescent="0.25">
      <c r="A398">
        <v>14</v>
      </c>
      <c r="B398" t="s">
        <v>159</v>
      </c>
      <c r="C398">
        <v>2002</v>
      </c>
      <c r="D398">
        <v>1</v>
      </c>
      <c r="E398">
        <v>2002.5</v>
      </c>
      <c r="F398">
        <v>22140</v>
      </c>
      <c r="G398">
        <v>15611.9</v>
      </c>
      <c r="H398">
        <v>0.5</v>
      </c>
      <c r="I398">
        <v>0</v>
      </c>
      <c r="J398" t="s">
        <v>143</v>
      </c>
      <c r="K398" t="s">
        <v>143</v>
      </c>
      <c r="L398" t="s">
        <v>143</v>
      </c>
      <c r="M398" t="s">
        <v>157</v>
      </c>
      <c r="N398">
        <v>-1</v>
      </c>
      <c r="O398">
        <v>1E-3</v>
      </c>
      <c r="P398">
        <v>0</v>
      </c>
      <c r="Q398">
        <v>0.43324600000000002</v>
      </c>
    </row>
    <row r="399" spans="1:17" x14ac:dyDescent="0.25">
      <c r="A399">
        <v>14</v>
      </c>
      <c r="B399" t="s">
        <v>159</v>
      </c>
      <c r="C399">
        <v>2003</v>
      </c>
      <c r="D399">
        <v>1</v>
      </c>
      <c r="E399">
        <v>2003.5</v>
      </c>
      <c r="F399">
        <v>30510</v>
      </c>
      <c r="G399">
        <v>15611.9</v>
      </c>
      <c r="H399">
        <v>0.5</v>
      </c>
      <c r="I399">
        <v>0</v>
      </c>
      <c r="J399" t="s">
        <v>143</v>
      </c>
      <c r="K399" t="s">
        <v>143</v>
      </c>
      <c r="L399" t="s">
        <v>143</v>
      </c>
      <c r="M399" t="s">
        <v>157</v>
      </c>
      <c r="N399">
        <v>-1</v>
      </c>
      <c r="O399">
        <v>1E-3</v>
      </c>
      <c r="P399">
        <v>0</v>
      </c>
      <c r="Q399">
        <v>0.34005800000000003</v>
      </c>
    </row>
    <row r="400" spans="1:17" x14ac:dyDescent="0.25">
      <c r="A400">
        <v>14</v>
      </c>
      <c r="B400" t="s">
        <v>159</v>
      </c>
      <c r="C400">
        <v>2004</v>
      </c>
      <c r="D400">
        <v>1</v>
      </c>
      <c r="E400">
        <v>2004.5</v>
      </c>
      <c r="F400">
        <v>27840</v>
      </c>
      <c r="G400">
        <v>15611.9</v>
      </c>
      <c r="H400">
        <v>0.5</v>
      </c>
      <c r="I400">
        <v>0</v>
      </c>
      <c r="J400" t="s">
        <v>143</v>
      </c>
      <c r="K400" t="s">
        <v>143</v>
      </c>
      <c r="L400" t="s">
        <v>143</v>
      </c>
      <c r="M400" t="s">
        <v>157</v>
      </c>
      <c r="N400">
        <v>-1</v>
      </c>
      <c r="O400">
        <v>1E-3</v>
      </c>
      <c r="P400">
        <v>0</v>
      </c>
      <c r="Q400">
        <v>0.31892700000000002</v>
      </c>
    </row>
    <row r="401" spans="1:17" x14ac:dyDescent="0.25">
      <c r="A401">
        <v>14</v>
      </c>
      <c r="B401" t="s">
        <v>159</v>
      </c>
      <c r="C401">
        <v>2005</v>
      </c>
      <c r="D401">
        <v>1</v>
      </c>
      <c r="E401">
        <v>2005.5</v>
      </c>
      <c r="F401">
        <v>12250</v>
      </c>
      <c r="G401">
        <v>15611.9</v>
      </c>
      <c r="H401">
        <v>0.5</v>
      </c>
      <c r="I401">
        <v>0</v>
      </c>
      <c r="J401" t="s">
        <v>143</v>
      </c>
      <c r="K401" t="s">
        <v>143</v>
      </c>
      <c r="L401" t="s">
        <v>143</v>
      </c>
      <c r="M401" t="s">
        <v>157</v>
      </c>
      <c r="N401">
        <v>-1</v>
      </c>
      <c r="O401">
        <v>1E-3</v>
      </c>
      <c r="P401">
        <v>0</v>
      </c>
      <c r="Q401">
        <v>0.22864499999999999</v>
      </c>
    </row>
    <row r="402" spans="1:17" x14ac:dyDescent="0.25">
      <c r="A402">
        <v>14</v>
      </c>
      <c r="B402" t="s">
        <v>159</v>
      </c>
      <c r="C402">
        <v>2006</v>
      </c>
      <c r="D402">
        <v>1</v>
      </c>
      <c r="E402">
        <v>2006.5</v>
      </c>
      <c r="F402">
        <v>11430</v>
      </c>
      <c r="G402">
        <v>15611.9</v>
      </c>
      <c r="H402">
        <v>0.5</v>
      </c>
      <c r="I402">
        <v>0</v>
      </c>
      <c r="J402" t="s">
        <v>143</v>
      </c>
      <c r="K402" t="s">
        <v>143</v>
      </c>
      <c r="L402" t="s">
        <v>143</v>
      </c>
      <c r="M402" t="s">
        <v>157</v>
      </c>
      <c r="N402">
        <v>-1</v>
      </c>
      <c r="O402">
        <v>1E-3</v>
      </c>
      <c r="P402">
        <v>0</v>
      </c>
      <c r="Q402">
        <v>0.168651</v>
      </c>
    </row>
    <row r="403" spans="1:17" x14ac:dyDescent="0.25">
      <c r="A403">
        <v>14</v>
      </c>
      <c r="B403" t="s">
        <v>159</v>
      </c>
      <c r="C403">
        <v>2007</v>
      </c>
      <c r="D403">
        <v>1</v>
      </c>
      <c r="E403">
        <v>2007.5</v>
      </c>
      <c r="F403">
        <v>6812</v>
      </c>
      <c r="G403">
        <v>15611.9</v>
      </c>
      <c r="H403">
        <v>0.5</v>
      </c>
      <c r="I403">
        <v>0</v>
      </c>
      <c r="J403" t="s">
        <v>143</v>
      </c>
      <c r="K403" t="s">
        <v>143</v>
      </c>
      <c r="L403" t="s">
        <v>143</v>
      </c>
      <c r="M403" t="s">
        <v>157</v>
      </c>
      <c r="N403">
        <v>-1</v>
      </c>
      <c r="O403">
        <v>1E-3</v>
      </c>
      <c r="P403">
        <v>0</v>
      </c>
      <c r="Q403">
        <v>0.136569</v>
      </c>
    </row>
    <row r="404" spans="1:17" x14ac:dyDescent="0.25">
      <c r="A404">
        <v>14</v>
      </c>
      <c r="B404" t="s">
        <v>159</v>
      </c>
      <c r="C404">
        <v>2008</v>
      </c>
      <c r="D404">
        <v>1</v>
      </c>
      <c r="E404">
        <v>2008.5</v>
      </c>
      <c r="F404">
        <v>2710</v>
      </c>
      <c r="G404">
        <v>15611.9</v>
      </c>
      <c r="H404">
        <v>0.5</v>
      </c>
      <c r="I404">
        <v>0</v>
      </c>
      <c r="J404" t="s">
        <v>143</v>
      </c>
      <c r="K404" t="s">
        <v>143</v>
      </c>
      <c r="L404" t="s">
        <v>143</v>
      </c>
      <c r="M404" t="s">
        <v>157</v>
      </c>
      <c r="N404">
        <v>-1</v>
      </c>
      <c r="O404">
        <v>1E-3</v>
      </c>
      <c r="P404">
        <v>0</v>
      </c>
      <c r="Q404">
        <v>9.7569100000000006E-2</v>
      </c>
    </row>
    <row r="405" spans="1:17" x14ac:dyDescent="0.25">
      <c r="A405">
        <v>14</v>
      </c>
      <c r="B405" t="s">
        <v>159</v>
      </c>
      <c r="C405">
        <v>2009</v>
      </c>
      <c r="D405">
        <v>1</v>
      </c>
      <c r="E405">
        <v>2009.5</v>
      </c>
      <c r="F405">
        <v>3726</v>
      </c>
      <c r="G405">
        <v>15611.9</v>
      </c>
      <c r="H405">
        <v>0.5</v>
      </c>
      <c r="I405">
        <v>0</v>
      </c>
      <c r="J405" t="s">
        <v>143</v>
      </c>
      <c r="K405" t="s">
        <v>143</v>
      </c>
      <c r="L405" t="s">
        <v>143</v>
      </c>
      <c r="M405" t="s">
        <v>157</v>
      </c>
      <c r="N405">
        <v>-1</v>
      </c>
      <c r="O405">
        <v>1E-3</v>
      </c>
      <c r="P405">
        <v>0</v>
      </c>
      <c r="Q405">
        <v>0.116836</v>
      </c>
    </row>
    <row r="406" spans="1:17" x14ac:dyDescent="0.25">
      <c r="A406">
        <v>14</v>
      </c>
      <c r="B406" t="s">
        <v>159</v>
      </c>
      <c r="C406">
        <v>2010</v>
      </c>
      <c r="D406">
        <v>1</v>
      </c>
      <c r="E406">
        <v>2010.5</v>
      </c>
      <c r="F406">
        <v>2779</v>
      </c>
      <c r="G406">
        <v>15611.9</v>
      </c>
      <c r="H406">
        <v>0.5</v>
      </c>
      <c r="I406">
        <v>0</v>
      </c>
      <c r="J406" t="s">
        <v>143</v>
      </c>
      <c r="K406" t="s">
        <v>143</v>
      </c>
      <c r="L406" t="s">
        <v>143</v>
      </c>
      <c r="M406" t="s">
        <v>157</v>
      </c>
      <c r="N406">
        <v>-1</v>
      </c>
      <c r="O406">
        <v>1E-3</v>
      </c>
      <c r="P406">
        <v>0</v>
      </c>
      <c r="Q406">
        <v>0.11232</v>
      </c>
    </row>
    <row r="407" spans="1:17" x14ac:dyDescent="0.25">
      <c r="A407">
        <v>14</v>
      </c>
      <c r="B407" t="s">
        <v>159</v>
      </c>
      <c r="C407">
        <v>2011</v>
      </c>
      <c r="D407">
        <v>1</v>
      </c>
      <c r="E407">
        <v>2011.5</v>
      </c>
      <c r="F407">
        <v>6389</v>
      </c>
      <c r="G407">
        <v>15611.9</v>
      </c>
      <c r="H407">
        <v>0.5</v>
      </c>
      <c r="I407">
        <v>0</v>
      </c>
      <c r="J407" t="s">
        <v>143</v>
      </c>
      <c r="K407" t="s">
        <v>143</v>
      </c>
      <c r="L407" t="s">
        <v>143</v>
      </c>
      <c r="M407" t="s">
        <v>157</v>
      </c>
      <c r="N407">
        <v>-1</v>
      </c>
      <c r="O407">
        <v>1E-3</v>
      </c>
      <c r="P407">
        <v>0</v>
      </c>
      <c r="Q407">
        <v>0.13734499999999999</v>
      </c>
    </row>
    <row r="408" spans="1:17" x14ac:dyDescent="0.25">
      <c r="A408">
        <v>14</v>
      </c>
      <c r="B408" t="s">
        <v>159</v>
      </c>
      <c r="C408">
        <v>2012</v>
      </c>
      <c r="D408">
        <v>1</v>
      </c>
      <c r="E408">
        <v>2012.5</v>
      </c>
      <c r="F408">
        <v>8494</v>
      </c>
      <c r="G408">
        <v>15611.9</v>
      </c>
      <c r="H408">
        <v>0.5</v>
      </c>
      <c r="I408">
        <v>0</v>
      </c>
      <c r="J408" t="s">
        <v>143</v>
      </c>
      <c r="K408" t="s">
        <v>143</v>
      </c>
      <c r="L408" t="s">
        <v>143</v>
      </c>
      <c r="M408" t="s">
        <v>157</v>
      </c>
      <c r="N408">
        <v>-1</v>
      </c>
      <c r="O408">
        <v>1E-3</v>
      </c>
      <c r="P408">
        <v>0</v>
      </c>
      <c r="Q408">
        <v>0.111737</v>
      </c>
    </row>
    <row r="409" spans="1:17" x14ac:dyDescent="0.25">
      <c r="A409">
        <v>14</v>
      </c>
      <c r="B409" t="s">
        <v>159</v>
      </c>
      <c r="C409">
        <v>2013</v>
      </c>
      <c r="D409">
        <v>1</v>
      </c>
      <c r="E409">
        <v>2013.5</v>
      </c>
      <c r="F409">
        <v>5979</v>
      </c>
      <c r="G409">
        <v>15611.9</v>
      </c>
      <c r="H409">
        <v>0.5</v>
      </c>
      <c r="I409">
        <v>0</v>
      </c>
      <c r="J409" t="s">
        <v>143</v>
      </c>
      <c r="K409" t="s">
        <v>143</v>
      </c>
      <c r="L409" t="s">
        <v>143</v>
      </c>
      <c r="M409" t="s">
        <v>157</v>
      </c>
      <c r="N409">
        <v>-1</v>
      </c>
      <c r="O409">
        <v>1E-3</v>
      </c>
      <c r="P409">
        <v>0</v>
      </c>
      <c r="Q409">
        <v>0.123649</v>
      </c>
    </row>
    <row r="410" spans="1:17" x14ac:dyDescent="0.25">
      <c r="A410">
        <v>14</v>
      </c>
      <c r="B410" t="s">
        <v>159</v>
      </c>
      <c r="C410">
        <v>2014</v>
      </c>
      <c r="D410">
        <v>1</v>
      </c>
      <c r="E410">
        <v>2014.5</v>
      </c>
      <c r="F410">
        <v>20170</v>
      </c>
      <c r="G410">
        <v>15611.9</v>
      </c>
      <c r="H410">
        <v>0.5</v>
      </c>
      <c r="I410">
        <v>0</v>
      </c>
      <c r="J410" t="s">
        <v>143</v>
      </c>
      <c r="K410" t="s">
        <v>143</v>
      </c>
      <c r="L410" t="s">
        <v>143</v>
      </c>
      <c r="M410" t="s">
        <v>157</v>
      </c>
      <c r="N410">
        <v>-1</v>
      </c>
      <c r="O410">
        <v>1E-3</v>
      </c>
      <c r="P410">
        <v>0</v>
      </c>
      <c r="Q410">
        <v>0.13647899999999999</v>
      </c>
    </row>
    <row r="411" spans="1:17" x14ac:dyDescent="0.25">
      <c r="A411">
        <v>14</v>
      </c>
      <c r="B411" t="s">
        <v>159</v>
      </c>
      <c r="C411">
        <v>2015</v>
      </c>
      <c r="D411">
        <v>1</v>
      </c>
      <c r="E411">
        <v>2015.5</v>
      </c>
      <c r="F411">
        <v>17260</v>
      </c>
      <c r="G411">
        <v>15611.9</v>
      </c>
      <c r="H411">
        <v>0.5</v>
      </c>
      <c r="I411">
        <v>0</v>
      </c>
      <c r="J411" t="s">
        <v>143</v>
      </c>
      <c r="K411" t="s">
        <v>143</v>
      </c>
      <c r="L411" t="s">
        <v>143</v>
      </c>
      <c r="M411" t="s">
        <v>158</v>
      </c>
      <c r="N411">
        <v>-1</v>
      </c>
      <c r="O411">
        <v>1E-3</v>
      </c>
      <c r="P411">
        <v>0</v>
      </c>
      <c r="Q411">
        <v>0.14705599999999999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5"/>
  <sheetViews>
    <sheetView workbookViewId="0">
      <pane ySplit="1" topLeftCell="A2" activePane="bottomLeft" state="frozen"/>
      <selection pane="bottomLeft" activeCell="E400" sqref="E400"/>
    </sheetView>
  </sheetViews>
  <sheetFormatPr defaultRowHeight="15" x14ac:dyDescent="0.25"/>
  <cols>
    <col min="1" max="1" width="5" bestFit="1" customWidth="1"/>
    <col min="2" max="2" width="5.5703125" bestFit="1" customWidth="1"/>
    <col min="3" max="3" width="11.28515625" bestFit="1" customWidth="1"/>
    <col min="4" max="4" width="12" bestFit="1" customWidth="1"/>
    <col min="5" max="5" width="9" bestFit="1" customWidth="1"/>
    <col min="6" max="6" width="12.28515625" bestFit="1" customWidth="1"/>
    <col min="7" max="7" width="25" bestFit="1" customWidth="1"/>
    <col min="8" max="8" width="25.28515625" bestFit="1" customWidth="1"/>
    <col min="9" max="9" width="24.28515625" bestFit="1" customWidth="1"/>
    <col min="10" max="10" width="13.28515625" bestFit="1" customWidth="1"/>
    <col min="11" max="11" width="11" bestFit="1" customWidth="1"/>
    <col min="12" max="12" width="13.5703125" bestFit="1" customWidth="1"/>
    <col min="13" max="13" width="22" bestFit="1" customWidth="1"/>
    <col min="14" max="14" width="22.28515625" bestFit="1" customWidth="1"/>
    <col min="15" max="15" width="21.140625" bestFit="1" customWidth="1"/>
    <col min="16" max="16" width="19.140625" bestFit="1" customWidth="1"/>
    <col min="17" max="17" width="22.7109375" bestFit="1" customWidth="1"/>
  </cols>
  <sheetData>
    <row r="1" spans="1:17" x14ac:dyDescent="0.25">
      <c r="A1" t="s">
        <v>1</v>
      </c>
      <c r="B1" t="s">
        <v>127</v>
      </c>
      <c r="C1" t="s">
        <v>233</v>
      </c>
      <c r="D1" t="s">
        <v>166</v>
      </c>
      <c r="E1" t="s">
        <v>167</v>
      </c>
      <c r="F1" t="s">
        <v>168</v>
      </c>
      <c r="G1" t="s">
        <v>160</v>
      </c>
      <c r="H1" t="s">
        <v>161</v>
      </c>
      <c r="I1" t="s">
        <v>162</v>
      </c>
      <c r="J1" t="s">
        <v>169</v>
      </c>
      <c r="K1" t="s">
        <v>170</v>
      </c>
      <c r="L1" t="s">
        <v>171</v>
      </c>
      <c r="M1" t="s">
        <v>163</v>
      </c>
      <c r="N1" t="s">
        <v>164</v>
      </c>
      <c r="O1" t="s">
        <v>165</v>
      </c>
      <c r="P1" t="s">
        <v>181</v>
      </c>
      <c r="Q1" t="s">
        <v>182</v>
      </c>
    </row>
    <row r="2" spans="1:17" x14ac:dyDescent="0.25">
      <c r="A2">
        <v>1990</v>
      </c>
      <c r="B2">
        <v>1</v>
      </c>
      <c r="C2" t="s">
        <v>142</v>
      </c>
      <c r="D2">
        <v>369.11500000000001</v>
      </c>
      <c r="E2">
        <v>356.32299999999998</v>
      </c>
      <c r="F2">
        <v>317.94900000000001</v>
      </c>
      <c r="G2">
        <f t="shared" ref="G2:G48" si="0">(D2-F2)*2204.62</f>
        <v>112801.58691999999</v>
      </c>
      <c r="H2">
        <f t="shared" ref="H2:H48" si="1">(E2-F2)*2204.62</f>
        <v>84600.087879999919</v>
      </c>
      <c r="I2">
        <f t="shared" ref="I2:I48" si="2">G2-H2</f>
        <v>28201.499040000068</v>
      </c>
      <c r="J2">
        <v>398.34699999999998</v>
      </c>
      <c r="K2">
        <v>357.44499999999999</v>
      </c>
      <c r="L2">
        <v>234.739</v>
      </c>
      <c r="M2">
        <f t="shared" ref="M2:M48" si="3">(J2-L2)*1000</f>
        <v>163607.99999999997</v>
      </c>
      <c r="N2">
        <f t="shared" ref="N2:N48" si="4">(K2-L2)*1000</f>
        <v>122705.99999999999</v>
      </c>
      <c r="O2">
        <f t="shared" ref="O2:O48" si="5">M2-N2</f>
        <v>40901.999999999985</v>
      </c>
      <c r="P2">
        <f t="shared" ref="P2:P48" si="6">G2/M2</f>
        <v>0.68946253801770085</v>
      </c>
      <c r="Q2" s="3">
        <f>H2/G2</f>
        <v>0.74999022788570469</v>
      </c>
    </row>
    <row r="3" spans="1:17" x14ac:dyDescent="0.25">
      <c r="A3">
        <v>1991</v>
      </c>
      <c r="B3">
        <v>1</v>
      </c>
      <c r="C3" t="s">
        <v>142</v>
      </c>
      <c r="D3">
        <v>233.60499999999999</v>
      </c>
      <c r="E3">
        <v>221.49</v>
      </c>
      <c r="F3">
        <v>185.143</v>
      </c>
      <c r="G3">
        <f t="shared" si="0"/>
        <v>106840.29443999997</v>
      </c>
      <c r="H3">
        <f t="shared" si="1"/>
        <v>80131.323140000008</v>
      </c>
      <c r="I3">
        <f t="shared" si="2"/>
        <v>26708.971299999961</v>
      </c>
      <c r="J3">
        <v>314.00200000000001</v>
      </c>
      <c r="K3">
        <v>277.69200000000001</v>
      </c>
      <c r="L3">
        <v>168.761</v>
      </c>
      <c r="M3">
        <f t="shared" si="3"/>
        <v>145241</v>
      </c>
      <c r="N3">
        <f t="shared" si="4"/>
        <v>108931.00000000001</v>
      </c>
      <c r="O3">
        <f t="shared" si="5"/>
        <v>36309.999999999985</v>
      </c>
      <c r="P3">
        <f t="shared" si="6"/>
        <v>0.73560698728320495</v>
      </c>
      <c r="Q3" s="3">
        <f t="shared" ref="Q3:Q24" si="7">H3/G3</f>
        <v>0.75001031736205714</v>
      </c>
    </row>
    <row r="4" spans="1:17" x14ac:dyDescent="0.25">
      <c r="A4">
        <v>1992</v>
      </c>
      <c r="B4">
        <v>1</v>
      </c>
      <c r="C4" t="s">
        <v>142</v>
      </c>
      <c r="D4">
        <v>212.82900000000001</v>
      </c>
      <c r="E4">
        <v>205.77799999999999</v>
      </c>
      <c r="F4">
        <v>184.62200000000001</v>
      </c>
      <c r="G4">
        <f t="shared" si="0"/>
        <v>62185.716339999984</v>
      </c>
      <c r="H4">
        <f t="shared" si="1"/>
        <v>46640.940719999948</v>
      </c>
      <c r="I4">
        <f t="shared" si="2"/>
        <v>15544.775620000037</v>
      </c>
      <c r="J4">
        <v>243.67599999999999</v>
      </c>
      <c r="K4">
        <v>222.69499999999999</v>
      </c>
      <c r="L4">
        <v>159.75200000000001</v>
      </c>
      <c r="M4">
        <f t="shared" si="3"/>
        <v>83923.999999999971</v>
      </c>
      <c r="N4">
        <f t="shared" si="4"/>
        <v>62942.999999999985</v>
      </c>
      <c r="O4">
        <f t="shared" si="5"/>
        <v>20980.999999999985</v>
      </c>
      <c r="P4">
        <f t="shared" si="6"/>
        <v>0.74097655426338127</v>
      </c>
      <c r="Q4" s="3">
        <f t="shared" si="7"/>
        <v>0.7500265891445379</v>
      </c>
    </row>
    <row r="5" spans="1:17" x14ac:dyDescent="0.25">
      <c r="A5">
        <v>1993</v>
      </c>
      <c r="B5">
        <v>1</v>
      </c>
      <c r="C5" t="s">
        <v>142</v>
      </c>
      <c r="D5">
        <v>228.249</v>
      </c>
      <c r="E5">
        <v>220.23500000000001</v>
      </c>
      <c r="F5">
        <v>196.19399999999999</v>
      </c>
      <c r="G5">
        <f t="shared" si="0"/>
        <v>70669.094100000017</v>
      </c>
      <c r="H5">
        <f t="shared" si="1"/>
        <v>53001.269420000055</v>
      </c>
      <c r="I5">
        <f t="shared" si="2"/>
        <v>17667.824679999962</v>
      </c>
      <c r="J5">
        <v>256.62299999999999</v>
      </c>
      <c r="K5">
        <v>233.21299999999999</v>
      </c>
      <c r="L5">
        <v>162.983</v>
      </c>
      <c r="M5">
        <f t="shared" si="3"/>
        <v>93639.999999999985</v>
      </c>
      <c r="N5">
        <f t="shared" si="4"/>
        <v>70229.999999999985</v>
      </c>
      <c r="O5">
        <f t="shared" si="5"/>
        <v>23410</v>
      </c>
      <c r="P5">
        <f t="shared" si="6"/>
        <v>0.75468917236223865</v>
      </c>
      <c r="Q5" s="3">
        <f t="shared" si="7"/>
        <v>0.74999220090469565</v>
      </c>
    </row>
    <row r="6" spans="1:17" x14ac:dyDescent="0.25">
      <c r="A6">
        <v>1994</v>
      </c>
      <c r="B6">
        <v>1</v>
      </c>
      <c r="C6" t="s">
        <v>142</v>
      </c>
      <c r="D6">
        <v>277.52999999999997</v>
      </c>
      <c r="E6">
        <v>266.56900000000002</v>
      </c>
      <c r="F6">
        <v>233.685</v>
      </c>
      <c r="G6">
        <f t="shared" si="0"/>
        <v>96661.563899999936</v>
      </c>
      <c r="H6">
        <f t="shared" si="1"/>
        <v>72496.724080000029</v>
      </c>
      <c r="I6">
        <f t="shared" si="2"/>
        <v>24164.839819999906</v>
      </c>
      <c r="J6">
        <v>278.41199999999998</v>
      </c>
      <c r="K6">
        <v>251.21700000000001</v>
      </c>
      <c r="L6">
        <v>169.62899999999999</v>
      </c>
      <c r="M6">
        <f t="shared" si="3"/>
        <v>108782.99999999999</v>
      </c>
      <c r="N6">
        <f t="shared" si="4"/>
        <v>81588.000000000029</v>
      </c>
      <c r="O6">
        <f t="shared" si="5"/>
        <v>27194.999999999956</v>
      </c>
      <c r="P6">
        <f t="shared" si="6"/>
        <v>0.88857233115468359</v>
      </c>
      <c r="Q6" s="3">
        <f t="shared" si="7"/>
        <v>0.75000570190443683</v>
      </c>
    </row>
    <row r="7" spans="1:17" x14ac:dyDescent="0.25">
      <c r="A7">
        <v>1995</v>
      </c>
      <c r="B7">
        <v>1</v>
      </c>
      <c r="C7" t="s">
        <v>142</v>
      </c>
      <c r="D7">
        <v>103.712</v>
      </c>
      <c r="E7">
        <v>97.058099999999996</v>
      </c>
      <c r="F7">
        <v>77.095699999999994</v>
      </c>
      <c r="G7">
        <f t="shared" si="0"/>
        <v>58678.827306000021</v>
      </c>
      <c r="H7">
        <f t="shared" si="1"/>
        <v>44009.506288000004</v>
      </c>
      <c r="I7">
        <f t="shared" si="2"/>
        <v>14669.321018000017</v>
      </c>
      <c r="J7">
        <v>107.96299999999999</v>
      </c>
      <c r="K7">
        <v>93.101699999999994</v>
      </c>
      <c r="L7">
        <v>48.5167</v>
      </c>
      <c r="M7">
        <f t="shared" si="3"/>
        <v>59446.299999999996</v>
      </c>
      <c r="N7">
        <f t="shared" si="4"/>
        <v>44584.999999999993</v>
      </c>
      <c r="O7">
        <f t="shared" si="5"/>
        <v>14861.300000000003</v>
      </c>
      <c r="P7">
        <f t="shared" si="6"/>
        <v>0.98708964739605365</v>
      </c>
      <c r="Q7" s="3">
        <f t="shared" si="7"/>
        <v>0.75000657491837686</v>
      </c>
    </row>
    <row r="8" spans="1:17" x14ac:dyDescent="0.25">
      <c r="A8">
        <v>1996</v>
      </c>
      <c r="B8">
        <v>1</v>
      </c>
      <c r="C8" t="s">
        <v>142</v>
      </c>
      <c r="D8">
        <v>141.57300000000001</v>
      </c>
      <c r="E8">
        <v>132.518</v>
      </c>
      <c r="F8">
        <v>105.352</v>
      </c>
      <c r="G8">
        <f t="shared" si="0"/>
        <v>79853.541020000004</v>
      </c>
      <c r="H8">
        <f t="shared" si="1"/>
        <v>59890.70691999999</v>
      </c>
      <c r="I8">
        <f t="shared" si="2"/>
        <v>19962.834100000015</v>
      </c>
      <c r="J8">
        <v>149.65600000000001</v>
      </c>
      <c r="K8">
        <v>129.23500000000001</v>
      </c>
      <c r="L8">
        <v>67.971000000000004</v>
      </c>
      <c r="M8">
        <f t="shared" si="3"/>
        <v>81685</v>
      </c>
      <c r="N8">
        <f t="shared" si="4"/>
        <v>61264.000000000007</v>
      </c>
      <c r="O8">
        <f t="shared" si="5"/>
        <v>20420.999999999993</v>
      </c>
      <c r="P8">
        <f t="shared" si="6"/>
        <v>0.97757900495807071</v>
      </c>
      <c r="Q8" s="3">
        <f t="shared" si="7"/>
        <v>0.75000690207338272</v>
      </c>
    </row>
    <row r="9" spans="1:17" x14ac:dyDescent="0.25">
      <c r="A9">
        <v>1997</v>
      </c>
      <c r="B9">
        <v>1</v>
      </c>
      <c r="C9" t="s">
        <v>142</v>
      </c>
      <c r="D9">
        <v>123.131</v>
      </c>
      <c r="E9">
        <v>112.943</v>
      </c>
      <c r="F9">
        <v>82.380600000000001</v>
      </c>
      <c r="G9">
        <f t="shared" si="0"/>
        <v>89839.146847999989</v>
      </c>
      <c r="H9">
        <f t="shared" si="1"/>
        <v>67378.478287999984</v>
      </c>
      <c r="I9">
        <f t="shared" si="2"/>
        <v>22460.668560000006</v>
      </c>
      <c r="J9">
        <v>146.916</v>
      </c>
      <c r="K9">
        <v>123.81399999999999</v>
      </c>
      <c r="L9">
        <v>54.508099999999999</v>
      </c>
      <c r="M9">
        <f t="shared" si="3"/>
        <v>92407.9</v>
      </c>
      <c r="N9">
        <f t="shared" si="4"/>
        <v>69305.899999999994</v>
      </c>
      <c r="O9">
        <f t="shared" si="5"/>
        <v>23102</v>
      </c>
      <c r="P9">
        <f t="shared" si="6"/>
        <v>0.97220201787942373</v>
      </c>
      <c r="Q9" s="3">
        <f t="shared" si="7"/>
        <v>0.74999018414543162</v>
      </c>
    </row>
    <row r="10" spans="1:17" x14ac:dyDescent="0.25">
      <c r="A10">
        <v>1998</v>
      </c>
      <c r="B10">
        <v>1</v>
      </c>
      <c r="C10" t="s">
        <v>142</v>
      </c>
      <c r="D10">
        <v>225.51300000000001</v>
      </c>
      <c r="E10">
        <v>211.51599999999999</v>
      </c>
      <c r="F10">
        <v>169.52699999999999</v>
      </c>
      <c r="G10">
        <f t="shared" si="0"/>
        <v>123427.85532000003</v>
      </c>
      <c r="H10">
        <f t="shared" si="1"/>
        <v>92569.789180000007</v>
      </c>
      <c r="I10">
        <f t="shared" si="2"/>
        <v>30858.066140000024</v>
      </c>
      <c r="J10">
        <v>234.97</v>
      </c>
      <c r="K10">
        <v>205.15100000000001</v>
      </c>
      <c r="L10">
        <v>115.694</v>
      </c>
      <c r="M10">
        <f t="shared" si="3"/>
        <v>119276</v>
      </c>
      <c r="N10">
        <f t="shared" si="4"/>
        <v>89457.000000000015</v>
      </c>
      <c r="O10">
        <f t="shared" si="5"/>
        <v>29818.999999999985</v>
      </c>
      <c r="P10">
        <f t="shared" si="6"/>
        <v>1.0348088074717465</v>
      </c>
      <c r="Q10" s="3">
        <f t="shared" si="7"/>
        <v>0.74999106919587022</v>
      </c>
    </row>
    <row r="11" spans="1:17" x14ac:dyDescent="0.25">
      <c r="A11">
        <v>1999</v>
      </c>
      <c r="B11">
        <v>1</v>
      </c>
      <c r="C11" t="s">
        <v>142</v>
      </c>
      <c r="D11">
        <v>308.53399999999999</v>
      </c>
      <c r="E11">
        <v>293.19099999999997</v>
      </c>
      <c r="F11">
        <v>247.161</v>
      </c>
      <c r="G11">
        <f t="shared" si="0"/>
        <v>135304.14325999998</v>
      </c>
      <c r="H11">
        <f t="shared" si="1"/>
        <v>101478.65859999994</v>
      </c>
      <c r="I11">
        <f t="shared" si="2"/>
        <v>33825.484660000046</v>
      </c>
      <c r="J11">
        <v>283.33100000000002</v>
      </c>
      <c r="K11">
        <v>250.67</v>
      </c>
      <c r="L11">
        <v>152.684</v>
      </c>
      <c r="M11">
        <f t="shared" si="3"/>
        <v>130647.00000000001</v>
      </c>
      <c r="N11">
        <f t="shared" si="4"/>
        <v>97985.999999999985</v>
      </c>
      <c r="O11">
        <f t="shared" si="5"/>
        <v>32661.000000000029</v>
      </c>
      <c r="P11">
        <f t="shared" si="6"/>
        <v>1.0356467677022814</v>
      </c>
      <c r="Q11" s="3">
        <f t="shared" si="7"/>
        <v>0.75000407345249498</v>
      </c>
    </row>
    <row r="12" spans="1:17" x14ac:dyDescent="0.25">
      <c r="A12">
        <v>2000</v>
      </c>
      <c r="B12">
        <v>1</v>
      </c>
      <c r="C12" t="s">
        <v>142</v>
      </c>
      <c r="D12">
        <v>355.24</v>
      </c>
      <c r="E12">
        <v>342.76299999999998</v>
      </c>
      <c r="F12">
        <v>305.33100000000002</v>
      </c>
      <c r="G12">
        <f t="shared" si="0"/>
        <v>110030.37957999998</v>
      </c>
      <c r="H12">
        <f t="shared" si="1"/>
        <v>82523.335839999912</v>
      </c>
      <c r="I12">
        <f t="shared" si="2"/>
        <v>27507.043740000066</v>
      </c>
      <c r="J12">
        <v>279.07600000000002</v>
      </c>
      <c r="K12">
        <v>253.00899999999999</v>
      </c>
      <c r="L12">
        <v>174.80600000000001</v>
      </c>
      <c r="M12">
        <f t="shared" si="3"/>
        <v>104270.00000000001</v>
      </c>
      <c r="N12">
        <f t="shared" si="4"/>
        <v>78202.999999999971</v>
      </c>
      <c r="O12">
        <f t="shared" si="5"/>
        <v>26067.000000000044</v>
      </c>
      <c r="P12">
        <f t="shared" si="6"/>
        <v>1.0552448410856428</v>
      </c>
      <c r="Q12" s="3">
        <f t="shared" si="7"/>
        <v>0.75000500911659151</v>
      </c>
    </row>
    <row r="13" spans="1:17" x14ac:dyDescent="0.25">
      <c r="A13">
        <v>2001</v>
      </c>
      <c r="B13">
        <v>1</v>
      </c>
      <c r="C13" t="s">
        <v>142</v>
      </c>
      <c r="D13">
        <v>428.76600000000002</v>
      </c>
      <c r="E13">
        <v>409.19600000000003</v>
      </c>
      <c r="F13">
        <v>350.48700000000002</v>
      </c>
      <c r="G13">
        <f t="shared" si="0"/>
        <v>172575.44897999999</v>
      </c>
      <c r="H13">
        <f t="shared" si="1"/>
        <v>129431.03558</v>
      </c>
      <c r="I13">
        <f t="shared" si="2"/>
        <v>43144.41339999999</v>
      </c>
      <c r="J13">
        <v>362.00700000000001</v>
      </c>
      <c r="K13">
        <v>317.83</v>
      </c>
      <c r="L13">
        <v>185.29900000000001</v>
      </c>
      <c r="M13">
        <f t="shared" si="3"/>
        <v>176708</v>
      </c>
      <c r="N13">
        <f t="shared" si="4"/>
        <v>132530.99999999997</v>
      </c>
      <c r="O13">
        <f t="shared" si="5"/>
        <v>44177.000000000029</v>
      </c>
      <c r="P13">
        <f t="shared" si="6"/>
        <v>0.9766136732915317</v>
      </c>
      <c r="Q13" s="3">
        <f t="shared" si="7"/>
        <v>0.74999680629543053</v>
      </c>
    </row>
    <row r="14" spans="1:17" x14ac:dyDescent="0.25">
      <c r="A14">
        <v>2002</v>
      </c>
      <c r="B14">
        <v>1</v>
      </c>
      <c r="C14" t="s">
        <v>142</v>
      </c>
      <c r="D14">
        <v>593.72400000000005</v>
      </c>
      <c r="E14">
        <v>561.83500000000004</v>
      </c>
      <c r="F14">
        <v>466.16899999999998</v>
      </c>
      <c r="G14">
        <f t="shared" si="0"/>
        <v>281210.30410000012</v>
      </c>
      <c r="H14">
        <f t="shared" si="1"/>
        <v>210907.17692000011</v>
      </c>
      <c r="I14">
        <f t="shared" si="2"/>
        <v>70303.12718000001</v>
      </c>
      <c r="J14">
        <v>544.61</v>
      </c>
      <c r="K14">
        <v>475.34800000000001</v>
      </c>
      <c r="L14">
        <v>267.56099999999998</v>
      </c>
      <c r="M14">
        <f t="shared" si="3"/>
        <v>277049.00000000006</v>
      </c>
      <c r="N14">
        <f t="shared" si="4"/>
        <v>207787.00000000003</v>
      </c>
      <c r="O14">
        <f t="shared" si="5"/>
        <v>69262.000000000029</v>
      </c>
      <c r="P14">
        <f t="shared" si="6"/>
        <v>1.0150201014982911</v>
      </c>
      <c r="Q14" s="3">
        <f t="shared" si="7"/>
        <v>0.74999804006115012</v>
      </c>
    </row>
    <row r="15" spans="1:17" x14ac:dyDescent="0.25">
      <c r="A15">
        <v>2003</v>
      </c>
      <c r="B15">
        <v>1</v>
      </c>
      <c r="C15" t="s">
        <v>142</v>
      </c>
      <c r="D15">
        <v>557.34900000000005</v>
      </c>
      <c r="E15">
        <v>532.36500000000001</v>
      </c>
      <c r="F15">
        <v>457.41300000000001</v>
      </c>
      <c r="G15">
        <f t="shared" si="0"/>
        <v>220320.90432000006</v>
      </c>
      <c r="H15">
        <f t="shared" si="1"/>
        <v>165240.67823999998</v>
      </c>
      <c r="I15">
        <f t="shared" si="2"/>
        <v>55080.22608000008</v>
      </c>
      <c r="J15">
        <v>479.858</v>
      </c>
      <c r="K15">
        <v>427.24099999999999</v>
      </c>
      <c r="L15">
        <v>269.39100000000002</v>
      </c>
      <c r="M15">
        <f t="shared" si="3"/>
        <v>210466.99999999997</v>
      </c>
      <c r="N15">
        <f t="shared" si="4"/>
        <v>157849.99999999997</v>
      </c>
      <c r="O15">
        <f t="shared" si="5"/>
        <v>52617</v>
      </c>
      <c r="P15">
        <f t="shared" si="6"/>
        <v>1.04681923683998</v>
      </c>
      <c r="Q15" s="3">
        <f t="shared" si="7"/>
        <v>0.74999999999999967</v>
      </c>
    </row>
    <row r="16" spans="1:17" x14ac:dyDescent="0.25">
      <c r="A16">
        <v>2004</v>
      </c>
      <c r="B16">
        <v>1</v>
      </c>
      <c r="C16" t="s">
        <v>142</v>
      </c>
      <c r="D16">
        <v>502.63600000000002</v>
      </c>
      <c r="E16">
        <v>480.68099999999998</v>
      </c>
      <c r="F16">
        <v>414.815</v>
      </c>
      <c r="G16">
        <f t="shared" si="0"/>
        <v>193611.93302000005</v>
      </c>
      <c r="H16">
        <f t="shared" si="1"/>
        <v>145209.50091999996</v>
      </c>
      <c r="I16">
        <f t="shared" si="2"/>
        <v>48402.432100000093</v>
      </c>
      <c r="J16">
        <v>422.589</v>
      </c>
      <c r="K16">
        <v>375.02600000000001</v>
      </c>
      <c r="L16">
        <v>232.33600000000001</v>
      </c>
      <c r="M16">
        <f t="shared" si="3"/>
        <v>190253</v>
      </c>
      <c r="N16">
        <f t="shared" si="4"/>
        <v>142690</v>
      </c>
      <c r="O16">
        <f t="shared" si="5"/>
        <v>47563</v>
      </c>
      <c r="P16">
        <f t="shared" si="6"/>
        <v>1.0176550857016713</v>
      </c>
      <c r="Q16" s="3">
        <f t="shared" si="7"/>
        <v>0.7500028466995361</v>
      </c>
    </row>
    <row r="17" spans="1:17" x14ac:dyDescent="0.25">
      <c r="A17">
        <v>2005</v>
      </c>
      <c r="B17">
        <v>1</v>
      </c>
      <c r="C17" t="s">
        <v>142</v>
      </c>
      <c r="D17">
        <v>437.68599999999998</v>
      </c>
      <c r="E17">
        <v>418.11700000000002</v>
      </c>
      <c r="F17">
        <v>359.40800000000002</v>
      </c>
      <c r="G17">
        <f t="shared" si="0"/>
        <v>172573.24435999992</v>
      </c>
      <c r="H17">
        <f t="shared" si="1"/>
        <v>129431.03558</v>
      </c>
      <c r="I17">
        <f t="shared" si="2"/>
        <v>43142.208779999928</v>
      </c>
      <c r="J17">
        <v>371.16699999999997</v>
      </c>
      <c r="K17">
        <v>328.78899999999999</v>
      </c>
      <c r="L17">
        <v>201.655</v>
      </c>
      <c r="M17">
        <f t="shared" si="3"/>
        <v>169511.99999999997</v>
      </c>
      <c r="N17">
        <f t="shared" si="4"/>
        <v>127133.99999999999</v>
      </c>
      <c r="O17">
        <f t="shared" si="5"/>
        <v>42377.999999999985</v>
      </c>
      <c r="P17">
        <f t="shared" si="6"/>
        <v>1.0180591601774502</v>
      </c>
      <c r="Q17" s="3">
        <f t="shared" si="7"/>
        <v>0.75000638749073845</v>
      </c>
    </row>
    <row r="18" spans="1:17" x14ac:dyDescent="0.25">
      <c r="A18">
        <v>2006</v>
      </c>
      <c r="B18">
        <v>1</v>
      </c>
      <c r="C18" t="s">
        <v>142</v>
      </c>
      <c r="D18">
        <v>414.608</v>
      </c>
      <c r="E18">
        <v>396.125</v>
      </c>
      <c r="F18">
        <v>340.67399999999998</v>
      </c>
      <c r="G18">
        <f t="shared" si="0"/>
        <v>162996.37508000006</v>
      </c>
      <c r="H18">
        <f t="shared" si="1"/>
        <v>122248.38362000004</v>
      </c>
      <c r="I18">
        <f t="shared" si="2"/>
        <v>40747.991460000019</v>
      </c>
      <c r="J18">
        <v>349.483</v>
      </c>
      <c r="K18">
        <v>309.32299999999998</v>
      </c>
      <c r="L18">
        <v>188.846</v>
      </c>
      <c r="M18">
        <f t="shared" si="3"/>
        <v>160637</v>
      </c>
      <c r="N18">
        <f t="shared" si="4"/>
        <v>120476.99999999997</v>
      </c>
      <c r="O18">
        <f t="shared" si="5"/>
        <v>40160.000000000029</v>
      </c>
      <c r="P18">
        <f t="shared" si="6"/>
        <v>1.0146876191661949</v>
      </c>
      <c r="Q18" s="3">
        <f t="shared" si="7"/>
        <v>0.75000676278843292</v>
      </c>
    </row>
    <row r="19" spans="1:17" x14ac:dyDescent="0.25">
      <c r="A19">
        <v>2007</v>
      </c>
      <c r="B19">
        <v>1</v>
      </c>
      <c r="C19" t="s">
        <v>142</v>
      </c>
      <c r="D19">
        <v>435.90699999999998</v>
      </c>
      <c r="E19">
        <v>420.99200000000002</v>
      </c>
      <c r="F19">
        <v>376.24599999999998</v>
      </c>
      <c r="G19">
        <f t="shared" si="0"/>
        <v>131529.83382</v>
      </c>
      <c r="H19">
        <f t="shared" si="1"/>
        <v>98647.926520000081</v>
      </c>
      <c r="I19">
        <f t="shared" si="2"/>
        <v>32881.907299999919</v>
      </c>
      <c r="J19">
        <v>342.93900000000002</v>
      </c>
      <c r="K19">
        <v>316.452</v>
      </c>
      <c r="L19">
        <v>236.99199999999999</v>
      </c>
      <c r="M19">
        <f t="shared" si="3"/>
        <v>105947.00000000003</v>
      </c>
      <c r="N19">
        <f t="shared" si="4"/>
        <v>79460.000000000015</v>
      </c>
      <c r="O19">
        <f t="shared" si="5"/>
        <v>26487.000000000015</v>
      </c>
      <c r="P19">
        <f t="shared" si="6"/>
        <v>1.2414682229794138</v>
      </c>
      <c r="Q19" s="3">
        <f t="shared" si="7"/>
        <v>0.7500041903421002</v>
      </c>
    </row>
    <row r="20" spans="1:17" x14ac:dyDescent="0.25">
      <c r="A20">
        <v>2008</v>
      </c>
      <c r="B20">
        <v>1</v>
      </c>
      <c r="C20" t="s">
        <v>142</v>
      </c>
      <c r="D20">
        <v>401.84800000000001</v>
      </c>
      <c r="E20">
        <v>378.27699999999999</v>
      </c>
      <c r="F20">
        <v>348.279</v>
      </c>
      <c r="G20">
        <f t="shared" si="0"/>
        <v>118099.28878000003</v>
      </c>
      <c r="H20">
        <f t="shared" si="1"/>
        <v>66134.190759999969</v>
      </c>
      <c r="I20">
        <f t="shared" si="2"/>
        <v>51965.098020000063</v>
      </c>
      <c r="J20">
        <v>302.97500000000002</v>
      </c>
      <c r="K20">
        <v>263.851</v>
      </c>
      <c r="L20">
        <v>214.05699999999999</v>
      </c>
      <c r="M20">
        <f t="shared" si="3"/>
        <v>88918.000000000029</v>
      </c>
      <c r="N20">
        <f t="shared" si="4"/>
        <v>49794.000000000015</v>
      </c>
      <c r="O20">
        <f t="shared" si="5"/>
        <v>39124.000000000015</v>
      </c>
      <c r="P20">
        <f t="shared" si="6"/>
        <v>1.3281820191637237</v>
      </c>
      <c r="Q20" s="3">
        <f t="shared" si="7"/>
        <v>0.55998805279172614</v>
      </c>
    </row>
    <row r="21" spans="1:17" x14ac:dyDescent="0.25">
      <c r="A21">
        <v>2009</v>
      </c>
      <c r="B21">
        <v>1</v>
      </c>
      <c r="C21" t="s">
        <v>142</v>
      </c>
      <c r="D21">
        <v>485.55</v>
      </c>
      <c r="E21">
        <v>459.96899999999999</v>
      </c>
      <c r="F21">
        <v>427.41</v>
      </c>
      <c r="G21">
        <f t="shared" si="0"/>
        <v>128176.60679999997</v>
      </c>
      <c r="H21">
        <f t="shared" si="1"/>
        <v>71780.222579999929</v>
      </c>
      <c r="I21">
        <f t="shared" si="2"/>
        <v>56396.384220000036</v>
      </c>
      <c r="J21">
        <v>329.18599999999998</v>
      </c>
      <c r="K21">
        <v>293.87700000000001</v>
      </c>
      <c r="L21">
        <v>248.93899999999999</v>
      </c>
      <c r="M21">
        <f t="shared" si="3"/>
        <v>80246.999999999985</v>
      </c>
      <c r="N21">
        <f t="shared" si="4"/>
        <v>44938.000000000015</v>
      </c>
      <c r="O21">
        <f t="shared" si="5"/>
        <v>35308.999999999971</v>
      </c>
      <c r="P21">
        <f t="shared" si="6"/>
        <v>1.5972759953643125</v>
      </c>
      <c r="Q21" s="3">
        <f t="shared" si="7"/>
        <v>0.56001031991744021</v>
      </c>
    </row>
    <row r="22" spans="1:17" x14ac:dyDescent="0.25">
      <c r="A22">
        <v>2010</v>
      </c>
      <c r="B22">
        <v>1</v>
      </c>
      <c r="C22" t="s">
        <v>142</v>
      </c>
      <c r="D22">
        <v>737.81799999999998</v>
      </c>
      <c r="E22">
        <v>703.25199999999995</v>
      </c>
      <c r="F22">
        <v>659.26</v>
      </c>
      <c r="G22">
        <f t="shared" si="0"/>
        <v>173190.53795999999</v>
      </c>
      <c r="H22">
        <f t="shared" si="1"/>
        <v>96985.643039999908</v>
      </c>
      <c r="I22">
        <f t="shared" si="2"/>
        <v>76204.894920000079</v>
      </c>
      <c r="J22">
        <v>434.31599999999997</v>
      </c>
      <c r="K22">
        <v>396.07400000000001</v>
      </c>
      <c r="L22">
        <v>347.40199999999999</v>
      </c>
      <c r="M22">
        <f t="shared" si="3"/>
        <v>86913.999999999985</v>
      </c>
      <c r="N22">
        <f t="shared" si="4"/>
        <v>48672.000000000029</v>
      </c>
      <c r="O22">
        <f t="shared" si="5"/>
        <v>38241.999999999956</v>
      </c>
      <c r="P22">
        <f t="shared" si="6"/>
        <v>1.9926656000184091</v>
      </c>
      <c r="Q22" s="3">
        <f t="shared" si="7"/>
        <v>0.5599938898648128</v>
      </c>
    </row>
    <row r="23" spans="1:17" x14ac:dyDescent="0.25">
      <c r="A23">
        <v>2011</v>
      </c>
      <c r="B23">
        <v>1</v>
      </c>
      <c r="C23" t="s">
        <v>142</v>
      </c>
      <c r="D23">
        <v>819.86900000000003</v>
      </c>
      <c r="E23">
        <v>783.51499999999999</v>
      </c>
      <c r="F23">
        <v>737.24599999999998</v>
      </c>
      <c r="G23">
        <f t="shared" si="0"/>
        <v>182152.31826000009</v>
      </c>
      <c r="H23">
        <f t="shared" si="1"/>
        <v>102005.56278000001</v>
      </c>
      <c r="I23">
        <f t="shared" si="2"/>
        <v>80146.75548000008</v>
      </c>
      <c r="J23">
        <v>421.428</v>
      </c>
      <c r="K23">
        <v>387.23</v>
      </c>
      <c r="L23">
        <v>343.70499999999998</v>
      </c>
      <c r="M23">
        <f t="shared" si="3"/>
        <v>77723.000000000015</v>
      </c>
      <c r="N23">
        <f t="shared" si="4"/>
        <v>43525.000000000036</v>
      </c>
      <c r="O23">
        <f t="shared" si="5"/>
        <v>34197.999999999978</v>
      </c>
      <c r="P23">
        <f t="shared" si="6"/>
        <v>2.3436089479304716</v>
      </c>
      <c r="Q23" s="3">
        <f t="shared" si="7"/>
        <v>0.56000145238008769</v>
      </c>
    </row>
    <row r="24" spans="1:17" x14ac:dyDescent="0.25">
      <c r="A24">
        <v>2012</v>
      </c>
      <c r="B24">
        <v>1</v>
      </c>
      <c r="C24" t="s">
        <v>142</v>
      </c>
      <c r="D24">
        <v>938.495</v>
      </c>
      <c r="E24">
        <v>897.71400000000006</v>
      </c>
      <c r="F24">
        <v>845.81100000000004</v>
      </c>
      <c r="G24">
        <f t="shared" si="0"/>
        <v>204333.00007999991</v>
      </c>
      <c r="H24">
        <f t="shared" si="1"/>
        <v>114426.39186000003</v>
      </c>
      <c r="I24">
        <f t="shared" si="2"/>
        <v>89906.608219999878</v>
      </c>
      <c r="J24">
        <v>446.86200000000002</v>
      </c>
      <c r="K24">
        <v>411.25299999999999</v>
      </c>
      <c r="L24">
        <v>365.93299999999999</v>
      </c>
      <c r="M24">
        <f t="shared" si="3"/>
        <v>80929.000000000029</v>
      </c>
      <c r="N24">
        <f t="shared" si="4"/>
        <v>45319.999999999993</v>
      </c>
      <c r="O24">
        <f t="shared" si="5"/>
        <v>35609.000000000036</v>
      </c>
      <c r="P24">
        <f t="shared" si="6"/>
        <v>2.5248427643984215</v>
      </c>
      <c r="Q24" s="3">
        <f t="shared" si="7"/>
        <v>0.55999956842605025</v>
      </c>
    </row>
    <row r="25" spans="1:17" x14ac:dyDescent="0.25">
      <c r="A25">
        <v>2013</v>
      </c>
      <c r="B25">
        <v>1</v>
      </c>
      <c r="C25" t="s">
        <v>142</v>
      </c>
      <c r="D25">
        <v>1125.3599999999999</v>
      </c>
      <c r="E25">
        <v>1076.44</v>
      </c>
      <c r="F25">
        <v>1014.18</v>
      </c>
      <c r="G25">
        <f t="shared" si="0"/>
        <v>245109.65159999987</v>
      </c>
      <c r="H25">
        <f t="shared" si="1"/>
        <v>137259.64120000022</v>
      </c>
      <c r="I25">
        <f t="shared" si="2"/>
        <v>107850.01039999965</v>
      </c>
      <c r="J25">
        <v>513.51599999999996</v>
      </c>
      <c r="K25">
        <v>470.92099999999999</v>
      </c>
      <c r="L25">
        <v>416.709</v>
      </c>
      <c r="M25">
        <f t="shared" si="3"/>
        <v>96806.999999999956</v>
      </c>
      <c r="N25">
        <f t="shared" si="4"/>
        <v>54211.999999999985</v>
      </c>
      <c r="O25">
        <f t="shared" si="5"/>
        <v>42594.999999999971</v>
      </c>
      <c r="P25">
        <f t="shared" si="6"/>
        <v>2.5319414050636833</v>
      </c>
      <c r="Q25" s="3">
        <f t="shared" ref="Q25:Q88" si="8">H25/G25</f>
        <v>0.55999280446123523</v>
      </c>
    </row>
    <row r="26" spans="1:17" x14ac:dyDescent="0.25">
      <c r="A26">
        <v>2014</v>
      </c>
      <c r="B26">
        <v>1</v>
      </c>
      <c r="C26" t="s">
        <v>142</v>
      </c>
      <c r="D26">
        <v>1056.81</v>
      </c>
      <c r="E26">
        <v>1009.76</v>
      </c>
      <c r="F26">
        <v>949.88400000000001</v>
      </c>
      <c r="G26">
        <f t="shared" si="0"/>
        <v>235731.19811999984</v>
      </c>
      <c r="H26">
        <f t="shared" si="1"/>
        <v>132003.82711999994</v>
      </c>
      <c r="I26">
        <f t="shared" si="2"/>
        <v>103727.3709999999</v>
      </c>
      <c r="J26">
        <v>489.036</v>
      </c>
      <c r="K26">
        <v>444.983</v>
      </c>
      <c r="L26">
        <v>388.916</v>
      </c>
      <c r="M26">
        <f t="shared" si="3"/>
        <v>100120</v>
      </c>
      <c r="N26">
        <f t="shared" si="4"/>
        <v>56067.000000000007</v>
      </c>
      <c r="O26">
        <f t="shared" si="5"/>
        <v>44052.999999999993</v>
      </c>
      <c r="P26">
        <f t="shared" si="6"/>
        <v>2.3544865972832585</v>
      </c>
      <c r="Q26" s="3">
        <f t="shared" si="8"/>
        <v>0.55997605820848073</v>
      </c>
    </row>
    <row r="27" spans="1:17" x14ac:dyDescent="0.25">
      <c r="A27">
        <v>2015</v>
      </c>
      <c r="B27">
        <v>1</v>
      </c>
      <c r="C27" t="s">
        <v>142</v>
      </c>
      <c r="D27">
        <v>1428.23</v>
      </c>
      <c r="E27">
        <v>1362.48</v>
      </c>
      <c r="F27">
        <v>1278.79</v>
      </c>
      <c r="G27">
        <f t="shared" si="0"/>
        <v>329458.41280000011</v>
      </c>
      <c r="H27">
        <f t="shared" si="1"/>
        <v>184504.64780000012</v>
      </c>
      <c r="I27">
        <f t="shared" si="2"/>
        <v>144953.76499999998</v>
      </c>
      <c r="J27">
        <v>695.52300000000002</v>
      </c>
      <c r="K27">
        <v>625.30700000000002</v>
      </c>
      <c r="L27">
        <v>535.94100000000003</v>
      </c>
      <c r="M27">
        <f t="shared" si="3"/>
        <v>159582</v>
      </c>
      <c r="N27">
        <f t="shared" si="4"/>
        <v>89365.999999999985</v>
      </c>
      <c r="O27">
        <f t="shared" si="5"/>
        <v>70216.000000000015</v>
      </c>
      <c r="P27">
        <f t="shared" si="6"/>
        <v>2.0645086087403346</v>
      </c>
      <c r="Q27" s="3">
        <f t="shared" si="8"/>
        <v>0.56002408993576036</v>
      </c>
    </row>
    <row r="28" spans="1:17" x14ac:dyDescent="0.25">
      <c r="A28">
        <v>2016</v>
      </c>
      <c r="B28">
        <v>1</v>
      </c>
      <c r="C28" t="s">
        <v>142</v>
      </c>
      <c r="D28">
        <v>1245.5899999999999</v>
      </c>
      <c r="E28">
        <v>1183.46</v>
      </c>
      <c r="F28">
        <v>1104.3699999999999</v>
      </c>
      <c r="G28">
        <f t="shared" si="0"/>
        <v>311336.43640000006</v>
      </c>
      <c r="H28">
        <f t="shared" si="1"/>
        <v>174363.39580000032</v>
      </c>
      <c r="I28">
        <f t="shared" si="2"/>
        <v>136973.04059999975</v>
      </c>
      <c r="J28">
        <v>670.86300000000006</v>
      </c>
      <c r="K28">
        <v>593.88099999999997</v>
      </c>
      <c r="L28">
        <v>495.90499999999997</v>
      </c>
      <c r="M28">
        <f t="shared" si="3"/>
        <v>174958.00000000009</v>
      </c>
      <c r="N28">
        <f t="shared" si="4"/>
        <v>97976</v>
      </c>
      <c r="O28">
        <f t="shared" si="5"/>
        <v>76982.000000000087</v>
      </c>
      <c r="P28">
        <f t="shared" si="6"/>
        <v>1.779492429040112</v>
      </c>
      <c r="Q28" s="3">
        <f t="shared" si="8"/>
        <v>0.56004815181985645</v>
      </c>
    </row>
    <row r="29" spans="1:17" x14ac:dyDescent="0.25">
      <c r="A29">
        <v>1990</v>
      </c>
      <c r="B29">
        <v>2</v>
      </c>
      <c r="C29" t="s">
        <v>144</v>
      </c>
      <c r="D29">
        <v>895.77700000000004</v>
      </c>
      <c r="E29">
        <v>876.65899999999999</v>
      </c>
      <c r="F29">
        <v>808.88</v>
      </c>
      <c r="G29">
        <f t="shared" si="0"/>
        <v>191574.86414000011</v>
      </c>
      <c r="H29">
        <f t="shared" si="1"/>
        <v>149426.93897999998</v>
      </c>
      <c r="I29">
        <f t="shared" si="2"/>
        <v>42147.92516000013</v>
      </c>
      <c r="J29">
        <v>863.41099999999994</v>
      </c>
      <c r="K29">
        <v>775.29899999999998</v>
      </c>
      <c r="L29">
        <v>462.9</v>
      </c>
      <c r="M29">
        <f t="shared" si="3"/>
        <v>400510.99999999994</v>
      </c>
      <c r="N29">
        <f t="shared" si="4"/>
        <v>312399</v>
      </c>
      <c r="O29">
        <f t="shared" si="5"/>
        <v>88111.999999999942</v>
      </c>
      <c r="P29">
        <f t="shared" si="6"/>
        <v>0.47832609875883592</v>
      </c>
      <c r="Q29" s="3">
        <f t="shared" si="8"/>
        <v>0.77999240480108578</v>
      </c>
    </row>
    <row r="30" spans="1:17" x14ac:dyDescent="0.25">
      <c r="A30">
        <v>1991</v>
      </c>
      <c r="B30">
        <v>2</v>
      </c>
      <c r="C30" t="s">
        <v>144</v>
      </c>
      <c r="D30">
        <v>915.10299999999995</v>
      </c>
      <c r="E30">
        <v>887.995</v>
      </c>
      <c r="F30">
        <v>791.88499999999999</v>
      </c>
      <c r="G30">
        <f t="shared" si="0"/>
        <v>271648.86715999991</v>
      </c>
      <c r="H30">
        <f t="shared" si="1"/>
        <v>211886.02820000003</v>
      </c>
      <c r="I30">
        <f t="shared" si="2"/>
        <v>59762.838959999877</v>
      </c>
      <c r="J30">
        <v>985.67499999999995</v>
      </c>
      <c r="K30">
        <v>888.54899999999998</v>
      </c>
      <c r="L30">
        <v>544.19600000000003</v>
      </c>
      <c r="M30">
        <f t="shared" si="3"/>
        <v>441478.99999999994</v>
      </c>
      <c r="N30">
        <f t="shared" si="4"/>
        <v>344352.99999999994</v>
      </c>
      <c r="O30">
        <f t="shared" si="5"/>
        <v>97126</v>
      </c>
      <c r="P30">
        <f t="shared" si="6"/>
        <v>0.61531548988740103</v>
      </c>
      <c r="Q30" s="3">
        <f t="shared" si="8"/>
        <v>0.77999967537210513</v>
      </c>
    </row>
    <row r="31" spans="1:17" x14ac:dyDescent="0.25">
      <c r="A31">
        <v>1992</v>
      </c>
      <c r="B31">
        <v>2</v>
      </c>
      <c r="C31" t="s">
        <v>144</v>
      </c>
      <c r="D31">
        <v>1310.19</v>
      </c>
      <c r="E31">
        <v>1283.26</v>
      </c>
      <c r="F31">
        <v>1187.79</v>
      </c>
      <c r="G31">
        <f t="shared" si="0"/>
        <v>269845.48800000019</v>
      </c>
      <c r="H31">
        <f t="shared" si="1"/>
        <v>210475.07140000004</v>
      </c>
      <c r="I31">
        <f t="shared" si="2"/>
        <v>59370.416600000142</v>
      </c>
      <c r="J31">
        <v>1304.1300000000001</v>
      </c>
      <c r="K31">
        <v>1203.93</v>
      </c>
      <c r="L31">
        <v>848.68</v>
      </c>
      <c r="M31">
        <f t="shared" si="3"/>
        <v>455450.00000000017</v>
      </c>
      <c r="N31">
        <f t="shared" si="4"/>
        <v>355250.00000000012</v>
      </c>
      <c r="O31">
        <f t="shared" si="5"/>
        <v>100200.00000000006</v>
      </c>
      <c r="P31">
        <f t="shared" si="6"/>
        <v>0.59248103633768823</v>
      </c>
      <c r="Q31" s="3">
        <f t="shared" si="8"/>
        <v>0.77998366013071863</v>
      </c>
    </row>
    <row r="32" spans="1:17" x14ac:dyDescent="0.25">
      <c r="A32">
        <v>1993</v>
      </c>
      <c r="B32">
        <v>2</v>
      </c>
      <c r="C32" t="s">
        <v>144</v>
      </c>
      <c r="D32">
        <v>1417.12</v>
      </c>
      <c r="E32">
        <v>1391.52</v>
      </c>
      <c r="F32">
        <v>1300.74</v>
      </c>
      <c r="G32">
        <f t="shared" si="0"/>
        <v>256573.67559999973</v>
      </c>
      <c r="H32">
        <f t="shared" si="1"/>
        <v>200135.40359999993</v>
      </c>
      <c r="I32">
        <f t="shared" si="2"/>
        <v>56438.271999999793</v>
      </c>
      <c r="J32">
        <v>1272.5</v>
      </c>
      <c r="K32">
        <v>1181.74</v>
      </c>
      <c r="L32">
        <v>859.93700000000001</v>
      </c>
      <c r="M32">
        <f t="shared" si="3"/>
        <v>412563</v>
      </c>
      <c r="N32">
        <f t="shared" si="4"/>
        <v>321803</v>
      </c>
      <c r="O32">
        <f t="shared" si="5"/>
        <v>90760</v>
      </c>
      <c r="P32">
        <f t="shared" si="6"/>
        <v>0.62190180796629779</v>
      </c>
      <c r="Q32" s="3">
        <f t="shared" si="8"/>
        <v>0.78003093315002636</v>
      </c>
    </row>
    <row r="33" spans="1:17" x14ac:dyDescent="0.25">
      <c r="A33">
        <v>1994</v>
      </c>
      <c r="B33">
        <v>2</v>
      </c>
      <c r="C33" t="s">
        <v>144</v>
      </c>
      <c r="D33">
        <v>1325.11</v>
      </c>
      <c r="E33">
        <v>1295.2</v>
      </c>
      <c r="F33">
        <v>1189.1300000000001</v>
      </c>
      <c r="G33">
        <f t="shared" si="0"/>
        <v>299784.22759999952</v>
      </c>
      <c r="H33">
        <f t="shared" si="1"/>
        <v>233844.04339999985</v>
      </c>
      <c r="I33">
        <f t="shared" si="2"/>
        <v>65940.184199999669</v>
      </c>
      <c r="J33">
        <v>1101.8800000000001</v>
      </c>
      <c r="K33">
        <v>1011.4</v>
      </c>
      <c r="L33">
        <v>690.58799999999997</v>
      </c>
      <c r="M33">
        <f t="shared" si="3"/>
        <v>411292.00000000012</v>
      </c>
      <c r="N33">
        <f t="shared" si="4"/>
        <v>320812</v>
      </c>
      <c r="O33">
        <f t="shared" si="5"/>
        <v>90480.000000000116</v>
      </c>
      <c r="P33">
        <f t="shared" si="6"/>
        <v>0.72888416891162344</v>
      </c>
      <c r="Q33" s="3">
        <f t="shared" si="8"/>
        <v>0.78004118252684296</v>
      </c>
    </row>
    <row r="34" spans="1:17" x14ac:dyDescent="0.25">
      <c r="A34">
        <v>1995</v>
      </c>
      <c r="B34">
        <v>2</v>
      </c>
      <c r="C34" t="s">
        <v>144</v>
      </c>
      <c r="D34">
        <v>1409.59</v>
      </c>
      <c r="E34">
        <v>1365.39</v>
      </c>
      <c r="F34">
        <v>1208.6600000000001</v>
      </c>
      <c r="G34">
        <f t="shared" si="0"/>
        <v>442974.29659999959</v>
      </c>
      <c r="H34">
        <f t="shared" si="1"/>
        <v>345530.09260000003</v>
      </c>
      <c r="I34">
        <f t="shared" si="2"/>
        <v>97444.203999999561</v>
      </c>
      <c r="J34">
        <v>1139.32</v>
      </c>
      <c r="K34">
        <v>1024.3900000000001</v>
      </c>
      <c r="L34">
        <v>616.89099999999996</v>
      </c>
      <c r="M34">
        <f t="shared" si="3"/>
        <v>522429</v>
      </c>
      <c r="N34">
        <f t="shared" si="4"/>
        <v>407499.00000000012</v>
      </c>
      <c r="O34">
        <f t="shared" si="5"/>
        <v>114929.99999999988</v>
      </c>
      <c r="P34">
        <f t="shared" si="6"/>
        <v>0.84791291563063997</v>
      </c>
      <c r="Q34" s="3">
        <f t="shared" si="8"/>
        <v>0.78002289354501642</v>
      </c>
    </row>
    <row r="35" spans="1:17" x14ac:dyDescent="0.25">
      <c r="A35">
        <v>1996</v>
      </c>
      <c r="B35">
        <v>2</v>
      </c>
      <c r="C35" t="s">
        <v>144</v>
      </c>
      <c r="D35">
        <v>2122.6799999999998</v>
      </c>
      <c r="E35">
        <v>2052.48</v>
      </c>
      <c r="F35">
        <v>1803.58</v>
      </c>
      <c r="G35">
        <f t="shared" si="0"/>
        <v>703494.24199999974</v>
      </c>
      <c r="H35">
        <f t="shared" si="1"/>
        <v>548729.91800000018</v>
      </c>
      <c r="I35">
        <f t="shared" si="2"/>
        <v>154764.32399999956</v>
      </c>
      <c r="J35">
        <v>1755.58</v>
      </c>
      <c r="K35">
        <v>1569.98</v>
      </c>
      <c r="L35">
        <v>911.93100000000004</v>
      </c>
      <c r="M35">
        <f t="shared" si="3"/>
        <v>843648.99999999988</v>
      </c>
      <c r="N35">
        <f t="shared" si="4"/>
        <v>658049</v>
      </c>
      <c r="O35">
        <f t="shared" si="5"/>
        <v>185599.99999999988</v>
      </c>
      <c r="P35">
        <f t="shared" si="6"/>
        <v>0.83387077090116846</v>
      </c>
      <c r="Q35" s="3">
        <f t="shared" si="8"/>
        <v>0.78000626762770342</v>
      </c>
    </row>
    <row r="36" spans="1:17" x14ac:dyDescent="0.25">
      <c r="A36">
        <v>1997</v>
      </c>
      <c r="B36">
        <v>2</v>
      </c>
      <c r="C36" t="s">
        <v>144</v>
      </c>
      <c r="D36">
        <v>2488.86</v>
      </c>
      <c r="E36">
        <v>2400.89</v>
      </c>
      <c r="F36">
        <v>2088.96</v>
      </c>
      <c r="G36">
        <f t="shared" si="0"/>
        <v>881627.53800000018</v>
      </c>
      <c r="H36">
        <f t="shared" si="1"/>
        <v>687687.1165999996</v>
      </c>
      <c r="I36">
        <f t="shared" si="2"/>
        <v>193940.42140000057</v>
      </c>
      <c r="J36">
        <v>2056.58</v>
      </c>
      <c r="K36">
        <v>1840.31</v>
      </c>
      <c r="L36">
        <v>1073.55</v>
      </c>
      <c r="M36">
        <f t="shared" si="3"/>
        <v>983030</v>
      </c>
      <c r="N36">
        <f t="shared" si="4"/>
        <v>766760</v>
      </c>
      <c r="O36">
        <f t="shared" si="5"/>
        <v>216270</v>
      </c>
      <c r="P36">
        <f t="shared" si="6"/>
        <v>0.89684703213533679</v>
      </c>
      <c r="Q36" s="3">
        <f t="shared" si="8"/>
        <v>0.78002000500124968</v>
      </c>
    </row>
    <row r="37" spans="1:17" x14ac:dyDescent="0.25">
      <c r="A37">
        <v>1998</v>
      </c>
      <c r="B37">
        <v>2</v>
      </c>
      <c r="C37" t="s">
        <v>144</v>
      </c>
      <c r="D37">
        <v>2341.33</v>
      </c>
      <c r="E37">
        <v>2269.37</v>
      </c>
      <c r="F37">
        <v>2014.24</v>
      </c>
      <c r="G37">
        <f t="shared" si="0"/>
        <v>721109.15579999983</v>
      </c>
      <c r="H37">
        <f t="shared" si="1"/>
        <v>562464.70059999975</v>
      </c>
      <c r="I37">
        <f t="shared" si="2"/>
        <v>158644.45520000008</v>
      </c>
      <c r="J37">
        <v>1855.76</v>
      </c>
      <c r="K37">
        <v>1679.84</v>
      </c>
      <c r="L37">
        <v>1056.1199999999999</v>
      </c>
      <c r="M37">
        <f t="shared" si="3"/>
        <v>799640.00000000012</v>
      </c>
      <c r="N37">
        <f t="shared" si="4"/>
        <v>623720</v>
      </c>
      <c r="O37">
        <f t="shared" si="5"/>
        <v>175920.00000000012</v>
      </c>
      <c r="P37">
        <f t="shared" si="6"/>
        <v>0.90179225126306806</v>
      </c>
      <c r="Q37" s="3">
        <f t="shared" si="8"/>
        <v>0.7799993885474944</v>
      </c>
    </row>
    <row r="38" spans="1:17" x14ac:dyDescent="0.25">
      <c r="A38">
        <v>1999</v>
      </c>
      <c r="B38">
        <v>2</v>
      </c>
      <c r="C38" t="s">
        <v>144</v>
      </c>
      <c r="D38">
        <v>2264.61</v>
      </c>
      <c r="E38">
        <v>2201.5</v>
      </c>
      <c r="F38">
        <v>1977.73</v>
      </c>
      <c r="G38">
        <f t="shared" si="0"/>
        <v>632461.38560000015</v>
      </c>
      <c r="H38">
        <f t="shared" si="1"/>
        <v>493327.81739999994</v>
      </c>
      <c r="I38">
        <f t="shared" si="2"/>
        <v>139133.56820000021</v>
      </c>
      <c r="J38">
        <v>1689.29</v>
      </c>
      <c r="K38">
        <v>1536.26</v>
      </c>
      <c r="L38">
        <v>993.66499999999996</v>
      </c>
      <c r="M38">
        <f t="shared" si="3"/>
        <v>695625</v>
      </c>
      <c r="N38">
        <f t="shared" si="4"/>
        <v>542595</v>
      </c>
      <c r="O38">
        <f t="shared" si="5"/>
        <v>153030</v>
      </c>
      <c r="P38">
        <f t="shared" si="6"/>
        <v>0.90919875737646028</v>
      </c>
      <c r="Q38" s="3">
        <f t="shared" si="8"/>
        <v>0.7800125488008921</v>
      </c>
    </row>
    <row r="39" spans="1:17" x14ac:dyDescent="0.25">
      <c r="A39">
        <v>2000</v>
      </c>
      <c r="B39">
        <v>2</v>
      </c>
      <c r="C39" t="s">
        <v>144</v>
      </c>
      <c r="D39">
        <v>2085.6</v>
      </c>
      <c r="E39">
        <v>2031.72</v>
      </c>
      <c r="F39">
        <v>1840.71</v>
      </c>
      <c r="G39">
        <f t="shared" si="0"/>
        <v>539889.39179999975</v>
      </c>
      <c r="H39">
        <f t="shared" si="1"/>
        <v>421104.46619999997</v>
      </c>
      <c r="I39">
        <f t="shared" si="2"/>
        <v>118784.92559999978</v>
      </c>
      <c r="J39">
        <v>1545.62</v>
      </c>
      <c r="K39">
        <v>1403.06</v>
      </c>
      <c r="L39">
        <v>897.63900000000001</v>
      </c>
      <c r="M39">
        <f t="shared" si="3"/>
        <v>647980.99999999988</v>
      </c>
      <c r="N39">
        <f t="shared" si="4"/>
        <v>505420.99999999994</v>
      </c>
      <c r="O39">
        <f t="shared" si="5"/>
        <v>142559.99999999994</v>
      </c>
      <c r="P39">
        <f t="shared" si="6"/>
        <v>0.83318707153450466</v>
      </c>
      <c r="Q39" s="3">
        <f t="shared" si="8"/>
        <v>0.77998284944260721</v>
      </c>
    </row>
    <row r="40" spans="1:17" x14ac:dyDescent="0.25">
      <c r="A40">
        <v>2001</v>
      </c>
      <c r="B40">
        <v>2</v>
      </c>
      <c r="C40" t="s">
        <v>144</v>
      </c>
      <c r="D40">
        <v>1961.72</v>
      </c>
      <c r="E40">
        <v>1900.95</v>
      </c>
      <c r="F40">
        <v>1685.49</v>
      </c>
      <c r="G40">
        <f t="shared" si="0"/>
        <v>608982.18260000006</v>
      </c>
      <c r="H40">
        <f t="shared" si="1"/>
        <v>475007.42520000006</v>
      </c>
      <c r="I40">
        <f t="shared" si="2"/>
        <v>133974.7574</v>
      </c>
      <c r="J40">
        <v>1521.45</v>
      </c>
      <c r="K40">
        <v>1363.58</v>
      </c>
      <c r="L40">
        <v>803.86</v>
      </c>
      <c r="M40">
        <f t="shared" si="3"/>
        <v>717590</v>
      </c>
      <c r="N40">
        <f t="shared" si="4"/>
        <v>559719.99999999988</v>
      </c>
      <c r="O40">
        <f t="shared" si="5"/>
        <v>157870.00000000012</v>
      </c>
      <c r="P40">
        <f t="shared" si="6"/>
        <v>0.84864920442035152</v>
      </c>
      <c r="Q40" s="3">
        <f t="shared" si="8"/>
        <v>0.78000217210295775</v>
      </c>
    </row>
    <row r="41" spans="1:17" x14ac:dyDescent="0.25">
      <c r="A41">
        <v>2002</v>
      </c>
      <c r="B41">
        <v>2</v>
      </c>
      <c r="C41" t="s">
        <v>144</v>
      </c>
      <c r="D41">
        <v>1886.36</v>
      </c>
      <c r="E41">
        <v>1826.99</v>
      </c>
      <c r="F41">
        <v>1616.52</v>
      </c>
      <c r="G41">
        <f t="shared" si="0"/>
        <v>594894.66079999984</v>
      </c>
      <c r="H41">
        <f t="shared" si="1"/>
        <v>464006.37140000006</v>
      </c>
      <c r="I41">
        <f t="shared" si="2"/>
        <v>130888.28939999978</v>
      </c>
      <c r="J41">
        <v>1458.65</v>
      </c>
      <c r="K41">
        <v>1316.19</v>
      </c>
      <c r="L41">
        <v>811.11699999999996</v>
      </c>
      <c r="M41">
        <f t="shared" si="3"/>
        <v>647533.00000000012</v>
      </c>
      <c r="N41">
        <f t="shared" si="4"/>
        <v>505073.00000000012</v>
      </c>
      <c r="O41">
        <f t="shared" si="5"/>
        <v>142460</v>
      </c>
      <c r="P41">
        <f t="shared" si="6"/>
        <v>0.91870941064007505</v>
      </c>
      <c r="Q41" s="3">
        <f t="shared" si="8"/>
        <v>0.77998072932107942</v>
      </c>
    </row>
    <row r="42" spans="1:17" x14ac:dyDescent="0.25">
      <c r="A42">
        <v>2003</v>
      </c>
      <c r="B42">
        <v>2</v>
      </c>
      <c r="C42" t="s">
        <v>144</v>
      </c>
      <c r="D42">
        <v>1673.19</v>
      </c>
      <c r="E42">
        <v>1628.01</v>
      </c>
      <c r="F42">
        <v>1467.82</v>
      </c>
      <c r="G42">
        <f t="shared" si="0"/>
        <v>452762.80940000026</v>
      </c>
      <c r="H42">
        <f t="shared" si="1"/>
        <v>353158.07780000009</v>
      </c>
      <c r="I42">
        <f t="shared" si="2"/>
        <v>99604.731600000174</v>
      </c>
      <c r="J42">
        <v>1256.6199999999999</v>
      </c>
      <c r="K42">
        <v>1142.3699999999999</v>
      </c>
      <c r="L42">
        <v>737.32899999999995</v>
      </c>
      <c r="M42">
        <f t="shared" si="3"/>
        <v>519290.99999999994</v>
      </c>
      <c r="N42">
        <f t="shared" si="4"/>
        <v>405040.99999999994</v>
      </c>
      <c r="O42">
        <f t="shared" si="5"/>
        <v>114250</v>
      </c>
      <c r="P42">
        <f t="shared" si="6"/>
        <v>0.87188649408520524</v>
      </c>
      <c r="Q42" s="3">
        <f t="shared" si="8"/>
        <v>0.7800068169645028</v>
      </c>
    </row>
    <row r="43" spans="1:17" x14ac:dyDescent="0.25">
      <c r="A43">
        <v>2004</v>
      </c>
      <c r="B43">
        <v>2</v>
      </c>
      <c r="C43" t="s">
        <v>144</v>
      </c>
      <c r="D43">
        <v>1666.45</v>
      </c>
      <c r="E43">
        <v>1618.28</v>
      </c>
      <c r="F43">
        <v>1447.49</v>
      </c>
      <c r="G43">
        <f t="shared" si="0"/>
        <v>482723.59520000004</v>
      </c>
      <c r="H43">
        <f t="shared" si="1"/>
        <v>376527.04979999992</v>
      </c>
      <c r="I43">
        <f t="shared" si="2"/>
        <v>106196.54540000012</v>
      </c>
      <c r="J43">
        <v>1297.97</v>
      </c>
      <c r="K43">
        <v>1165.9000000000001</v>
      </c>
      <c r="L43">
        <v>697.64599999999996</v>
      </c>
      <c r="M43">
        <f t="shared" si="3"/>
        <v>600324.00000000012</v>
      </c>
      <c r="N43">
        <f t="shared" si="4"/>
        <v>468254.00000000012</v>
      </c>
      <c r="O43">
        <f t="shared" si="5"/>
        <v>132070</v>
      </c>
      <c r="P43">
        <f t="shared" si="6"/>
        <v>0.80410510857470285</v>
      </c>
      <c r="Q43" s="3">
        <f t="shared" si="8"/>
        <v>0.78000548045305051</v>
      </c>
    </row>
    <row r="44" spans="1:17" x14ac:dyDescent="0.25">
      <c r="A44">
        <v>2005</v>
      </c>
      <c r="B44">
        <v>2</v>
      </c>
      <c r="C44" t="s">
        <v>144</v>
      </c>
      <c r="D44">
        <v>1611.41</v>
      </c>
      <c r="E44">
        <v>1553.42</v>
      </c>
      <c r="F44">
        <v>1347.86</v>
      </c>
      <c r="G44">
        <f t="shared" si="0"/>
        <v>581027.60100000037</v>
      </c>
      <c r="H44">
        <f t="shared" si="1"/>
        <v>453181.68720000033</v>
      </c>
      <c r="I44">
        <f t="shared" si="2"/>
        <v>127845.91380000004</v>
      </c>
      <c r="J44">
        <v>1400.77</v>
      </c>
      <c r="K44">
        <v>1238.6500000000001</v>
      </c>
      <c r="L44">
        <v>663.87300000000005</v>
      </c>
      <c r="M44">
        <f t="shared" si="3"/>
        <v>736896.99999999988</v>
      </c>
      <c r="N44">
        <f t="shared" si="4"/>
        <v>574777</v>
      </c>
      <c r="O44">
        <f t="shared" si="5"/>
        <v>162119.99999999988</v>
      </c>
      <c r="P44">
        <f t="shared" si="6"/>
        <v>0.78847871683559634</v>
      </c>
      <c r="Q44" s="3">
        <f t="shared" si="8"/>
        <v>0.77996585088218562</v>
      </c>
    </row>
    <row r="45" spans="1:17" x14ac:dyDescent="0.25">
      <c r="A45">
        <v>2006</v>
      </c>
      <c r="B45">
        <v>2</v>
      </c>
      <c r="C45" t="s">
        <v>144</v>
      </c>
      <c r="D45">
        <v>1949.68</v>
      </c>
      <c r="E45">
        <v>1868.6</v>
      </c>
      <c r="F45">
        <v>1581.14</v>
      </c>
      <c r="G45">
        <f t="shared" si="0"/>
        <v>812490.6547999999</v>
      </c>
      <c r="H45">
        <f t="shared" si="1"/>
        <v>633740.0651999996</v>
      </c>
      <c r="I45">
        <f t="shared" si="2"/>
        <v>178750.5896000003</v>
      </c>
      <c r="J45">
        <v>1804.62</v>
      </c>
      <c r="K45">
        <v>1590</v>
      </c>
      <c r="L45">
        <v>829.07</v>
      </c>
      <c r="M45">
        <f t="shared" si="3"/>
        <v>975549.99999999988</v>
      </c>
      <c r="N45">
        <f t="shared" si="4"/>
        <v>760930</v>
      </c>
      <c r="O45">
        <f t="shared" si="5"/>
        <v>214619.99999999988</v>
      </c>
      <c r="P45">
        <f t="shared" si="6"/>
        <v>0.83285393347342529</v>
      </c>
      <c r="Q45" s="3">
        <f t="shared" si="8"/>
        <v>0.77999674390839491</v>
      </c>
    </row>
    <row r="46" spans="1:17" x14ac:dyDescent="0.25">
      <c r="A46">
        <v>2007</v>
      </c>
      <c r="B46">
        <v>2</v>
      </c>
      <c r="C46" t="s">
        <v>144</v>
      </c>
      <c r="D46">
        <v>992.29</v>
      </c>
      <c r="E46">
        <v>979.41800000000001</v>
      </c>
      <c r="F46">
        <v>933.78099999999995</v>
      </c>
      <c r="G46">
        <f t="shared" si="0"/>
        <v>128990.11158000003</v>
      </c>
      <c r="H46">
        <f t="shared" si="1"/>
        <v>100612.24294000013</v>
      </c>
      <c r="I46">
        <f t="shared" si="2"/>
        <v>28377.868639999899</v>
      </c>
      <c r="J46">
        <v>595.86900000000003</v>
      </c>
      <c r="K46">
        <v>576.26</v>
      </c>
      <c r="L46">
        <v>506.74</v>
      </c>
      <c r="M46">
        <f t="shared" si="3"/>
        <v>89129.000000000015</v>
      </c>
      <c r="N46">
        <f t="shared" si="4"/>
        <v>69519.999999999985</v>
      </c>
      <c r="O46">
        <f t="shared" si="5"/>
        <v>19609.000000000029</v>
      </c>
      <c r="P46">
        <f t="shared" si="6"/>
        <v>1.4472294267858947</v>
      </c>
      <c r="Q46" s="3">
        <f t="shared" si="8"/>
        <v>0.77999965817224781</v>
      </c>
    </row>
    <row r="47" spans="1:17" x14ac:dyDescent="0.25">
      <c r="A47">
        <v>2008</v>
      </c>
      <c r="B47">
        <v>2</v>
      </c>
      <c r="C47" t="s">
        <v>144</v>
      </c>
      <c r="D47">
        <v>758.476</v>
      </c>
      <c r="E47">
        <v>741.87699999999995</v>
      </c>
      <c r="F47">
        <v>716.97799999999995</v>
      </c>
      <c r="G47">
        <f t="shared" si="0"/>
        <v>91487.320760000104</v>
      </c>
      <c r="H47">
        <f t="shared" si="1"/>
        <v>54892.833379999996</v>
      </c>
      <c r="I47">
        <f t="shared" si="2"/>
        <v>36594.487380000108</v>
      </c>
      <c r="J47">
        <v>445.02100000000002</v>
      </c>
      <c r="K47">
        <v>421.72699999999998</v>
      </c>
      <c r="L47">
        <v>386.786</v>
      </c>
      <c r="M47">
        <f t="shared" si="3"/>
        <v>58235.000000000015</v>
      </c>
      <c r="N47">
        <f t="shared" si="4"/>
        <v>34940.999999999971</v>
      </c>
      <c r="O47">
        <f t="shared" si="5"/>
        <v>23294.000000000044</v>
      </c>
      <c r="P47">
        <f t="shared" si="6"/>
        <v>1.5710023312440986</v>
      </c>
      <c r="Q47" s="3">
        <f t="shared" si="8"/>
        <v>0.60000481950937323</v>
      </c>
    </row>
    <row r="48" spans="1:17" x14ac:dyDescent="0.25">
      <c r="A48">
        <v>2009</v>
      </c>
      <c r="B48">
        <v>2</v>
      </c>
      <c r="C48" t="s">
        <v>144</v>
      </c>
      <c r="D48">
        <v>703.74099999999999</v>
      </c>
      <c r="E48">
        <v>689.94</v>
      </c>
      <c r="F48">
        <v>669.23800000000006</v>
      </c>
      <c r="G48">
        <f t="shared" si="0"/>
        <v>76066.003859999837</v>
      </c>
      <c r="H48">
        <f t="shared" si="1"/>
        <v>45640.043239999992</v>
      </c>
      <c r="I48">
        <f t="shared" si="2"/>
        <v>30425.960619999845</v>
      </c>
      <c r="J48">
        <v>384.673</v>
      </c>
      <c r="K48">
        <v>368.01100000000002</v>
      </c>
      <c r="L48">
        <v>343.01900000000001</v>
      </c>
      <c r="M48">
        <f t="shared" si="3"/>
        <v>41654</v>
      </c>
      <c r="N48">
        <f t="shared" si="4"/>
        <v>24992.000000000018</v>
      </c>
      <c r="O48">
        <f t="shared" si="5"/>
        <v>16661.999999999982</v>
      </c>
      <c r="P48">
        <f t="shared" si="6"/>
        <v>1.8261392389686426</v>
      </c>
      <c r="Q48" s="3">
        <f t="shared" si="8"/>
        <v>0.6000057965973985</v>
      </c>
    </row>
    <row r="49" spans="1:17" x14ac:dyDescent="0.25">
      <c r="A49">
        <v>2010</v>
      </c>
      <c r="B49">
        <v>2</v>
      </c>
      <c r="C49" t="s">
        <v>144</v>
      </c>
      <c r="D49">
        <v>866.75300000000004</v>
      </c>
      <c r="E49">
        <v>851.63599999999997</v>
      </c>
      <c r="F49">
        <v>828.96</v>
      </c>
      <c r="G49">
        <f t="shared" ref="G49:G94" si="9">(D49-F49)*2204.62</f>
        <v>83319.203660000014</v>
      </c>
      <c r="H49">
        <f t="shared" ref="H49:H94" si="10">(E49-F49)*2204.62</f>
        <v>49991.963119999848</v>
      </c>
      <c r="I49">
        <f t="shared" ref="I49:I94" si="11">G49-H49</f>
        <v>33327.240540000166</v>
      </c>
      <c r="J49">
        <v>424.61399999999998</v>
      </c>
      <c r="K49">
        <v>409.48700000000002</v>
      </c>
      <c r="L49">
        <v>386.79599999999999</v>
      </c>
      <c r="M49">
        <f t="shared" ref="M49:M94" si="12">(J49-L49)*1000</f>
        <v>37817.999999999985</v>
      </c>
      <c r="N49">
        <f t="shared" ref="N49:N94" si="13">(K49-L49)*1000</f>
        <v>22691.000000000029</v>
      </c>
      <c r="O49">
        <f t="shared" ref="O49:O94" si="14">M49-N49</f>
        <v>15126.999999999956</v>
      </c>
      <c r="P49">
        <f t="shared" ref="P49:P94" si="15">G49/M49</f>
        <v>2.2031626119837129</v>
      </c>
      <c r="Q49" s="3">
        <f t="shared" si="8"/>
        <v>0.6000052919852864</v>
      </c>
    </row>
    <row r="50" spans="1:17" x14ac:dyDescent="0.25">
      <c r="A50">
        <v>2011</v>
      </c>
      <c r="B50">
        <v>2</v>
      </c>
      <c r="C50" t="s">
        <v>144</v>
      </c>
      <c r="D50">
        <v>908.89200000000005</v>
      </c>
      <c r="E50">
        <v>892.90099999999995</v>
      </c>
      <c r="F50">
        <v>868.91399999999999</v>
      </c>
      <c r="G50">
        <f t="shared" si="9"/>
        <v>88136.298360000146</v>
      </c>
      <c r="H50">
        <f t="shared" si="10"/>
        <v>52882.219939999923</v>
      </c>
      <c r="I50">
        <f t="shared" si="11"/>
        <v>35254.078420000224</v>
      </c>
      <c r="J50">
        <v>407.69499999999999</v>
      </c>
      <c r="K50">
        <v>391.56099999999998</v>
      </c>
      <c r="L50">
        <v>367.35899999999998</v>
      </c>
      <c r="M50">
        <f t="shared" si="12"/>
        <v>40336.000000000015</v>
      </c>
      <c r="N50">
        <f t="shared" si="13"/>
        <v>24202</v>
      </c>
      <c r="O50">
        <f t="shared" si="14"/>
        <v>16134.000000000015</v>
      </c>
      <c r="P50">
        <f t="shared" si="15"/>
        <v>2.1850530136850486</v>
      </c>
      <c r="Q50" s="3">
        <f t="shared" si="8"/>
        <v>0.60000500275151147</v>
      </c>
    </row>
    <row r="51" spans="1:17" x14ac:dyDescent="0.25">
      <c r="A51">
        <v>2012</v>
      </c>
      <c r="B51">
        <v>2</v>
      </c>
      <c r="C51" t="s">
        <v>144</v>
      </c>
      <c r="D51">
        <v>1025.3499999999999</v>
      </c>
      <c r="E51">
        <v>1006.61</v>
      </c>
      <c r="F51">
        <v>978.51099999999997</v>
      </c>
      <c r="G51">
        <f t="shared" si="9"/>
        <v>103262.19617999987</v>
      </c>
      <c r="H51">
        <f t="shared" si="10"/>
        <v>61947.617380000098</v>
      </c>
      <c r="I51">
        <f t="shared" si="11"/>
        <v>41314.57879999977</v>
      </c>
      <c r="J51">
        <v>471.37200000000001</v>
      </c>
      <c r="K51">
        <v>451.59899999999999</v>
      </c>
      <c r="L51">
        <v>421.94</v>
      </c>
      <c r="M51">
        <f t="shared" si="12"/>
        <v>49432.000000000015</v>
      </c>
      <c r="N51">
        <f t="shared" si="13"/>
        <v>29658.999999999993</v>
      </c>
      <c r="O51">
        <f t="shared" si="14"/>
        <v>19773.000000000022</v>
      </c>
      <c r="P51">
        <f t="shared" si="15"/>
        <v>2.08897467591843</v>
      </c>
      <c r="Q51" s="3">
        <f t="shared" si="8"/>
        <v>0.59990606118832768</v>
      </c>
    </row>
    <row r="52" spans="1:17" x14ac:dyDescent="0.25">
      <c r="A52">
        <v>2013</v>
      </c>
      <c r="B52">
        <v>2</v>
      </c>
      <c r="C52" t="s">
        <v>144</v>
      </c>
      <c r="D52">
        <v>1400.21</v>
      </c>
      <c r="E52">
        <v>1375</v>
      </c>
      <c r="F52">
        <v>1337.19</v>
      </c>
      <c r="G52">
        <f t="shared" si="9"/>
        <v>138935.15239999996</v>
      </c>
      <c r="H52">
        <f t="shared" si="10"/>
        <v>83356.682199999879</v>
      </c>
      <c r="I52">
        <f t="shared" si="11"/>
        <v>55578.470200000083</v>
      </c>
      <c r="J52">
        <v>649.68499999999995</v>
      </c>
      <c r="K52">
        <v>623.38199999999995</v>
      </c>
      <c r="L52">
        <v>583.92700000000002</v>
      </c>
      <c r="M52">
        <f t="shared" si="12"/>
        <v>65757.999999999927</v>
      </c>
      <c r="N52">
        <f t="shared" si="13"/>
        <v>39454.999999999927</v>
      </c>
      <c r="O52">
        <f t="shared" si="14"/>
        <v>26303</v>
      </c>
      <c r="P52">
        <f t="shared" si="15"/>
        <v>2.1128250920040164</v>
      </c>
      <c r="Q52" s="3">
        <f t="shared" si="8"/>
        <v>0.59996826404316017</v>
      </c>
    </row>
    <row r="53" spans="1:17" x14ac:dyDescent="0.25">
      <c r="A53">
        <v>2014</v>
      </c>
      <c r="B53">
        <v>2</v>
      </c>
      <c r="C53" t="s">
        <v>144</v>
      </c>
      <c r="D53">
        <v>1511.64</v>
      </c>
      <c r="E53">
        <v>1483.99</v>
      </c>
      <c r="F53">
        <v>1442.52</v>
      </c>
      <c r="G53">
        <f t="shared" si="9"/>
        <v>152383.33440000025</v>
      </c>
      <c r="H53">
        <f t="shared" si="10"/>
        <v>91425.591400000048</v>
      </c>
      <c r="I53">
        <f t="shared" si="11"/>
        <v>60957.743000000206</v>
      </c>
      <c r="J53">
        <v>704.39599999999996</v>
      </c>
      <c r="K53">
        <v>674.99</v>
      </c>
      <c r="L53">
        <v>630.88199999999995</v>
      </c>
      <c r="M53">
        <f t="shared" si="12"/>
        <v>73514.000000000015</v>
      </c>
      <c r="N53">
        <f t="shared" si="13"/>
        <v>44108.000000000058</v>
      </c>
      <c r="O53">
        <f t="shared" si="14"/>
        <v>29405.999999999956</v>
      </c>
      <c r="P53">
        <f t="shared" si="15"/>
        <v>2.0728478167423923</v>
      </c>
      <c r="Q53" s="3">
        <f t="shared" si="8"/>
        <v>0.5999710648148141</v>
      </c>
    </row>
    <row r="54" spans="1:17" x14ac:dyDescent="0.25">
      <c r="A54">
        <v>2015</v>
      </c>
      <c r="B54">
        <v>2</v>
      </c>
      <c r="C54" t="s">
        <v>144</v>
      </c>
      <c r="D54">
        <v>1949.31</v>
      </c>
      <c r="E54">
        <v>1915.01</v>
      </c>
      <c r="F54">
        <v>1863.57</v>
      </c>
      <c r="G54">
        <f t="shared" si="9"/>
        <v>189024.1188</v>
      </c>
      <c r="H54">
        <f t="shared" si="10"/>
        <v>113405.65280000011</v>
      </c>
      <c r="I54">
        <f t="shared" si="11"/>
        <v>75618.465999999884</v>
      </c>
      <c r="J54">
        <v>907.36199999999997</v>
      </c>
      <c r="K54">
        <v>873.76900000000001</v>
      </c>
      <c r="L54">
        <v>823.37900000000002</v>
      </c>
      <c r="M54">
        <f t="shared" si="12"/>
        <v>83982.999999999942</v>
      </c>
      <c r="N54">
        <f t="shared" si="13"/>
        <v>50389.999999999985</v>
      </c>
      <c r="O54">
        <f t="shared" si="14"/>
        <v>33592.999999999956</v>
      </c>
      <c r="P54">
        <f t="shared" si="15"/>
        <v>2.2507426360096701</v>
      </c>
      <c r="Q54" s="3">
        <f t="shared" si="8"/>
        <v>0.59995334732913519</v>
      </c>
    </row>
    <row r="55" spans="1:17" x14ac:dyDescent="0.25">
      <c r="A55">
        <v>2016</v>
      </c>
      <c r="B55">
        <v>2</v>
      </c>
      <c r="C55" t="s">
        <v>144</v>
      </c>
      <c r="D55">
        <v>1830.95</v>
      </c>
      <c r="E55">
        <v>1800.64</v>
      </c>
      <c r="F55">
        <v>1755.17</v>
      </c>
      <c r="G55">
        <f t="shared" si="9"/>
        <v>167066.10359999994</v>
      </c>
      <c r="H55">
        <f t="shared" si="10"/>
        <v>100244.07140000006</v>
      </c>
      <c r="I55">
        <f t="shared" si="11"/>
        <v>66822.032199999885</v>
      </c>
      <c r="J55">
        <v>798.54600000000005</v>
      </c>
      <c r="K55">
        <v>772.04100000000005</v>
      </c>
      <c r="L55">
        <v>732.28300000000002</v>
      </c>
      <c r="M55">
        <f t="shared" si="12"/>
        <v>66263.000000000029</v>
      </c>
      <c r="N55">
        <f t="shared" si="13"/>
        <v>39758.000000000036</v>
      </c>
      <c r="O55">
        <f t="shared" si="14"/>
        <v>26504.999999999993</v>
      </c>
      <c r="P55">
        <f t="shared" si="15"/>
        <v>2.5212577697961134</v>
      </c>
      <c r="Q55" s="3">
        <f t="shared" si="8"/>
        <v>0.60002639218791298</v>
      </c>
    </row>
    <row r="56" spans="1:17" x14ac:dyDescent="0.25">
      <c r="A56">
        <v>1990</v>
      </c>
      <c r="B56">
        <v>3</v>
      </c>
      <c r="C56" t="s">
        <v>145</v>
      </c>
      <c r="D56">
        <v>34.637099999999997</v>
      </c>
      <c r="E56">
        <v>34.296300000000002</v>
      </c>
      <c r="F56">
        <v>32.843400000000003</v>
      </c>
      <c r="G56">
        <f t="shared" si="9"/>
        <v>3954.4268939999865</v>
      </c>
      <c r="H56">
        <f t="shared" si="10"/>
        <v>3203.0923979999989</v>
      </c>
      <c r="I56">
        <f t="shared" si="11"/>
        <v>751.33449599998767</v>
      </c>
      <c r="J56">
        <v>35.418799999999997</v>
      </c>
      <c r="K56">
        <v>30.679099999999998</v>
      </c>
      <c r="L56">
        <v>10.473100000000001</v>
      </c>
      <c r="M56">
        <f t="shared" si="12"/>
        <v>24945.699999999993</v>
      </c>
      <c r="N56">
        <f t="shared" si="13"/>
        <v>20205.999999999996</v>
      </c>
      <c r="O56">
        <f t="shared" si="14"/>
        <v>4739.6999999999971</v>
      </c>
      <c r="P56">
        <f t="shared" si="15"/>
        <v>0.158521384206496</v>
      </c>
      <c r="Q56" s="3">
        <f t="shared" si="8"/>
        <v>0.81000167252049082</v>
      </c>
    </row>
    <row r="57" spans="1:17" x14ac:dyDescent="0.25">
      <c r="A57">
        <v>1991</v>
      </c>
      <c r="B57">
        <v>3</v>
      </c>
      <c r="C57" t="s">
        <v>145</v>
      </c>
      <c r="D57">
        <v>10.234</v>
      </c>
      <c r="E57">
        <v>10.0862</v>
      </c>
      <c r="F57">
        <v>9.4559700000000007</v>
      </c>
      <c r="G57">
        <f t="shared" si="9"/>
        <v>1715.2604985999985</v>
      </c>
      <c r="H57">
        <f t="shared" si="10"/>
        <v>1389.417662599998</v>
      </c>
      <c r="I57">
        <f t="shared" si="11"/>
        <v>325.84283600000049</v>
      </c>
      <c r="J57">
        <v>13.409700000000001</v>
      </c>
      <c r="K57">
        <v>11.581200000000001</v>
      </c>
      <c r="L57">
        <v>3.7858999999999998</v>
      </c>
      <c r="M57">
        <f t="shared" si="12"/>
        <v>9623.8000000000011</v>
      </c>
      <c r="N57">
        <f t="shared" si="13"/>
        <v>7795.3000000000011</v>
      </c>
      <c r="O57">
        <f t="shared" si="14"/>
        <v>1828.5</v>
      </c>
      <c r="P57">
        <f t="shared" si="15"/>
        <v>0.17823110399218586</v>
      </c>
      <c r="Q57" s="3">
        <f t="shared" si="8"/>
        <v>0.81003303214528954</v>
      </c>
    </row>
    <row r="58" spans="1:17" x14ac:dyDescent="0.25">
      <c r="A58">
        <v>1992</v>
      </c>
      <c r="B58">
        <v>3</v>
      </c>
      <c r="C58" t="s">
        <v>145</v>
      </c>
      <c r="D58">
        <v>2.8189000000000002</v>
      </c>
      <c r="E58">
        <v>2.7830599999999999</v>
      </c>
      <c r="F58">
        <v>2.6303100000000001</v>
      </c>
      <c r="G58">
        <f t="shared" si="9"/>
        <v>415.76928580000003</v>
      </c>
      <c r="H58">
        <f t="shared" si="10"/>
        <v>336.75570499999935</v>
      </c>
      <c r="I58">
        <f t="shared" si="11"/>
        <v>79.013580800000682</v>
      </c>
      <c r="J58">
        <v>2.9175200000000001</v>
      </c>
      <c r="K58">
        <v>2.6074000000000002</v>
      </c>
      <c r="L58">
        <v>1.2853399999999999</v>
      </c>
      <c r="M58">
        <f t="shared" si="12"/>
        <v>1632.1800000000003</v>
      </c>
      <c r="N58">
        <f t="shared" si="13"/>
        <v>1322.0600000000002</v>
      </c>
      <c r="O58">
        <f t="shared" si="14"/>
        <v>310.12000000000012</v>
      </c>
      <c r="P58">
        <f t="shared" si="15"/>
        <v>0.25473249629330097</v>
      </c>
      <c r="Q58" s="3">
        <f t="shared" si="8"/>
        <v>0.80995811018611641</v>
      </c>
    </row>
    <row r="59" spans="1:17" x14ac:dyDescent="0.25">
      <c r="A59">
        <v>1993</v>
      </c>
      <c r="B59">
        <v>3</v>
      </c>
      <c r="C59" t="s">
        <v>145</v>
      </c>
      <c r="D59">
        <v>7.14541</v>
      </c>
      <c r="E59">
        <v>7.0753899999999996</v>
      </c>
      <c r="F59">
        <v>6.77691</v>
      </c>
      <c r="G59">
        <f t="shared" si="9"/>
        <v>812.40247000000011</v>
      </c>
      <c r="H59">
        <f t="shared" si="10"/>
        <v>658.03497759999914</v>
      </c>
      <c r="I59">
        <f t="shared" si="11"/>
        <v>154.36749240000097</v>
      </c>
      <c r="J59">
        <v>6.8417700000000004</v>
      </c>
      <c r="K59">
        <v>6.1775900000000004</v>
      </c>
      <c r="L59">
        <v>3.3460899999999998</v>
      </c>
      <c r="M59">
        <f t="shared" si="12"/>
        <v>3495.6800000000007</v>
      </c>
      <c r="N59">
        <f t="shared" si="13"/>
        <v>2831.5000000000005</v>
      </c>
      <c r="O59">
        <f t="shared" si="14"/>
        <v>664.18000000000029</v>
      </c>
      <c r="P59">
        <f t="shared" si="15"/>
        <v>0.23240184170175757</v>
      </c>
      <c r="Q59" s="3">
        <f t="shared" si="8"/>
        <v>0.80998643147896765</v>
      </c>
    </row>
    <row r="60" spans="1:17" x14ac:dyDescent="0.25">
      <c r="A60">
        <v>1994</v>
      </c>
      <c r="B60">
        <v>3</v>
      </c>
      <c r="C60" t="s">
        <v>145</v>
      </c>
      <c r="D60">
        <v>3.8679700000000001</v>
      </c>
      <c r="E60">
        <v>3.8227799999999998</v>
      </c>
      <c r="F60">
        <v>3.6301399999999999</v>
      </c>
      <c r="G60">
        <f t="shared" si="9"/>
        <v>524.32477460000041</v>
      </c>
      <c r="H60">
        <f t="shared" si="10"/>
        <v>424.69799679999983</v>
      </c>
      <c r="I60">
        <f t="shared" si="11"/>
        <v>99.626777800000582</v>
      </c>
      <c r="J60">
        <v>3.6156899999999998</v>
      </c>
      <c r="K60">
        <v>3.2423899999999999</v>
      </c>
      <c r="L60">
        <v>1.6509400000000001</v>
      </c>
      <c r="M60">
        <f t="shared" si="12"/>
        <v>1964.7499999999998</v>
      </c>
      <c r="N60">
        <f t="shared" si="13"/>
        <v>1591.4499999999998</v>
      </c>
      <c r="O60">
        <f t="shared" si="14"/>
        <v>373.29999999999995</v>
      </c>
      <c r="P60">
        <f t="shared" si="15"/>
        <v>0.26686589876574651</v>
      </c>
      <c r="Q60" s="3">
        <f t="shared" si="8"/>
        <v>0.80999032922675762</v>
      </c>
    </row>
    <row r="61" spans="1:17" x14ac:dyDescent="0.25">
      <c r="A61">
        <v>1995</v>
      </c>
      <c r="B61">
        <v>3</v>
      </c>
      <c r="C61" t="s">
        <v>145</v>
      </c>
      <c r="D61">
        <v>4.0907400000000003</v>
      </c>
      <c r="E61">
        <v>4.0228200000000003</v>
      </c>
      <c r="F61">
        <v>3.7332399999999999</v>
      </c>
      <c r="G61">
        <f t="shared" si="9"/>
        <v>788.15165000000081</v>
      </c>
      <c r="H61">
        <f t="shared" si="10"/>
        <v>638.41385960000082</v>
      </c>
      <c r="I61">
        <f t="shared" si="11"/>
        <v>149.73779039999999</v>
      </c>
      <c r="J61">
        <v>4.9686399999999997</v>
      </c>
      <c r="K61">
        <v>4.3204599999999997</v>
      </c>
      <c r="L61">
        <v>1.5571600000000001</v>
      </c>
      <c r="M61">
        <f t="shared" si="12"/>
        <v>3411.4799999999996</v>
      </c>
      <c r="N61">
        <f t="shared" si="13"/>
        <v>2763.2999999999997</v>
      </c>
      <c r="O61">
        <f t="shared" si="14"/>
        <v>648.17999999999984</v>
      </c>
      <c r="P61">
        <f t="shared" si="15"/>
        <v>0.23102924537151057</v>
      </c>
      <c r="Q61" s="3">
        <f t="shared" si="8"/>
        <v>0.81001398601398622</v>
      </c>
    </row>
    <row r="62" spans="1:17" x14ac:dyDescent="0.25">
      <c r="A62">
        <v>1996</v>
      </c>
      <c r="B62">
        <v>3</v>
      </c>
      <c r="C62" t="s">
        <v>145</v>
      </c>
      <c r="D62">
        <v>3.7879900000000002</v>
      </c>
      <c r="E62">
        <v>3.7167400000000002</v>
      </c>
      <c r="F62">
        <v>3.4130199999999999</v>
      </c>
      <c r="G62">
        <f t="shared" si="9"/>
        <v>826.66636140000048</v>
      </c>
      <c r="H62">
        <f t="shared" si="10"/>
        <v>669.58718640000041</v>
      </c>
      <c r="I62">
        <f t="shared" si="11"/>
        <v>157.07917500000008</v>
      </c>
      <c r="J62">
        <v>4.2428499999999998</v>
      </c>
      <c r="K62">
        <v>3.7088399999999999</v>
      </c>
      <c r="L62">
        <v>1.4322699999999999</v>
      </c>
      <c r="M62">
        <f t="shared" si="12"/>
        <v>2810.58</v>
      </c>
      <c r="N62">
        <f t="shared" si="13"/>
        <v>2276.5700000000002</v>
      </c>
      <c r="O62">
        <f t="shared" si="14"/>
        <v>534.00999999999976</v>
      </c>
      <c r="P62">
        <f t="shared" si="15"/>
        <v>0.29412660781760364</v>
      </c>
      <c r="Q62" s="3">
        <f t="shared" si="8"/>
        <v>0.80998479878390273</v>
      </c>
    </row>
    <row r="63" spans="1:17" x14ac:dyDescent="0.25">
      <c r="A63">
        <v>1997</v>
      </c>
      <c r="B63">
        <v>3</v>
      </c>
      <c r="C63" t="s">
        <v>145</v>
      </c>
      <c r="D63">
        <v>2.3860399999999999</v>
      </c>
      <c r="E63">
        <v>2.3345799999999999</v>
      </c>
      <c r="F63">
        <v>2.1152000000000002</v>
      </c>
      <c r="G63">
        <f t="shared" si="9"/>
        <v>597.09928079999941</v>
      </c>
      <c r="H63">
        <f t="shared" si="10"/>
        <v>483.6495355999993</v>
      </c>
      <c r="I63">
        <f t="shared" si="11"/>
        <v>113.44974520000011</v>
      </c>
      <c r="J63">
        <v>2.62493</v>
      </c>
      <c r="K63">
        <v>2.2993000000000001</v>
      </c>
      <c r="L63">
        <v>0.91108500000000003</v>
      </c>
      <c r="M63">
        <f t="shared" si="12"/>
        <v>1713.845</v>
      </c>
      <c r="N63">
        <f t="shared" si="13"/>
        <v>1388.2150000000001</v>
      </c>
      <c r="O63">
        <f t="shared" si="14"/>
        <v>325.62999999999988</v>
      </c>
      <c r="P63">
        <f t="shared" si="15"/>
        <v>0.34839748098573642</v>
      </c>
      <c r="Q63" s="3">
        <f t="shared" si="8"/>
        <v>0.8099985231132768</v>
      </c>
    </row>
    <row r="64" spans="1:17" x14ac:dyDescent="0.25">
      <c r="A64">
        <v>1998</v>
      </c>
      <c r="B64">
        <v>3</v>
      </c>
      <c r="C64" t="s">
        <v>145</v>
      </c>
      <c r="D64">
        <v>2.81203</v>
      </c>
      <c r="E64">
        <v>2.7573099999999999</v>
      </c>
      <c r="F64">
        <v>2.5240499999999999</v>
      </c>
      <c r="G64">
        <f t="shared" si="9"/>
        <v>634.88646760000029</v>
      </c>
      <c r="H64">
        <f t="shared" si="10"/>
        <v>514.24966119999999</v>
      </c>
      <c r="I64">
        <f t="shared" si="11"/>
        <v>120.6368064000003</v>
      </c>
      <c r="J64">
        <v>2.4724599999999999</v>
      </c>
      <c r="K64">
        <v>2.22715</v>
      </c>
      <c r="L64">
        <v>1.18133</v>
      </c>
      <c r="M64">
        <f t="shared" si="12"/>
        <v>1291.1299999999999</v>
      </c>
      <c r="N64">
        <f t="shared" si="13"/>
        <v>1045.82</v>
      </c>
      <c r="O64">
        <f t="shared" si="14"/>
        <v>245.30999999999995</v>
      </c>
      <c r="P64">
        <f t="shared" si="15"/>
        <v>0.49172931277253284</v>
      </c>
      <c r="Q64" s="3">
        <f t="shared" si="8"/>
        <v>0.80998680463921069</v>
      </c>
    </row>
    <row r="65" spans="1:17" x14ac:dyDescent="0.25">
      <c r="A65">
        <v>1999</v>
      </c>
      <c r="B65">
        <v>3</v>
      </c>
      <c r="C65" t="s">
        <v>145</v>
      </c>
      <c r="D65">
        <v>3.2332100000000001</v>
      </c>
      <c r="E65">
        <v>3.1913</v>
      </c>
      <c r="F65">
        <v>3.01267</v>
      </c>
      <c r="G65">
        <f t="shared" si="9"/>
        <v>486.20689480000038</v>
      </c>
      <c r="H65">
        <f t="shared" si="10"/>
        <v>393.81127060000011</v>
      </c>
      <c r="I65">
        <f t="shared" si="11"/>
        <v>92.39562420000027</v>
      </c>
      <c r="J65">
        <v>2.6789000000000001</v>
      </c>
      <c r="K65">
        <v>2.43432</v>
      </c>
      <c r="L65">
        <v>1.3916500000000001</v>
      </c>
      <c r="M65">
        <f t="shared" si="12"/>
        <v>1287.25</v>
      </c>
      <c r="N65">
        <f t="shared" si="13"/>
        <v>1042.67</v>
      </c>
      <c r="O65">
        <f t="shared" si="14"/>
        <v>244.57999999999993</v>
      </c>
      <c r="P65">
        <f t="shared" si="15"/>
        <v>0.37770976484754348</v>
      </c>
      <c r="Q65" s="3">
        <f t="shared" si="8"/>
        <v>0.80996644599619072</v>
      </c>
    </row>
    <row r="66" spans="1:17" x14ac:dyDescent="0.25">
      <c r="A66">
        <v>2000</v>
      </c>
      <c r="B66">
        <v>3</v>
      </c>
      <c r="C66" t="s">
        <v>145</v>
      </c>
      <c r="D66">
        <v>4.1332199999999997</v>
      </c>
      <c r="E66">
        <v>4.0959899999999996</v>
      </c>
      <c r="F66">
        <v>3.9372500000000001</v>
      </c>
      <c r="G66">
        <f t="shared" si="9"/>
        <v>432.03938139999894</v>
      </c>
      <c r="H66">
        <f t="shared" si="10"/>
        <v>349.96137879999873</v>
      </c>
      <c r="I66">
        <f t="shared" si="11"/>
        <v>82.078002600000218</v>
      </c>
      <c r="J66">
        <v>3.0032000000000001</v>
      </c>
      <c r="K66">
        <v>2.7512699999999999</v>
      </c>
      <c r="L66">
        <v>1.6772400000000001</v>
      </c>
      <c r="M66">
        <f t="shared" si="12"/>
        <v>1325.96</v>
      </c>
      <c r="N66">
        <f t="shared" si="13"/>
        <v>1074.0299999999997</v>
      </c>
      <c r="O66">
        <f t="shared" si="14"/>
        <v>251.93000000000029</v>
      </c>
      <c r="P66">
        <f t="shared" si="15"/>
        <v>0.32583138360131447</v>
      </c>
      <c r="Q66" s="3">
        <f t="shared" si="8"/>
        <v>0.81002194213399914</v>
      </c>
    </row>
    <row r="67" spans="1:17" x14ac:dyDescent="0.25">
      <c r="A67">
        <v>2001</v>
      </c>
      <c r="B67">
        <v>3</v>
      </c>
      <c r="C67" t="s">
        <v>145</v>
      </c>
      <c r="D67">
        <v>4.8515600000000001</v>
      </c>
      <c r="E67">
        <v>4.8109999999999999</v>
      </c>
      <c r="F67">
        <v>4.63809</v>
      </c>
      <c r="G67">
        <f t="shared" si="9"/>
        <v>470.62023140000008</v>
      </c>
      <c r="H67">
        <f t="shared" si="10"/>
        <v>381.20084419999978</v>
      </c>
      <c r="I67">
        <f t="shared" si="11"/>
        <v>89.419387200000301</v>
      </c>
      <c r="J67">
        <v>3.0072100000000002</v>
      </c>
      <c r="K67">
        <v>2.7798600000000002</v>
      </c>
      <c r="L67">
        <v>1.8106500000000001</v>
      </c>
      <c r="M67">
        <f t="shared" si="12"/>
        <v>1196.5600000000002</v>
      </c>
      <c r="N67">
        <f t="shared" si="13"/>
        <v>969.21000000000015</v>
      </c>
      <c r="O67">
        <f t="shared" si="14"/>
        <v>227.35000000000002</v>
      </c>
      <c r="P67">
        <f t="shared" si="15"/>
        <v>0.39331101775088589</v>
      </c>
      <c r="Q67" s="3">
        <f t="shared" si="8"/>
        <v>0.8099967208507044</v>
      </c>
    </row>
    <row r="68" spans="1:17" x14ac:dyDescent="0.25">
      <c r="A68">
        <v>2002</v>
      </c>
      <c r="B68">
        <v>3</v>
      </c>
      <c r="C68" t="s">
        <v>145</v>
      </c>
      <c r="D68">
        <v>8.6805099999999999</v>
      </c>
      <c r="E68">
        <v>8.5952199999999994</v>
      </c>
      <c r="F68">
        <v>8.2316099999999999</v>
      </c>
      <c r="G68">
        <f t="shared" si="9"/>
        <v>989.65391800000009</v>
      </c>
      <c r="H68">
        <f t="shared" si="10"/>
        <v>801.62187819999895</v>
      </c>
      <c r="I68">
        <f t="shared" si="11"/>
        <v>188.03203980000114</v>
      </c>
      <c r="J68">
        <v>5.4524100000000004</v>
      </c>
      <c r="K68">
        <v>5.0091599999999996</v>
      </c>
      <c r="L68">
        <v>3.11951</v>
      </c>
      <c r="M68">
        <f t="shared" si="12"/>
        <v>2332.9000000000005</v>
      </c>
      <c r="N68">
        <f t="shared" si="13"/>
        <v>1889.6499999999996</v>
      </c>
      <c r="O68">
        <f t="shared" si="14"/>
        <v>443.25000000000091</v>
      </c>
      <c r="P68">
        <f t="shared" si="15"/>
        <v>0.42421617643276605</v>
      </c>
      <c r="Q68" s="3">
        <f t="shared" si="8"/>
        <v>0.81000222766763086</v>
      </c>
    </row>
    <row r="69" spans="1:17" x14ac:dyDescent="0.25">
      <c r="A69">
        <v>2003</v>
      </c>
      <c r="B69">
        <v>3</v>
      </c>
      <c r="C69" t="s">
        <v>145</v>
      </c>
      <c r="D69">
        <v>6.7144300000000001</v>
      </c>
      <c r="E69">
        <v>6.64642</v>
      </c>
      <c r="F69">
        <v>6.3564699999999998</v>
      </c>
      <c r="G69">
        <f t="shared" si="9"/>
        <v>789.16577520000055</v>
      </c>
      <c r="H69">
        <f t="shared" si="10"/>
        <v>639.22956900000031</v>
      </c>
      <c r="I69">
        <f t="shared" si="11"/>
        <v>149.93620620000024</v>
      </c>
      <c r="J69">
        <v>4.3951900000000004</v>
      </c>
      <c r="K69">
        <v>4.0389299999999997</v>
      </c>
      <c r="L69">
        <v>2.52013</v>
      </c>
      <c r="M69">
        <f t="shared" si="12"/>
        <v>1875.0600000000004</v>
      </c>
      <c r="N69">
        <f t="shared" si="13"/>
        <v>1518.7999999999997</v>
      </c>
      <c r="O69">
        <f t="shared" si="14"/>
        <v>356.26000000000067</v>
      </c>
      <c r="P69">
        <f t="shared" si="15"/>
        <v>0.42087494544174608</v>
      </c>
      <c r="Q69" s="3">
        <f t="shared" si="8"/>
        <v>0.81000670465973834</v>
      </c>
    </row>
    <row r="70" spans="1:17" x14ac:dyDescent="0.25">
      <c r="A70">
        <v>2004</v>
      </c>
      <c r="B70">
        <v>3</v>
      </c>
      <c r="C70" t="s">
        <v>145</v>
      </c>
      <c r="D70">
        <v>9.2187800000000006</v>
      </c>
      <c r="E70">
        <v>9.1333800000000007</v>
      </c>
      <c r="F70">
        <v>8.7692999999999994</v>
      </c>
      <c r="G70">
        <f t="shared" si="9"/>
        <v>990.93259760000262</v>
      </c>
      <c r="H70">
        <f t="shared" si="10"/>
        <v>802.65804960000276</v>
      </c>
      <c r="I70">
        <f t="shared" si="11"/>
        <v>188.27454799999987</v>
      </c>
      <c r="J70">
        <v>6.2226900000000001</v>
      </c>
      <c r="K70">
        <v>5.7015900000000004</v>
      </c>
      <c r="L70">
        <v>3.4800300000000002</v>
      </c>
      <c r="M70">
        <f t="shared" si="12"/>
        <v>2742.66</v>
      </c>
      <c r="N70">
        <f t="shared" si="13"/>
        <v>2221.5600000000004</v>
      </c>
      <c r="O70">
        <f t="shared" si="14"/>
        <v>521.09999999999945</v>
      </c>
      <c r="P70">
        <f t="shared" si="15"/>
        <v>0.36130347822916536</v>
      </c>
      <c r="Q70" s="3">
        <f t="shared" si="8"/>
        <v>0.81000266975171376</v>
      </c>
    </row>
    <row r="71" spans="1:17" x14ac:dyDescent="0.25">
      <c r="A71">
        <v>2005</v>
      </c>
      <c r="B71">
        <v>3</v>
      </c>
      <c r="C71" t="s">
        <v>145</v>
      </c>
      <c r="D71">
        <v>9.9823400000000007</v>
      </c>
      <c r="E71">
        <v>9.8892000000000007</v>
      </c>
      <c r="F71">
        <v>9.4921299999999995</v>
      </c>
      <c r="G71">
        <f t="shared" si="9"/>
        <v>1080.7267702000024</v>
      </c>
      <c r="H71">
        <f t="shared" si="10"/>
        <v>875.38846340000248</v>
      </c>
      <c r="I71">
        <f t="shared" si="11"/>
        <v>205.33830679999994</v>
      </c>
      <c r="J71">
        <v>6.7792199999999996</v>
      </c>
      <c r="K71">
        <v>6.1959099999999996</v>
      </c>
      <c r="L71">
        <v>3.70913</v>
      </c>
      <c r="M71">
        <f t="shared" si="12"/>
        <v>3070.0899999999997</v>
      </c>
      <c r="N71">
        <f t="shared" si="13"/>
        <v>2486.7799999999997</v>
      </c>
      <c r="O71">
        <f t="shared" si="14"/>
        <v>583.30999999999995</v>
      </c>
      <c r="P71">
        <f t="shared" si="15"/>
        <v>0.35201794416450416</v>
      </c>
      <c r="Q71" s="3">
        <f t="shared" si="8"/>
        <v>0.80999979600579397</v>
      </c>
    </row>
    <row r="72" spans="1:17" x14ac:dyDescent="0.25">
      <c r="A72">
        <v>2006</v>
      </c>
      <c r="B72">
        <v>3</v>
      </c>
      <c r="C72" t="s">
        <v>145</v>
      </c>
      <c r="D72">
        <v>7.9636800000000001</v>
      </c>
      <c r="E72">
        <v>7.89236</v>
      </c>
      <c r="F72">
        <v>7.5883000000000003</v>
      </c>
      <c r="G72">
        <f t="shared" si="9"/>
        <v>827.57025559999954</v>
      </c>
      <c r="H72">
        <f t="shared" si="10"/>
        <v>670.33675719999951</v>
      </c>
      <c r="I72">
        <f t="shared" si="11"/>
        <v>157.23349840000003</v>
      </c>
      <c r="J72">
        <v>5.3292299999999999</v>
      </c>
      <c r="K72">
        <v>4.8748699999999996</v>
      </c>
      <c r="L72">
        <v>2.9378899999999999</v>
      </c>
      <c r="M72">
        <f t="shared" si="12"/>
        <v>2391.34</v>
      </c>
      <c r="N72">
        <f t="shared" si="13"/>
        <v>1936.9799999999998</v>
      </c>
      <c r="O72">
        <f t="shared" si="14"/>
        <v>454.36000000000035</v>
      </c>
      <c r="P72">
        <f t="shared" si="15"/>
        <v>0.34606967457576066</v>
      </c>
      <c r="Q72" s="3">
        <f t="shared" si="8"/>
        <v>0.81000586072779568</v>
      </c>
    </row>
    <row r="73" spans="1:17" x14ac:dyDescent="0.25">
      <c r="A73">
        <v>2007</v>
      </c>
      <c r="B73">
        <v>3</v>
      </c>
      <c r="C73" t="s">
        <v>145</v>
      </c>
      <c r="D73">
        <v>13.0282</v>
      </c>
      <c r="E73">
        <v>11.9259</v>
      </c>
      <c r="F73">
        <v>7.2264200000000001</v>
      </c>
      <c r="G73">
        <f t="shared" si="9"/>
        <v>12790.720223599999</v>
      </c>
      <c r="H73">
        <f t="shared" si="10"/>
        <v>10360.5675976</v>
      </c>
      <c r="I73">
        <f t="shared" si="11"/>
        <v>2430.1526259999991</v>
      </c>
      <c r="J73">
        <v>6.2116499999999997</v>
      </c>
      <c r="K73">
        <v>5.64696</v>
      </c>
      <c r="L73">
        <v>3.2396099999999999</v>
      </c>
      <c r="M73">
        <f t="shared" si="12"/>
        <v>2972.04</v>
      </c>
      <c r="N73">
        <f t="shared" si="13"/>
        <v>2407.35</v>
      </c>
      <c r="O73">
        <f t="shared" si="14"/>
        <v>564.69000000000005</v>
      </c>
      <c r="P73">
        <f t="shared" si="15"/>
        <v>4.3036837403265098</v>
      </c>
      <c r="Q73" s="3">
        <f t="shared" si="8"/>
        <v>0.8100065841862325</v>
      </c>
    </row>
    <row r="74" spans="1:17" x14ac:dyDescent="0.25">
      <c r="A74">
        <v>2008</v>
      </c>
      <c r="B74">
        <v>3</v>
      </c>
      <c r="C74" t="s">
        <v>145</v>
      </c>
      <c r="D74">
        <v>27.1205</v>
      </c>
      <c r="E74">
        <v>22.778500000000001</v>
      </c>
      <c r="F74">
        <v>15.0593</v>
      </c>
      <c r="G74">
        <f t="shared" si="9"/>
        <v>26590.362743999998</v>
      </c>
      <c r="H74">
        <f t="shared" si="10"/>
        <v>17017.902704</v>
      </c>
      <c r="I74">
        <f t="shared" si="11"/>
        <v>9572.4600399999981</v>
      </c>
      <c r="J74">
        <v>12.604699999999999</v>
      </c>
      <c r="K74">
        <v>10.4505</v>
      </c>
      <c r="L74">
        <v>6.6207000000000003</v>
      </c>
      <c r="M74">
        <f t="shared" si="12"/>
        <v>5983.9999999999991</v>
      </c>
      <c r="N74">
        <f t="shared" si="13"/>
        <v>3829.7999999999997</v>
      </c>
      <c r="O74">
        <f t="shared" si="14"/>
        <v>2154.1999999999994</v>
      </c>
      <c r="P74">
        <f t="shared" si="15"/>
        <v>4.4435766617647063</v>
      </c>
      <c r="Q74" s="3">
        <f t="shared" si="8"/>
        <v>0.64000265313567473</v>
      </c>
    </row>
    <row r="75" spans="1:17" x14ac:dyDescent="0.25">
      <c r="A75">
        <v>2009</v>
      </c>
      <c r="B75">
        <v>3</v>
      </c>
      <c r="C75" t="s">
        <v>145</v>
      </c>
      <c r="D75">
        <v>10.8416</v>
      </c>
      <c r="E75">
        <v>9.1115300000000001</v>
      </c>
      <c r="F75">
        <v>6.0358499999999999</v>
      </c>
      <c r="G75">
        <f t="shared" si="9"/>
        <v>10594.852564999999</v>
      </c>
      <c r="H75">
        <f t="shared" si="10"/>
        <v>6780.7056416000005</v>
      </c>
      <c r="I75">
        <f t="shared" si="11"/>
        <v>3814.1469233999987</v>
      </c>
      <c r="J75">
        <v>4.78714</v>
      </c>
      <c r="K75">
        <v>3.98414</v>
      </c>
      <c r="L75">
        <v>2.5565799999999999</v>
      </c>
      <c r="M75">
        <f t="shared" si="12"/>
        <v>2230.56</v>
      </c>
      <c r="N75">
        <f t="shared" si="13"/>
        <v>1427.5600000000002</v>
      </c>
      <c r="O75">
        <f t="shared" si="14"/>
        <v>802.99999999999977</v>
      </c>
      <c r="P75">
        <f t="shared" si="15"/>
        <v>4.7498621713829712</v>
      </c>
      <c r="Q75" s="3">
        <f t="shared" si="8"/>
        <v>0.64000000000000012</v>
      </c>
    </row>
    <row r="76" spans="1:17" x14ac:dyDescent="0.25">
      <c r="A76">
        <v>2010</v>
      </c>
      <c r="B76">
        <v>3</v>
      </c>
      <c r="C76" t="s">
        <v>145</v>
      </c>
      <c r="D76">
        <v>61.033099999999997</v>
      </c>
      <c r="E76">
        <v>51.328200000000002</v>
      </c>
      <c r="F76">
        <v>34.0749</v>
      </c>
      <c r="G76">
        <f t="shared" si="9"/>
        <v>59432.586883999989</v>
      </c>
      <c r="H76">
        <f t="shared" si="10"/>
        <v>38036.970246000004</v>
      </c>
      <c r="I76">
        <f t="shared" si="11"/>
        <v>21395.616637999985</v>
      </c>
      <c r="J76">
        <v>25.1799</v>
      </c>
      <c r="K76">
        <v>21.035799999999998</v>
      </c>
      <c r="L76">
        <v>13.6685</v>
      </c>
      <c r="M76">
        <f t="shared" si="12"/>
        <v>11511.4</v>
      </c>
      <c r="N76">
        <f t="shared" si="13"/>
        <v>7367.2999999999984</v>
      </c>
      <c r="O76">
        <f t="shared" si="14"/>
        <v>4144.1000000000013</v>
      </c>
      <c r="P76">
        <f t="shared" si="15"/>
        <v>5.162932995465364</v>
      </c>
      <c r="Q76" s="3">
        <f t="shared" si="8"/>
        <v>0.64000192891216789</v>
      </c>
    </row>
    <row r="77" spans="1:17" x14ac:dyDescent="0.25">
      <c r="A77">
        <v>2011</v>
      </c>
      <c r="B77">
        <v>3</v>
      </c>
      <c r="C77" t="s">
        <v>145</v>
      </c>
      <c r="D77">
        <v>68.528099999999995</v>
      </c>
      <c r="E77">
        <v>57.656300000000002</v>
      </c>
      <c r="F77">
        <v>38.328699999999998</v>
      </c>
      <c r="G77">
        <f t="shared" si="9"/>
        <v>66578.201227999991</v>
      </c>
      <c r="H77">
        <f t="shared" si="10"/>
        <v>42610.013512000005</v>
      </c>
      <c r="I77">
        <f t="shared" si="11"/>
        <v>23968.187715999986</v>
      </c>
      <c r="J77">
        <v>25.7531</v>
      </c>
      <c r="K77">
        <v>21.563199999999998</v>
      </c>
      <c r="L77">
        <v>14.114599999999999</v>
      </c>
      <c r="M77">
        <f t="shared" si="12"/>
        <v>11638.5</v>
      </c>
      <c r="N77">
        <f t="shared" si="13"/>
        <v>7448.5999999999985</v>
      </c>
      <c r="O77">
        <f t="shared" si="14"/>
        <v>4189.9000000000015</v>
      </c>
      <c r="P77">
        <f t="shared" si="15"/>
        <v>5.720513917429221</v>
      </c>
      <c r="Q77" s="3">
        <f t="shared" si="8"/>
        <v>0.63999947018814962</v>
      </c>
    </row>
    <row r="78" spans="1:17" x14ac:dyDescent="0.25">
      <c r="A78">
        <v>2012</v>
      </c>
      <c r="B78">
        <v>3</v>
      </c>
      <c r="C78" t="s">
        <v>145</v>
      </c>
      <c r="D78">
        <v>44.561199999999999</v>
      </c>
      <c r="E78">
        <v>37.498199999999997</v>
      </c>
      <c r="F78">
        <v>24.941700000000001</v>
      </c>
      <c r="G78">
        <f t="shared" si="9"/>
        <v>43253.542089999995</v>
      </c>
      <c r="H78">
        <f t="shared" si="10"/>
        <v>27682.31102999999</v>
      </c>
      <c r="I78">
        <f t="shared" si="11"/>
        <v>15571.231060000006</v>
      </c>
      <c r="J78">
        <v>15.2872</v>
      </c>
      <c r="K78">
        <v>12.8095</v>
      </c>
      <c r="L78">
        <v>8.4046500000000002</v>
      </c>
      <c r="M78">
        <f t="shared" si="12"/>
        <v>6882.55</v>
      </c>
      <c r="N78">
        <f t="shared" si="13"/>
        <v>4404.8499999999995</v>
      </c>
      <c r="O78">
        <f t="shared" si="14"/>
        <v>2477.7000000000007</v>
      </c>
      <c r="P78">
        <f t="shared" si="15"/>
        <v>6.2845227553740974</v>
      </c>
      <c r="Q78" s="3">
        <f t="shared" si="8"/>
        <v>0.64000101939397014</v>
      </c>
    </row>
    <row r="79" spans="1:17" x14ac:dyDescent="0.25">
      <c r="A79">
        <v>2013</v>
      </c>
      <c r="B79">
        <v>3</v>
      </c>
      <c r="C79" t="s">
        <v>145</v>
      </c>
      <c r="D79">
        <v>91.915099999999995</v>
      </c>
      <c r="E79">
        <v>77.351799999999997</v>
      </c>
      <c r="F79">
        <v>51.461500000000001</v>
      </c>
      <c r="G79">
        <f t="shared" si="9"/>
        <v>89184.815631999983</v>
      </c>
      <c r="H79">
        <f t="shared" si="10"/>
        <v>57078.273185999991</v>
      </c>
      <c r="I79">
        <f t="shared" si="11"/>
        <v>32106.542445999992</v>
      </c>
      <c r="J79">
        <v>29.422599999999999</v>
      </c>
      <c r="K79">
        <v>24.657</v>
      </c>
      <c r="L79">
        <v>16.184799999999999</v>
      </c>
      <c r="M79">
        <f t="shared" si="12"/>
        <v>13237.8</v>
      </c>
      <c r="N79">
        <f t="shared" si="13"/>
        <v>8472.2000000000007</v>
      </c>
      <c r="O79">
        <f t="shared" si="14"/>
        <v>4765.5999999999985</v>
      </c>
      <c r="P79">
        <f t="shared" si="15"/>
        <v>6.7371327283989775</v>
      </c>
      <c r="Q79" s="3">
        <f t="shared" si="8"/>
        <v>0.63999990112128469</v>
      </c>
    </row>
    <row r="80" spans="1:17" x14ac:dyDescent="0.25">
      <c r="A80">
        <v>2014</v>
      </c>
      <c r="B80">
        <v>3</v>
      </c>
      <c r="C80" t="s">
        <v>145</v>
      </c>
      <c r="D80">
        <v>93.583699999999993</v>
      </c>
      <c r="E80">
        <v>78.754400000000004</v>
      </c>
      <c r="F80">
        <v>52.391100000000002</v>
      </c>
      <c r="G80">
        <f t="shared" si="9"/>
        <v>90814.029811999979</v>
      </c>
      <c r="H80">
        <f t="shared" si="10"/>
        <v>58121.058446000003</v>
      </c>
      <c r="I80">
        <f t="shared" si="11"/>
        <v>32692.971365999976</v>
      </c>
      <c r="J80">
        <v>28.693100000000001</v>
      </c>
      <c r="K80">
        <v>24.033799999999999</v>
      </c>
      <c r="L80">
        <v>15.7506</v>
      </c>
      <c r="M80">
        <f t="shared" si="12"/>
        <v>12942.5</v>
      </c>
      <c r="N80">
        <f t="shared" si="13"/>
        <v>8283.1999999999989</v>
      </c>
      <c r="O80">
        <f t="shared" si="14"/>
        <v>4659.3000000000011</v>
      </c>
      <c r="P80">
        <f t="shared" si="15"/>
        <v>7.0167301380722407</v>
      </c>
      <c r="Q80" s="3">
        <f t="shared" si="8"/>
        <v>0.64000087394337835</v>
      </c>
    </row>
    <row r="81" spans="1:17" x14ac:dyDescent="0.25">
      <c r="A81">
        <v>2015</v>
      </c>
      <c r="B81">
        <v>3</v>
      </c>
      <c r="C81" t="s">
        <v>145</v>
      </c>
      <c r="D81">
        <v>199.56800000000001</v>
      </c>
      <c r="E81">
        <v>167.93199999999999</v>
      </c>
      <c r="F81">
        <v>111.68899999999999</v>
      </c>
      <c r="G81">
        <f t="shared" si="9"/>
        <v>193739.80098000003</v>
      </c>
      <c r="H81">
        <f t="shared" si="10"/>
        <v>123994.44265999999</v>
      </c>
      <c r="I81">
        <f t="shared" si="11"/>
        <v>69745.358320000043</v>
      </c>
      <c r="J81">
        <v>60.221699999999998</v>
      </c>
      <c r="K81">
        <v>50.392000000000003</v>
      </c>
      <c r="L81">
        <v>32.917000000000002</v>
      </c>
      <c r="M81">
        <f t="shared" si="12"/>
        <v>27304.699999999997</v>
      </c>
      <c r="N81">
        <f t="shared" si="13"/>
        <v>17475</v>
      </c>
      <c r="O81">
        <f t="shared" si="14"/>
        <v>9829.6999999999971</v>
      </c>
      <c r="P81">
        <f t="shared" si="15"/>
        <v>7.0954744413965383</v>
      </c>
      <c r="Q81" s="3">
        <f t="shared" si="8"/>
        <v>0.64000500688446593</v>
      </c>
    </row>
    <row r="82" spans="1:17" x14ac:dyDescent="0.25">
      <c r="A82">
        <v>2016</v>
      </c>
      <c r="B82">
        <v>3</v>
      </c>
      <c r="C82" t="s">
        <v>145</v>
      </c>
      <c r="D82">
        <v>145.47999999999999</v>
      </c>
      <c r="E82">
        <v>122.389</v>
      </c>
      <c r="F82">
        <v>81.338399999999993</v>
      </c>
      <c r="G82">
        <f t="shared" si="9"/>
        <v>141407.854192</v>
      </c>
      <c r="H82">
        <f t="shared" si="10"/>
        <v>90500.973771999998</v>
      </c>
      <c r="I82">
        <f t="shared" si="11"/>
        <v>50906.880420000001</v>
      </c>
      <c r="J82">
        <v>44.783700000000003</v>
      </c>
      <c r="K82">
        <v>37.398699999999998</v>
      </c>
      <c r="L82">
        <v>24.2698</v>
      </c>
      <c r="M82">
        <f t="shared" si="12"/>
        <v>20513.900000000001</v>
      </c>
      <c r="N82">
        <f t="shared" si="13"/>
        <v>13128.899999999998</v>
      </c>
      <c r="O82">
        <f t="shared" si="14"/>
        <v>7385.0000000000036</v>
      </c>
      <c r="P82">
        <f t="shared" si="15"/>
        <v>6.8932701335192226</v>
      </c>
      <c r="Q82" s="3">
        <f t="shared" si="8"/>
        <v>0.63999962582785586</v>
      </c>
    </row>
    <row r="83" spans="1:17" x14ac:dyDescent="0.25">
      <c r="A83">
        <v>1990</v>
      </c>
      <c r="B83">
        <v>4</v>
      </c>
      <c r="C83" t="s">
        <v>146</v>
      </c>
      <c r="D83">
        <v>52.197400000000002</v>
      </c>
      <c r="E83">
        <v>52.1676</v>
      </c>
      <c r="F83">
        <v>51.866300000000003</v>
      </c>
      <c r="G83">
        <f t="shared" si="9"/>
        <v>729.94968199999835</v>
      </c>
      <c r="H83">
        <f t="shared" si="10"/>
        <v>664.25200599999482</v>
      </c>
      <c r="I83">
        <f t="shared" si="11"/>
        <v>65.697676000003526</v>
      </c>
      <c r="J83">
        <v>15.6935</v>
      </c>
      <c r="K83">
        <v>15.337899999999999</v>
      </c>
      <c r="L83">
        <v>11.7424</v>
      </c>
      <c r="M83">
        <f t="shared" si="12"/>
        <v>3951.1000000000004</v>
      </c>
      <c r="N83">
        <f t="shared" si="13"/>
        <v>3595.4999999999995</v>
      </c>
      <c r="O83">
        <f t="shared" si="14"/>
        <v>355.60000000000082</v>
      </c>
      <c r="P83">
        <f t="shared" si="15"/>
        <v>0.18474593961175326</v>
      </c>
      <c r="Q83" s="3">
        <f t="shared" si="8"/>
        <v>0.90999697976441662</v>
      </c>
    </row>
    <row r="84" spans="1:17" x14ac:dyDescent="0.25">
      <c r="A84">
        <v>1991</v>
      </c>
      <c r="B84">
        <v>4</v>
      </c>
      <c r="C84" t="s">
        <v>146</v>
      </c>
      <c r="D84">
        <v>33.1282</v>
      </c>
      <c r="E84">
        <v>33.1051</v>
      </c>
      <c r="F84">
        <v>32.870800000000003</v>
      </c>
      <c r="G84">
        <f t="shared" si="9"/>
        <v>567.46918799999332</v>
      </c>
      <c r="H84">
        <f t="shared" si="10"/>
        <v>516.54246599999453</v>
      </c>
      <c r="I84">
        <f t="shared" si="11"/>
        <v>50.92672199999879</v>
      </c>
      <c r="J84">
        <v>10.127800000000001</v>
      </c>
      <c r="K84">
        <v>9.8848000000000003</v>
      </c>
      <c r="L84">
        <v>7.4279999999999999</v>
      </c>
      <c r="M84">
        <f t="shared" si="12"/>
        <v>2699.8000000000006</v>
      </c>
      <c r="N84">
        <f t="shared" si="13"/>
        <v>2456.8000000000002</v>
      </c>
      <c r="O84">
        <f t="shared" si="14"/>
        <v>243.00000000000045</v>
      </c>
      <c r="P84">
        <f t="shared" si="15"/>
        <v>0.21018934291428742</v>
      </c>
      <c r="Q84" s="3">
        <f t="shared" si="8"/>
        <v>0.91025641025641135</v>
      </c>
    </row>
    <row r="85" spans="1:17" x14ac:dyDescent="0.25">
      <c r="A85">
        <v>1992</v>
      </c>
      <c r="B85">
        <v>4</v>
      </c>
      <c r="C85" t="s">
        <v>146</v>
      </c>
      <c r="D85">
        <v>8.9313699999999994</v>
      </c>
      <c r="E85">
        <v>8.9255099999999992</v>
      </c>
      <c r="F85">
        <v>8.86632</v>
      </c>
      <c r="G85">
        <f t="shared" si="9"/>
        <v>143.41053099999863</v>
      </c>
      <c r="H85">
        <f t="shared" si="10"/>
        <v>130.49145779999822</v>
      </c>
      <c r="I85">
        <f t="shared" si="11"/>
        <v>12.919073200000412</v>
      </c>
      <c r="J85">
        <v>2.6771500000000001</v>
      </c>
      <c r="K85">
        <v>2.6226099999999999</v>
      </c>
      <c r="L85">
        <v>2.0711400000000002</v>
      </c>
      <c r="M85">
        <f t="shared" si="12"/>
        <v>606.01</v>
      </c>
      <c r="N85">
        <f t="shared" si="13"/>
        <v>551.46999999999969</v>
      </c>
      <c r="O85">
        <f t="shared" si="14"/>
        <v>54.540000000000305</v>
      </c>
      <c r="P85">
        <f t="shared" si="15"/>
        <v>0.23664713618586927</v>
      </c>
      <c r="Q85" s="3">
        <f t="shared" si="8"/>
        <v>0.90991544965410853</v>
      </c>
    </row>
    <row r="86" spans="1:17" x14ac:dyDescent="0.25">
      <c r="A86">
        <v>1993</v>
      </c>
      <c r="B86">
        <v>4</v>
      </c>
      <c r="C86" t="s">
        <v>146</v>
      </c>
      <c r="D86">
        <v>9.3707700000000003</v>
      </c>
      <c r="E86">
        <v>9.3651700000000009</v>
      </c>
      <c r="F86">
        <v>9.3085000000000004</v>
      </c>
      <c r="G86">
        <f t="shared" si="9"/>
        <v>137.28168739999961</v>
      </c>
      <c r="H86">
        <f t="shared" si="10"/>
        <v>124.93581540000096</v>
      </c>
      <c r="I86">
        <f t="shared" si="11"/>
        <v>12.34587199999865</v>
      </c>
      <c r="J86">
        <v>2.8659300000000001</v>
      </c>
      <c r="K86">
        <v>2.8111299999999999</v>
      </c>
      <c r="L86">
        <v>2.2570199999999998</v>
      </c>
      <c r="M86">
        <f t="shared" si="12"/>
        <v>608.91000000000031</v>
      </c>
      <c r="N86">
        <f t="shared" si="13"/>
        <v>554.11000000000013</v>
      </c>
      <c r="O86">
        <f t="shared" si="14"/>
        <v>54.800000000000182</v>
      </c>
      <c r="P86">
        <f t="shared" si="15"/>
        <v>0.2254548084281742</v>
      </c>
      <c r="Q86" s="3">
        <f t="shared" si="8"/>
        <v>0.91006905411916805</v>
      </c>
    </row>
    <row r="87" spans="1:17" x14ac:dyDescent="0.25">
      <c r="A87">
        <v>1994</v>
      </c>
      <c r="B87">
        <v>4</v>
      </c>
      <c r="C87" t="s">
        <v>146</v>
      </c>
      <c r="D87">
        <v>7.4619299999999997</v>
      </c>
      <c r="E87">
        <v>7.4561700000000002</v>
      </c>
      <c r="F87">
        <v>7.3978999999999999</v>
      </c>
      <c r="G87">
        <f t="shared" si="9"/>
        <v>141.16181859999958</v>
      </c>
      <c r="H87">
        <f t="shared" si="10"/>
        <v>128.46320740000058</v>
      </c>
      <c r="I87">
        <f t="shared" si="11"/>
        <v>12.698611199998993</v>
      </c>
      <c r="J87">
        <v>2.3056100000000002</v>
      </c>
      <c r="K87">
        <v>2.2613500000000002</v>
      </c>
      <c r="L87">
        <v>1.81386</v>
      </c>
      <c r="M87">
        <f t="shared" si="12"/>
        <v>491.75000000000011</v>
      </c>
      <c r="N87">
        <f t="shared" si="13"/>
        <v>447.49000000000018</v>
      </c>
      <c r="O87">
        <f t="shared" si="14"/>
        <v>44.259999999999934</v>
      </c>
      <c r="P87">
        <f t="shared" si="15"/>
        <v>0.28706012933401026</v>
      </c>
      <c r="Q87" s="3">
        <f t="shared" si="8"/>
        <v>0.91004216773388158</v>
      </c>
    </row>
    <row r="88" spans="1:17" x14ac:dyDescent="0.25">
      <c r="A88">
        <v>1995</v>
      </c>
      <c r="B88">
        <v>4</v>
      </c>
      <c r="C88" t="s">
        <v>146</v>
      </c>
      <c r="D88">
        <v>8.3162800000000008</v>
      </c>
      <c r="E88">
        <v>8.3076799999999995</v>
      </c>
      <c r="F88">
        <v>8.2207100000000004</v>
      </c>
      <c r="G88">
        <f t="shared" si="9"/>
        <v>210.69553340000081</v>
      </c>
      <c r="H88">
        <f t="shared" si="10"/>
        <v>191.73580139999802</v>
      </c>
      <c r="I88">
        <f t="shared" si="11"/>
        <v>18.959732000002788</v>
      </c>
      <c r="J88">
        <v>2.5784899999999999</v>
      </c>
      <c r="K88">
        <v>2.5262799999999999</v>
      </c>
      <c r="L88">
        <v>1.99844</v>
      </c>
      <c r="M88">
        <f t="shared" si="12"/>
        <v>580.04999999999995</v>
      </c>
      <c r="N88">
        <f t="shared" si="13"/>
        <v>527.83999999999992</v>
      </c>
      <c r="O88">
        <f t="shared" si="14"/>
        <v>52.210000000000036</v>
      </c>
      <c r="P88">
        <f t="shared" si="15"/>
        <v>0.36323684751314683</v>
      </c>
      <c r="Q88" s="3">
        <f t="shared" si="8"/>
        <v>0.91001360259494368</v>
      </c>
    </row>
    <row r="89" spans="1:17" x14ac:dyDescent="0.25">
      <c r="A89">
        <v>1996</v>
      </c>
      <c r="B89">
        <v>4</v>
      </c>
      <c r="C89" t="s">
        <v>146</v>
      </c>
      <c r="D89">
        <v>12.839600000000001</v>
      </c>
      <c r="E89">
        <v>12.8271</v>
      </c>
      <c r="F89">
        <v>12.700799999999999</v>
      </c>
      <c r="G89">
        <f t="shared" si="9"/>
        <v>306.00125600000348</v>
      </c>
      <c r="H89">
        <f t="shared" si="10"/>
        <v>278.44350600000115</v>
      </c>
      <c r="I89">
        <f t="shared" si="11"/>
        <v>27.557750000002329</v>
      </c>
      <c r="J89">
        <v>3.7476099999999999</v>
      </c>
      <c r="K89">
        <v>3.6843300000000001</v>
      </c>
      <c r="L89">
        <v>3.0445199999999999</v>
      </c>
      <c r="M89">
        <f t="shared" si="12"/>
        <v>703.09</v>
      </c>
      <c r="N89">
        <f t="shared" si="13"/>
        <v>639.81000000000017</v>
      </c>
      <c r="O89">
        <f t="shared" si="14"/>
        <v>63.279999999999859</v>
      </c>
      <c r="P89">
        <f t="shared" si="15"/>
        <v>0.43522345076733199</v>
      </c>
      <c r="Q89" s="3">
        <f t="shared" ref="Q89:Q152" si="16">H89/G89</f>
        <v>0.9099423631123853</v>
      </c>
    </row>
    <row r="90" spans="1:17" x14ac:dyDescent="0.25">
      <c r="A90">
        <v>1997</v>
      </c>
      <c r="B90">
        <v>4</v>
      </c>
      <c r="C90" t="s">
        <v>146</v>
      </c>
      <c r="D90">
        <v>14.457800000000001</v>
      </c>
      <c r="E90">
        <v>14.4444</v>
      </c>
      <c r="F90">
        <v>14.309200000000001</v>
      </c>
      <c r="G90">
        <f t="shared" si="9"/>
        <v>327.60653200000013</v>
      </c>
      <c r="H90">
        <f t="shared" si="10"/>
        <v>298.0646239999985</v>
      </c>
      <c r="I90">
        <f t="shared" si="11"/>
        <v>29.541908000001627</v>
      </c>
      <c r="J90">
        <v>4.07118</v>
      </c>
      <c r="K90">
        <v>4.0057799999999997</v>
      </c>
      <c r="L90">
        <v>3.34456</v>
      </c>
      <c r="M90">
        <f t="shared" si="12"/>
        <v>726.62</v>
      </c>
      <c r="N90">
        <f t="shared" si="13"/>
        <v>661.21999999999969</v>
      </c>
      <c r="O90">
        <f t="shared" si="14"/>
        <v>65.400000000000318</v>
      </c>
      <c r="P90">
        <f t="shared" si="15"/>
        <v>0.4508636316093696</v>
      </c>
      <c r="Q90" s="3">
        <f t="shared" si="16"/>
        <v>0.90982503364737055</v>
      </c>
    </row>
    <row r="91" spans="1:17" x14ac:dyDescent="0.25">
      <c r="A91">
        <v>1998</v>
      </c>
      <c r="B91">
        <v>4</v>
      </c>
      <c r="C91" t="s">
        <v>146</v>
      </c>
      <c r="D91">
        <v>12.667199999999999</v>
      </c>
      <c r="E91">
        <v>12.6569</v>
      </c>
      <c r="F91">
        <v>12.5525</v>
      </c>
      <c r="G91">
        <f t="shared" si="9"/>
        <v>252.86991399999809</v>
      </c>
      <c r="H91">
        <f t="shared" si="10"/>
        <v>230.16232800000009</v>
      </c>
      <c r="I91">
        <f t="shared" si="11"/>
        <v>22.707585999998003</v>
      </c>
      <c r="J91">
        <v>3.3902100000000002</v>
      </c>
      <c r="K91">
        <v>3.3441000000000001</v>
      </c>
      <c r="L91">
        <v>2.8778800000000002</v>
      </c>
      <c r="M91">
        <f t="shared" si="12"/>
        <v>512.32999999999993</v>
      </c>
      <c r="N91">
        <f t="shared" si="13"/>
        <v>466.21999999999986</v>
      </c>
      <c r="O91">
        <f t="shared" si="14"/>
        <v>46.11000000000007</v>
      </c>
      <c r="P91">
        <f t="shared" si="15"/>
        <v>0.49356843050377319</v>
      </c>
      <c r="Q91" s="3">
        <f t="shared" si="16"/>
        <v>0.9102005231037561</v>
      </c>
    </row>
    <row r="92" spans="1:17" x14ac:dyDescent="0.25">
      <c r="A92">
        <v>1999</v>
      </c>
      <c r="B92">
        <v>4</v>
      </c>
      <c r="C92" t="s">
        <v>146</v>
      </c>
      <c r="D92">
        <v>42.406199999999998</v>
      </c>
      <c r="E92">
        <v>42.376100000000001</v>
      </c>
      <c r="F92">
        <v>42.071800000000003</v>
      </c>
      <c r="G92">
        <f t="shared" si="9"/>
        <v>737.22492799998929</v>
      </c>
      <c r="H92">
        <f t="shared" si="10"/>
        <v>670.86586599999509</v>
      </c>
      <c r="I92">
        <f t="shared" si="11"/>
        <v>66.359061999994196</v>
      </c>
      <c r="J92">
        <v>11.3706</v>
      </c>
      <c r="K92">
        <v>11.204499999999999</v>
      </c>
      <c r="L92">
        <v>9.5254799999999999</v>
      </c>
      <c r="M92">
        <f t="shared" si="12"/>
        <v>1845.1199999999997</v>
      </c>
      <c r="N92">
        <f t="shared" si="13"/>
        <v>1679.0199999999995</v>
      </c>
      <c r="O92">
        <f t="shared" si="14"/>
        <v>166.10000000000014</v>
      </c>
      <c r="P92">
        <f t="shared" si="15"/>
        <v>0.39955391952826341</v>
      </c>
      <c r="Q92" s="3">
        <f t="shared" si="16"/>
        <v>0.90998803827751851</v>
      </c>
    </row>
    <row r="93" spans="1:17" x14ac:dyDescent="0.25">
      <c r="A93">
        <v>2000</v>
      </c>
      <c r="B93">
        <v>4</v>
      </c>
      <c r="C93" t="s">
        <v>146</v>
      </c>
      <c r="D93">
        <v>82.929500000000004</v>
      </c>
      <c r="E93">
        <v>82.876900000000006</v>
      </c>
      <c r="F93">
        <v>82.344499999999996</v>
      </c>
      <c r="G93">
        <f t="shared" si="9"/>
        <v>1289.7027000000176</v>
      </c>
      <c r="H93">
        <f t="shared" si="10"/>
        <v>1173.7396880000215</v>
      </c>
      <c r="I93">
        <f t="shared" si="11"/>
        <v>115.96301199999607</v>
      </c>
      <c r="J93">
        <v>21.7011</v>
      </c>
      <c r="K93">
        <v>21.398700000000002</v>
      </c>
      <c r="L93">
        <v>18.340499999999999</v>
      </c>
      <c r="M93">
        <f t="shared" si="12"/>
        <v>3360.6000000000017</v>
      </c>
      <c r="N93">
        <f t="shared" si="13"/>
        <v>3058.200000000003</v>
      </c>
      <c r="O93">
        <f t="shared" si="14"/>
        <v>302.39999999999873</v>
      </c>
      <c r="P93">
        <f t="shared" si="15"/>
        <v>0.38377155865024604</v>
      </c>
      <c r="Q93" s="3">
        <f t="shared" si="16"/>
        <v>0.91008547008547436</v>
      </c>
    </row>
    <row r="94" spans="1:17" x14ac:dyDescent="0.25">
      <c r="A94">
        <v>2001</v>
      </c>
      <c r="B94">
        <v>4</v>
      </c>
      <c r="C94" t="s">
        <v>146</v>
      </c>
      <c r="D94">
        <v>56.293700000000001</v>
      </c>
      <c r="E94">
        <v>56.258299999999998</v>
      </c>
      <c r="F94">
        <v>55.900700000000001</v>
      </c>
      <c r="G94">
        <f t="shared" si="9"/>
        <v>866.41566000000148</v>
      </c>
      <c r="H94">
        <f t="shared" si="10"/>
        <v>788.37211199999535</v>
      </c>
      <c r="I94">
        <f t="shared" si="11"/>
        <v>78.043548000006126</v>
      </c>
      <c r="J94">
        <v>14.0665</v>
      </c>
      <c r="K94">
        <v>13.894399999999999</v>
      </c>
      <c r="L94">
        <v>12.154199999999999</v>
      </c>
      <c r="M94">
        <f t="shared" si="12"/>
        <v>1912.3000000000002</v>
      </c>
      <c r="N94">
        <f t="shared" si="13"/>
        <v>1740.1999999999998</v>
      </c>
      <c r="O94">
        <f t="shared" si="14"/>
        <v>172.10000000000036</v>
      </c>
      <c r="P94">
        <f t="shared" si="15"/>
        <v>0.45307517648904533</v>
      </c>
      <c r="Q94" s="3">
        <f t="shared" si="16"/>
        <v>0.90992366412213044</v>
      </c>
    </row>
    <row r="95" spans="1:17" x14ac:dyDescent="0.25">
      <c r="A95">
        <v>2002</v>
      </c>
      <c r="B95">
        <v>4</v>
      </c>
      <c r="C95" t="s">
        <v>146</v>
      </c>
      <c r="D95">
        <v>66.443299999999994</v>
      </c>
      <c r="E95">
        <v>66.402100000000004</v>
      </c>
      <c r="F95">
        <v>65.985900000000001</v>
      </c>
      <c r="G95">
        <f t="shared" ref="G95:G158" si="17">(D95-F95)*2204.62</f>
        <v>1008.3931879999839</v>
      </c>
      <c r="H95">
        <f t="shared" ref="H95:H158" si="18">(E95-F95)*2204.62</f>
        <v>917.56284400000754</v>
      </c>
      <c r="I95">
        <f t="shared" ref="I95:I158" si="19">G95-H95</f>
        <v>90.830343999976321</v>
      </c>
      <c r="J95">
        <v>16.4832</v>
      </c>
      <c r="K95">
        <v>16.266200000000001</v>
      </c>
      <c r="L95">
        <v>14.0723</v>
      </c>
      <c r="M95">
        <f t="shared" ref="M95:M158" si="20">(J95-L95)*1000</f>
        <v>2410.8999999999996</v>
      </c>
      <c r="N95">
        <f t="shared" ref="N95:N158" si="21">(K95-L95)*1000</f>
        <v>2193.900000000001</v>
      </c>
      <c r="O95">
        <f t="shared" ref="O95:O158" si="22">M95-N95</f>
        <v>216.99999999999864</v>
      </c>
      <c r="P95">
        <f t="shared" ref="P95:P158" si="23">G95/M95</f>
        <v>0.4182642117051657</v>
      </c>
      <c r="Q95" s="3">
        <f t="shared" si="16"/>
        <v>0.90992566681244003</v>
      </c>
    </row>
    <row r="96" spans="1:17" x14ac:dyDescent="0.25">
      <c r="A96">
        <v>2003</v>
      </c>
      <c r="B96">
        <v>4</v>
      </c>
      <c r="C96" t="s">
        <v>146</v>
      </c>
      <c r="D96">
        <v>78.433000000000007</v>
      </c>
      <c r="E96">
        <v>78.387200000000007</v>
      </c>
      <c r="F96">
        <v>77.923400000000001</v>
      </c>
      <c r="G96">
        <f t="shared" si="17"/>
        <v>1123.4743520000134</v>
      </c>
      <c r="H96">
        <f t="shared" si="18"/>
        <v>1022.5027560000136</v>
      </c>
      <c r="I96">
        <f t="shared" si="19"/>
        <v>100.97159599999975</v>
      </c>
      <c r="J96">
        <v>19.6739</v>
      </c>
      <c r="K96">
        <v>19.385200000000001</v>
      </c>
      <c r="L96">
        <v>16.465699999999998</v>
      </c>
      <c r="M96">
        <f t="shared" si="20"/>
        <v>3208.2000000000016</v>
      </c>
      <c r="N96">
        <f t="shared" si="21"/>
        <v>2919.5000000000027</v>
      </c>
      <c r="O96">
        <f t="shared" si="22"/>
        <v>288.69999999999891</v>
      </c>
      <c r="P96">
        <f t="shared" si="23"/>
        <v>0.35018837728321578</v>
      </c>
      <c r="Q96" s="3">
        <f t="shared" si="16"/>
        <v>0.91012558869701854</v>
      </c>
    </row>
    <row r="97" spans="1:17" x14ac:dyDescent="0.25">
      <c r="A97">
        <v>2004</v>
      </c>
      <c r="B97">
        <v>4</v>
      </c>
      <c r="C97" t="s">
        <v>146</v>
      </c>
      <c r="D97">
        <v>205.059</v>
      </c>
      <c r="E97">
        <v>204.934</v>
      </c>
      <c r="F97">
        <v>203.673</v>
      </c>
      <c r="G97">
        <f t="shared" si="17"/>
        <v>3055.6033199999902</v>
      </c>
      <c r="H97">
        <f t="shared" si="18"/>
        <v>2780.0258199999903</v>
      </c>
      <c r="I97">
        <f t="shared" si="19"/>
        <v>275.57749999999987</v>
      </c>
      <c r="J97">
        <v>53.166800000000002</v>
      </c>
      <c r="K97">
        <v>52.229799999999997</v>
      </c>
      <c r="L97">
        <v>42.755099999999999</v>
      </c>
      <c r="M97">
        <f t="shared" si="20"/>
        <v>10411.700000000003</v>
      </c>
      <c r="N97">
        <f t="shared" si="21"/>
        <v>9474.6999999999989</v>
      </c>
      <c r="O97">
        <f t="shared" si="22"/>
        <v>937.00000000000364</v>
      </c>
      <c r="P97">
        <f t="shared" si="23"/>
        <v>0.29347784895838236</v>
      </c>
      <c r="Q97" s="3">
        <f t="shared" si="16"/>
        <v>0.90981240981240952</v>
      </c>
    </row>
    <row r="98" spans="1:17" x14ac:dyDescent="0.25">
      <c r="A98">
        <v>2005</v>
      </c>
      <c r="B98">
        <v>4</v>
      </c>
      <c r="C98" t="s">
        <v>146</v>
      </c>
      <c r="D98">
        <v>128.40199999999999</v>
      </c>
      <c r="E98">
        <v>128.309</v>
      </c>
      <c r="F98">
        <v>127.378</v>
      </c>
      <c r="G98">
        <f t="shared" si="17"/>
        <v>2257.5308799999707</v>
      </c>
      <c r="H98">
        <f t="shared" si="18"/>
        <v>2052.5012199999942</v>
      </c>
      <c r="I98">
        <f t="shared" si="19"/>
        <v>205.0296599999765</v>
      </c>
      <c r="J98">
        <v>33.4893</v>
      </c>
      <c r="K98">
        <v>32.864699999999999</v>
      </c>
      <c r="L98">
        <v>26.549600000000002</v>
      </c>
      <c r="M98">
        <f t="shared" si="20"/>
        <v>6939.699999999998</v>
      </c>
      <c r="N98">
        <f t="shared" si="21"/>
        <v>6315.0999999999976</v>
      </c>
      <c r="O98">
        <f t="shared" si="22"/>
        <v>624.60000000000036</v>
      </c>
      <c r="P98">
        <f t="shared" si="23"/>
        <v>0.32530669625487718</v>
      </c>
      <c r="Q98" s="3">
        <f t="shared" si="16"/>
        <v>0.90917968750000921</v>
      </c>
    </row>
    <row r="99" spans="1:17" x14ac:dyDescent="0.25">
      <c r="A99">
        <v>2006</v>
      </c>
      <c r="B99">
        <v>4</v>
      </c>
      <c r="C99" t="s">
        <v>146</v>
      </c>
      <c r="D99">
        <v>116.517</v>
      </c>
      <c r="E99">
        <v>116.417</v>
      </c>
      <c r="F99">
        <v>115.404</v>
      </c>
      <c r="G99">
        <f t="shared" si="17"/>
        <v>2453.7420599999987</v>
      </c>
      <c r="H99">
        <f t="shared" si="18"/>
        <v>2233.2800600000114</v>
      </c>
      <c r="I99">
        <f t="shared" si="19"/>
        <v>220.46199999998726</v>
      </c>
      <c r="J99">
        <v>30.763000000000002</v>
      </c>
      <c r="K99">
        <v>30.164000000000001</v>
      </c>
      <c r="L99">
        <v>24.107700000000001</v>
      </c>
      <c r="M99">
        <f t="shared" si="20"/>
        <v>6655.3</v>
      </c>
      <c r="N99">
        <f t="shared" si="21"/>
        <v>6056.3</v>
      </c>
      <c r="O99">
        <f t="shared" si="22"/>
        <v>599</v>
      </c>
      <c r="P99">
        <f t="shared" si="23"/>
        <v>0.36868992532267497</v>
      </c>
      <c r="Q99" s="3">
        <f t="shared" si="16"/>
        <v>0.91015274034142468</v>
      </c>
    </row>
    <row r="100" spans="1:17" x14ac:dyDescent="0.25">
      <c r="A100">
        <v>2007</v>
      </c>
      <c r="B100">
        <v>4</v>
      </c>
      <c r="C100" t="s">
        <v>146</v>
      </c>
      <c r="D100">
        <v>90.665499999999994</v>
      </c>
      <c r="E100">
        <v>90.238</v>
      </c>
      <c r="F100">
        <v>85.915099999999995</v>
      </c>
      <c r="G100">
        <f t="shared" si="17"/>
        <v>10472.826847999997</v>
      </c>
      <c r="H100">
        <f t="shared" si="18"/>
        <v>9530.3517980000088</v>
      </c>
      <c r="I100">
        <f t="shared" si="19"/>
        <v>942.47504999998819</v>
      </c>
      <c r="J100">
        <v>18.604900000000001</v>
      </c>
      <c r="K100">
        <v>18.436800000000002</v>
      </c>
      <c r="L100">
        <v>16.736999999999998</v>
      </c>
      <c r="M100">
        <f t="shared" si="20"/>
        <v>1867.9000000000024</v>
      </c>
      <c r="N100">
        <f t="shared" si="21"/>
        <v>1699.8000000000034</v>
      </c>
      <c r="O100">
        <f t="shared" si="22"/>
        <v>168.099999999999</v>
      </c>
      <c r="P100">
        <f t="shared" si="23"/>
        <v>5.6067385020611296</v>
      </c>
      <c r="Q100" s="3">
        <f t="shared" si="16"/>
        <v>0.9100075783091961</v>
      </c>
    </row>
    <row r="101" spans="1:17" x14ac:dyDescent="0.25">
      <c r="A101">
        <v>2008</v>
      </c>
      <c r="B101">
        <v>4</v>
      </c>
      <c r="C101" t="s">
        <v>146</v>
      </c>
      <c r="D101">
        <v>26.666499999999999</v>
      </c>
      <c r="E101">
        <v>26.401199999999999</v>
      </c>
      <c r="F101">
        <v>25.270299999999999</v>
      </c>
      <c r="G101">
        <f t="shared" si="17"/>
        <v>3078.0904440000004</v>
      </c>
      <c r="H101">
        <f t="shared" si="18"/>
        <v>2493.2047580000008</v>
      </c>
      <c r="I101">
        <f t="shared" si="19"/>
        <v>584.88568599999962</v>
      </c>
      <c r="J101">
        <v>5.7502399999999998</v>
      </c>
      <c r="K101">
        <v>5.6480600000000001</v>
      </c>
      <c r="L101">
        <v>5.2124699999999997</v>
      </c>
      <c r="M101">
        <f t="shared" si="20"/>
        <v>537.7700000000001</v>
      </c>
      <c r="N101">
        <f t="shared" si="21"/>
        <v>435.59000000000037</v>
      </c>
      <c r="O101">
        <f t="shared" si="22"/>
        <v>102.17999999999972</v>
      </c>
      <c r="P101">
        <f t="shared" si="23"/>
        <v>5.7238046822991242</v>
      </c>
      <c r="Q101" s="3">
        <f t="shared" si="16"/>
        <v>0.80998424294513693</v>
      </c>
    </row>
    <row r="102" spans="1:17" x14ac:dyDescent="0.25">
      <c r="A102">
        <v>2009</v>
      </c>
      <c r="B102">
        <v>4</v>
      </c>
      <c r="C102" t="s">
        <v>146</v>
      </c>
      <c r="D102">
        <v>22.5396</v>
      </c>
      <c r="E102">
        <v>22.317599999999999</v>
      </c>
      <c r="F102">
        <v>21.371300000000002</v>
      </c>
      <c r="G102">
        <f t="shared" si="17"/>
        <v>2575.6575459999967</v>
      </c>
      <c r="H102">
        <f t="shared" si="18"/>
        <v>2086.2319059999941</v>
      </c>
      <c r="I102">
        <f t="shared" si="19"/>
        <v>489.42564000000266</v>
      </c>
      <c r="J102">
        <v>5.1125400000000001</v>
      </c>
      <c r="K102">
        <v>5.0343799999999996</v>
      </c>
      <c r="L102">
        <v>4.7011599999999998</v>
      </c>
      <c r="M102">
        <f t="shared" si="20"/>
        <v>411.38000000000028</v>
      </c>
      <c r="N102">
        <f t="shared" si="21"/>
        <v>333.21999999999986</v>
      </c>
      <c r="O102">
        <f t="shared" si="22"/>
        <v>78.160000000000423</v>
      </c>
      <c r="P102">
        <f t="shared" si="23"/>
        <v>6.2610179055860637</v>
      </c>
      <c r="Q102" s="3">
        <f t="shared" si="16"/>
        <v>0.80998031327569842</v>
      </c>
    </row>
    <row r="103" spans="1:17" x14ac:dyDescent="0.25">
      <c r="A103">
        <v>2010</v>
      </c>
      <c r="B103">
        <v>4</v>
      </c>
      <c r="C103" t="s">
        <v>146</v>
      </c>
      <c r="D103">
        <v>17.650099999999998</v>
      </c>
      <c r="E103">
        <v>17.477399999999999</v>
      </c>
      <c r="F103">
        <v>16.741199999999999</v>
      </c>
      <c r="G103">
        <f t="shared" si="17"/>
        <v>2003.7791179999981</v>
      </c>
      <c r="H103">
        <f t="shared" si="18"/>
        <v>1623.0412440000002</v>
      </c>
      <c r="I103">
        <f t="shared" si="19"/>
        <v>380.73787399999787</v>
      </c>
      <c r="J103">
        <v>4.18323</v>
      </c>
      <c r="K103">
        <v>4.1191199999999997</v>
      </c>
      <c r="L103">
        <v>3.8458100000000002</v>
      </c>
      <c r="M103">
        <f t="shared" si="20"/>
        <v>337.41999999999985</v>
      </c>
      <c r="N103">
        <f t="shared" si="21"/>
        <v>273.30999999999949</v>
      </c>
      <c r="O103">
        <f t="shared" si="22"/>
        <v>64.110000000000355</v>
      </c>
      <c r="P103">
        <f t="shared" si="23"/>
        <v>5.9385309643767386</v>
      </c>
      <c r="Q103" s="3">
        <f t="shared" si="16"/>
        <v>0.8099900979205642</v>
      </c>
    </row>
    <row r="104" spans="1:17" x14ac:dyDescent="0.25">
      <c r="A104">
        <v>2011</v>
      </c>
      <c r="B104">
        <v>4</v>
      </c>
      <c r="C104" t="s">
        <v>146</v>
      </c>
      <c r="D104">
        <v>9.3539200000000005</v>
      </c>
      <c r="E104">
        <v>9.2624200000000005</v>
      </c>
      <c r="F104">
        <v>8.8723500000000008</v>
      </c>
      <c r="G104">
        <f t="shared" si="17"/>
        <v>1061.6788533999991</v>
      </c>
      <c r="H104">
        <f t="shared" si="18"/>
        <v>859.95612339999923</v>
      </c>
      <c r="I104">
        <f t="shared" si="19"/>
        <v>201.72272999999984</v>
      </c>
      <c r="J104">
        <v>2.22661</v>
      </c>
      <c r="K104">
        <v>2.1940400000000002</v>
      </c>
      <c r="L104">
        <v>2.0552000000000001</v>
      </c>
      <c r="M104">
        <f t="shared" si="20"/>
        <v>171.40999999999985</v>
      </c>
      <c r="N104">
        <f t="shared" si="21"/>
        <v>138.84000000000009</v>
      </c>
      <c r="O104">
        <f t="shared" si="22"/>
        <v>32.569999999999766</v>
      </c>
      <c r="P104">
        <f t="shared" si="23"/>
        <v>6.1937976395776211</v>
      </c>
      <c r="Q104" s="3">
        <f t="shared" si="16"/>
        <v>0.80999646987976825</v>
      </c>
    </row>
    <row r="105" spans="1:17" x14ac:dyDescent="0.25">
      <c r="A105">
        <v>2012</v>
      </c>
      <c r="B105">
        <v>4</v>
      </c>
      <c r="C105" t="s">
        <v>146</v>
      </c>
      <c r="D105">
        <v>6.3032199999999996</v>
      </c>
      <c r="E105">
        <v>6.2418800000000001</v>
      </c>
      <c r="F105">
        <v>5.98041</v>
      </c>
      <c r="G105">
        <f t="shared" si="17"/>
        <v>711.67338219999908</v>
      </c>
      <c r="H105">
        <f t="shared" si="18"/>
        <v>576.44199140000012</v>
      </c>
      <c r="I105">
        <f t="shared" si="19"/>
        <v>135.23139079999896</v>
      </c>
      <c r="J105">
        <v>1.4665600000000001</v>
      </c>
      <c r="K105">
        <v>1.4460900000000001</v>
      </c>
      <c r="L105">
        <v>1.35883</v>
      </c>
      <c r="M105">
        <f t="shared" si="20"/>
        <v>107.7300000000001</v>
      </c>
      <c r="N105">
        <f t="shared" si="21"/>
        <v>87.260000000000119</v>
      </c>
      <c r="O105">
        <f t="shared" si="22"/>
        <v>20.469999999999985</v>
      </c>
      <c r="P105">
        <f t="shared" si="23"/>
        <v>6.6060835626102143</v>
      </c>
      <c r="Q105" s="3">
        <f t="shared" si="16"/>
        <v>0.80998110343545859</v>
      </c>
    </row>
    <row r="106" spans="1:17" x14ac:dyDescent="0.25">
      <c r="A106">
        <v>2013</v>
      </c>
      <c r="B106">
        <v>4</v>
      </c>
      <c r="C106" t="s">
        <v>146</v>
      </c>
      <c r="D106">
        <v>24.716200000000001</v>
      </c>
      <c r="E106">
        <v>24.476199999999999</v>
      </c>
      <c r="F106">
        <v>23.452999999999999</v>
      </c>
      <c r="G106">
        <f t="shared" si="17"/>
        <v>2784.8759840000025</v>
      </c>
      <c r="H106">
        <f t="shared" si="18"/>
        <v>2255.767183999998</v>
      </c>
      <c r="I106">
        <f t="shared" si="19"/>
        <v>529.10880000000452</v>
      </c>
      <c r="J106">
        <v>5.5895999999999999</v>
      </c>
      <c r="K106">
        <v>5.5118200000000002</v>
      </c>
      <c r="L106">
        <v>5.1802599999999996</v>
      </c>
      <c r="M106">
        <f t="shared" si="20"/>
        <v>409.34000000000026</v>
      </c>
      <c r="N106">
        <f t="shared" si="21"/>
        <v>331.56000000000051</v>
      </c>
      <c r="O106">
        <f t="shared" si="22"/>
        <v>77.779999999999745</v>
      </c>
      <c r="P106">
        <f t="shared" si="23"/>
        <v>6.8033321541994445</v>
      </c>
      <c r="Q106" s="3">
        <f t="shared" si="16"/>
        <v>0.81000633312222781</v>
      </c>
    </row>
    <row r="107" spans="1:17" x14ac:dyDescent="0.25">
      <c r="A107">
        <v>2014</v>
      </c>
      <c r="B107">
        <v>4</v>
      </c>
      <c r="C107" t="s">
        <v>146</v>
      </c>
      <c r="D107">
        <v>28.568999999999999</v>
      </c>
      <c r="E107">
        <v>28.292400000000001</v>
      </c>
      <c r="F107">
        <v>27.113700000000001</v>
      </c>
      <c r="G107">
        <f t="shared" si="17"/>
        <v>3208.3834859999947</v>
      </c>
      <c r="H107">
        <f t="shared" si="18"/>
        <v>2598.5855939999983</v>
      </c>
      <c r="I107">
        <f t="shared" si="19"/>
        <v>609.79789199999641</v>
      </c>
      <c r="J107">
        <v>6.2607400000000002</v>
      </c>
      <c r="K107">
        <v>6.1798299999999999</v>
      </c>
      <c r="L107">
        <v>5.8349099999999998</v>
      </c>
      <c r="M107">
        <f t="shared" si="20"/>
        <v>425.83000000000038</v>
      </c>
      <c r="N107">
        <f t="shared" si="21"/>
        <v>344.92000000000013</v>
      </c>
      <c r="O107">
        <f t="shared" si="22"/>
        <v>80.910000000000252</v>
      </c>
      <c r="P107">
        <f t="shared" si="23"/>
        <v>7.5344233285583257</v>
      </c>
      <c r="Q107" s="3">
        <f t="shared" si="16"/>
        <v>0.80993609565038216</v>
      </c>
    </row>
    <row r="108" spans="1:17" x14ac:dyDescent="0.25">
      <c r="A108">
        <v>2015</v>
      </c>
      <c r="B108">
        <v>4</v>
      </c>
      <c r="C108" t="s">
        <v>146</v>
      </c>
      <c r="D108">
        <v>23.122299999999999</v>
      </c>
      <c r="E108">
        <v>22.899799999999999</v>
      </c>
      <c r="F108">
        <v>21.951499999999999</v>
      </c>
      <c r="G108">
        <f t="shared" si="17"/>
        <v>2581.1690959999996</v>
      </c>
      <c r="H108">
        <f t="shared" si="18"/>
        <v>2090.641145999999</v>
      </c>
      <c r="I108">
        <f t="shared" si="19"/>
        <v>490.5279500000006</v>
      </c>
      <c r="J108">
        <v>4.9366500000000002</v>
      </c>
      <c r="K108">
        <v>4.8765400000000003</v>
      </c>
      <c r="L108">
        <v>4.6203000000000003</v>
      </c>
      <c r="M108">
        <f t="shared" si="20"/>
        <v>316.34999999999991</v>
      </c>
      <c r="N108">
        <f t="shared" si="21"/>
        <v>256.24</v>
      </c>
      <c r="O108">
        <f t="shared" si="22"/>
        <v>60.1099999999999</v>
      </c>
      <c r="P108">
        <f t="shared" si="23"/>
        <v>8.1592195226805764</v>
      </c>
      <c r="Q108" s="3">
        <f t="shared" si="16"/>
        <v>0.80995900239152685</v>
      </c>
    </row>
    <row r="109" spans="1:17" x14ac:dyDescent="0.25">
      <c r="A109">
        <v>2016</v>
      </c>
      <c r="B109">
        <v>4</v>
      </c>
      <c r="C109" t="s">
        <v>146</v>
      </c>
      <c r="D109">
        <v>25.857399999999998</v>
      </c>
      <c r="E109">
        <v>25.609000000000002</v>
      </c>
      <c r="F109">
        <v>24.55</v>
      </c>
      <c r="G109">
        <f t="shared" si="17"/>
        <v>2882.3201879999947</v>
      </c>
      <c r="H109">
        <f t="shared" si="18"/>
        <v>2334.6925800000022</v>
      </c>
      <c r="I109">
        <f t="shared" si="19"/>
        <v>547.62760799999251</v>
      </c>
      <c r="J109">
        <v>5.4181299999999997</v>
      </c>
      <c r="K109">
        <v>5.3510200000000001</v>
      </c>
      <c r="L109">
        <v>5.06494</v>
      </c>
      <c r="M109">
        <f t="shared" si="20"/>
        <v>353.18999999999966</v>
      </c>
      <c r="N109">
        <f t="shared" si="21"/>
        <v>286.0800000000001</v>
      </c>
      <c r="O109">
        <f t="shared" si="22"/>
        <v>67.109999999999559</v>
      </c>
      <c r="P109">
        <f t="shared" si="23"/>
        <v>8.1608204875562649</v>
      </c>
      <c r="Q109" s="3">
        <f t="shared" si="16"/>
        <v>0.81000458926113117</v>
      </c>
    </row>
    <row r="110" spans="1:17" x14ac:dyDescent="0.25">
      <c r="A110">
        <v>1981</v>
      </c>
      <c r="B110">
        <v>5</v>
      </c>
      <c r="C110" t="s">
        <v>147</v>
      </c>
      <c r="D110">
        <v>1000.94</v>
      </c>
      <c r="E110">
        <v>1000.11</v>
      </c>
      <c r="F110">
        <v>999.89099999999996</v>
      </c>
      <c r="G110">
        <f t="shared" si="17"/>
        <v>2312.6463800002025</v>
      </c>
      <c r="H110">
        <f t="shared" si="18"/>
        <v>482.81178000011226</v>
      </c>
      <c r="I110">
        <f t="shared" si="19"/>
        <v>1829.8346000000902</v>
      </c>
      <c r="J110">
        <v>1040.76</v>
      </c>
      <c r="K110">
        <v>988.07</v>
      </c>
      <c r="L110">
        <v>974.06399999999996</v>
      </c>
      <c r="M110">
        <f t="shared" si="20"/>
        <v>66696.000000000029</v>
      </c>
      <c r="N110">
        <f t="shared" si="21"/>
        <v>14006.000000000085</v>
      </c>
      <c r="O110">
        <f t="shared" si="22"/>
        <v>52689.999999999942</v>
      </c>
      <c r="P110">
        <f t="shared" si="23"/>
        <v>3.46744389468664E-2</v>
      </c>
      <c r="Q110" s="3">
        <f t="shared" si="16"/>
        <v>0.20877025738801883</v>
      </c>
    </row>
    <row r="111" spans="1:17" x14ac:dyDescent="0.25">
      <c r="A111">
        <v>1982</v>
      </c>
      <c r="B111">
        <v>5</v>
      </c>
      <c r="C111" t="s">
        <v>147</v>
      </c>
      <c r="D111">
        <v>583.65899999999999</v>
      </c>
      <c r="E111">
        <v>583.04999999999995</v>
      </c>
      <c r="F111">
        <v>582.88800000000003</v>
      </c>
      <c r="G111">
        <f t="shared" si="17"/>
        <v>1699.7620199999076</v>
      </c>
      <c r="H111">
        <f t="shared" si="18"/>
        <v>357.14843999982554</v>
      </c>
      <c r="I111">
        <f t="shared" si="19"/>
        <v>1342.613580000082</v>
      </c>
      <c r="J111">
        <v>891.64200000000005</v>
      </c>
      <c r="K111">
        <v>855.64700000000005</v>
      </c>
      <c r="L111">
        <v>846.07799999999997</v>
      </c>
      <c r="M111">
        <f t="shared" si="20"/>
        <v>45564.00000000008</v>
      </c>
      <c r="N111">
        <f t="shared" si="21"/>
        <v>9569.0000000000728</v>
      </c>
      <c r="O111">
        <f t="shared" si="22"/>
        <v>35995.000000000007</v>
      </c>
      <c r="P111">
        <f t="shared" si="23"/>
        <v>3.7304934158544127E-2</v>
      </c>
      <c r="Q111" s="3">
        <f t="shared" si="16"/>
        <v>0.21011673151741853</v>
      </c>
    </row>
    <row r="112" spans="1:17" x14ac:dyDescent="0.25">
      <c r="A112">
        <v>1983</v>
      </c>
      <c r="B112">
        <v>5</v>
      </c>
      <c r="C112" t="s">
        <v>147</v>
      </c>
      <c r="D112">
        <v>517.82799999999997</v>
      </c>
      <c r="E112">
        <v>517.678</v>
      </c>
      <c r="F112">
        <v>517.63800000000003</v>
      </c>
      <c r="G112">
        <f t="shared" si="17"/>
        <v>418.87779999986964</v>
      </c>
      <c r="H112">
        <f t="shared" si="18"/>
        <v>88.18479999991979</v>
      </c>
      <c r="I112">
        <f t="shared" si="19"/>
        <v>330.69299999994985</v>
      </c>
      <c r="J112">
        <v>907.31200000000001</v>
      </c>
      <c r="K112">
        <v>901.79499999999996</v>
      </c>
      <c r="L112">
        <v>900.32799999999997</v>
      </c>
      <c r="M112">
        <f t="shared" si="20"/>
        <v>6984.0000000000373</v>
      </c>
      <c r="N112">
        <f t="shared" si="21"/>
        <v>1466.9999999999845</v>
      </c>
      <c r="O112">
        <f t="shared" si="22"/>
        <v>5517.0000000000528</v>
      </c>
      <c r="P112">
        <f t="shared" si="23"/>
        <v>5.9976775486808048E-2</v>
      </c>
      <c r="Q112" s="3">
        <f t="shared" si="16"/>
        <v>0.21052631578934772</v>
      </c>
    </row>
    <row r="113" spans="1:17" x14ac:dyDescent="0.25">
      <c r="A113">
        <v>1984</v>
      </c>
      <c r="B113">
        <v>5</v>
      </c>
      <c r="C113" t="s">
        <v>147</v>
      </c>
      <c r="D113">
        <v>139.041</v>
      </c>
      <c r="E113">
        <v>139.012</v>
      </c>
      <c r="F113">
        <v>139.00399999999999</v>
      </c>
      <c r="G113">
        <f t="shared" si="17"/>
        <v>81.570940000013536</v>
      </c>
      <c r="H113">
        <f t="shared" si="18"/>
        <v>17.636960000021553</v>
      </c>
      <c r="I113">
        <f t="shared" si="19"/>
        <v>63.933979999991983</v>
      </c>
      <c r="J113">
        <v>199.48</v>
      </c>
      <c r="K113">
        <v>198.1</v>
      </c>
      <c r="L113">
        <v>197.73400000000001</v>
      </c>
      <c r="M113">
        <f t="shared" si="20"/>
        <v>1745.9999999999809</v>
      </c>
      <c r="N113">
        <f t="shared" si="21"/>
        <v>365.99999999998545</v>
      </c>
      <c r="O113">
        <f t="shared" si="22"/>
        <v>1379.9999999999955</v>
      </c>
      <c r="P113">
        <f t="shared" si="23"/>
        <v>4.671875143185248E-2</v>
      </c>
      <c r="Q113" s="3">
        <f t="shared" si="16"/>
        <v>0.21621621621644455</v>
      </c>
    </row>
    <row r="114" spans="1:17" x14ac:dyDescent="0.25">
      <c r="A114">
        <v>1985</v>
      </c>
      <c r="B114">
        <v>5</v>
      </c>
      <c r="C114" t="s">
        <v>147</v>
      </c>
      <c r="D114">
        <v>644.654</v>
      </c>
      <c r="E114">
        <v>613.899</v>
      </c>
      <c r="F114">
        <v>605.72299999999996</v>
      </c>
      <c r="G114">
        <f t="shared" si="17"/>
        <v>85828.061220000091</v>
      </c>
      <c r="H114">
        <f t="shared" si="18"/>
        <v>18024.973120000097</v>
      </c>
      <c r="I114">
        <f t="shared" si="19"/>
        <v>67803.088099999994</v>
      </c>
      <c r="J114">
        <v>578.12699999999995</v>
      </c>
      <c r="K114">
        <v>492.74700000000001</v>
      </c>
      <c r="L114">
        <v>470.05099999999999</v>
      </c>
      <c r="M114">
        <f t="shared" si="20"/>
        <v>108075.99999999997</v>
      </c>
      <c r="N114">
        <f t="shared" si="21"/>
        <v>22696.000000000025</v>
      </c>
      <c r="O114">
        <f t="shared" si="22"/>
        <v>85379.999999999942</v>
      </c>
      <c r="P114">
        <f t="shared" si="23"/>
        <v>0.79414542747696171</v>
      </c>
      <c r="Q114" s="3">
        <f t="shared" si="16"/>
        <v>0.21001258637075942</v>
      </c>
    </row>
    <row r="115" spans="1:17" x14ac:dyDescent="0.25">
      <c r="A115">
        <v>1986</v>
      </c>
      <c r="B115">
        <v>5</v>
      </c>
      <c r="C115" t="s">
        <v>147</v>
      </c>
      <c r="D115">
        <v>1123.1099999999999</v>
      </c>
      <c r="E115">
        <v>1058.94</v>
      </c>
      <c r="F115">
        <v>1041.8800000000001</v>
      </c>
      <c r="G115">
        <f t="shared" si="17"/>
        <v>179081.28259999954</v>
      </c>
      <c r="H115">
        <f t="shared" si="18"/>
        <v>37610.817199999881</v>
      </c>
      <c r="I115">
        <f t="shared" si="19"/>
        <v>141470.46539999967</v>
      </c>
      <c r="J115">
        <v>905.31299999999999</v>
      </c>
      <c r="K115">
        <v>711.70799999999997</v>
      </c>
      <c r="L115">
        <v>660.24300000000005</v>
      </c>
      <c r="M115">
        <f t="shared" si="20"/>
        <v>245069.99999999994</v>
      </c>
      <c r="N115">
        <f t="shared" si="21"/>
        <v>51464.99999999992</v>
      </c>
      <c r="O115">
        <f t="shared" si="22"/>
        <v>193605.00000000003</v>
      </c>
      <c r="P115">
        <f t="shared" si="23"/>
        <v>0.73073522911820943</v>
      </c>
      <c r="Q115" s="3">
        <f t="shared" si="16"/>
        <v>0.21002092822848689</v>
      </c>
    </row>
    <row r="116" spans="1:17" x14ac:dyDescent="0.25">
      <c r="A116">
        <v>1987</v>
      </c>
      <c r="B116">
        <v>5</v>
      </c>
      <c r="C116" t="s">
        <v>147</v>
      </c>
      <c r="D116">
        <v>1160.56</v>
      </c>
      <c r="E116">
        <v>1110.8</v>
      </c>
      <c r="F116">
        <v>1097.58</v>
      </c>
      <c r="G116">
        <f t="shared" si="17"/>
        <v>138846.96760000003</v>
      </c>
      <c r="H116">
        <f t="shared" si="18"/>
        <v>29145.07640000006</v>
      </c>
      <c r="I116">
        <f t="shared" si="19"/>
        <v>109701.89119999997</v>
      </c>
      <c r="J116">
        <v>829.95600000000002</v>
      </c>
      <c r="K116">
        <v>680.32600000000002</v>
      </c>
      <c r="L116">
        <v>640.55100000000004</v>
      </c>
      <c r="M116">
        <f t="shared" si="20"/>
        <v>189404.99999999997</v>
      </c>
      <c r="N116">
        <f t="shared" si="21"/>
        <v>39774.999999999978</v>
      </c>
      <c r="O116">
        <f t="shared" si="22"/>
        <v>149630</v>
      </c>
      <c r="P116">
        <f t="shared" si="23"/>
        <v>0.73306917768802327</v>
      </c>
      <c r="Q116" s="3">
        <f t="shared" si="16"/>
        <v>0.20990790727215028</v>
      </c>
    </row>
    <row r="117" spans="1:17" x14ac:dyDescent="0.25">
      <c r="A117">
        <v>1988</v>
      </c>
      <c r="B117">
        <v>5</v>
      </c>
      <c r="C117" t="s">
        <v>147</v>
      </c>
      <c r="D117">
        <v>1007.3</v>
      </c>
      <c r="E117">
        <v>902.62800000000004</v>
      </c>
      <c r="F117">
        <v>874.803</v>
      </c>
      <c r="G117">
        <f t="shared" si="17"/>
        <v>292105.53613999987</v>
      </c>
      <c r="H117">
        <f t="shared" si="18"/>
        <v>61343.551500000096</v>
      </c>
      <c r="I117">
        <f t="shared" si="19"/>
        <v>230761.98463999978</v>
      </c>
      <c r="J117">
        <v>992.39099999999996</v>
      </c>
      <c r="K117">
        <v>673.91800000000001</v>
      </c>
      <c r="L117">
        <v>589.26</v>
      </c>
      <c r="M117">
        <f t="shared" si="20"/>
        <v>403131</v>
      </c>
      <c r="N117">
        <f t="shared" si="21"/>
        <v>84658.000000000015</v>
      </c>
      <c r="O117">
        <f t="shared" si="22"/>
        <v>318473</v>
      </c>
      <c r="P117">
        <f t="shared" si="23"/>
        <v>0.72459209572074557</v>
      </c>
      <c r="Q117" s="3">
        <f t="shared" si="16"/>
        <v>0.21000475482463796</v>
      </c>
    </row>
    <row r="118" spans="1:17" x14ac:dyDescent="0.25">
      <c r="A118">
        <v>1989</v>
      </c>
      <c r="B118">
        <v>5</v>
      </c>
      <c r="C118" t="s">
        <v>147</v>
      </c>
      <c r="D118">
        <v>813.05100000000004</v>
      </c>
      <c r="E118">
        <v>731.58799999999997</v>
      </c>
      <c r="F118">
        <v>709.93399999999997</v>
      </c>
      <c r="G118">
        <f t="shared" si="17"/>
        <v>227333.80054000014</v>
      </c>
      <c r="H118">
        <f t="shared" si="18"/>
        <v>47738.841479999988</v>
      </c>
      <c r="I118">
        <f t="shared" si="19"/>
        <v>179594.95906000014</v>
      </c>
      <c r="J118">
        <v>897.57899999999995</v>
      </c>
      <c r="K118">
        <v>623.07399999999996</v>
      </c>
      <c r="L118">
        <v>550.10400000000004</v>
      </c>
      <c r="M118">
        <f t="shared" si="20"/>
        <v>347474.99999999988</v>
      </c>
      <c r="N118">
        <f t="shared" si="21"/>
        <v>72969.999999999913</v>
      </c>
      <c r="O118">
        <f t="shared" si="22"/>
        <v>274505</v>
      </c>
      <c r="P118">
        <f t="shared" si="23"/>
        <v>0.65424505515504772</v>
      </c>
      <c r="Q118" s="3">
        <f t="shared" si="16"/>
        <v>0.20999447229845691</v>
      </c>
    </row>
    <row r="119" spans="1:17" x14ac:dyDescent="0.25">
      <c r="A119">
        <v>1990</v>
      </c>
      <c r="B119">
        <v>5</v>
      </c>
      <c r="C119" t="s">
        <v>147</v>
      </c>
      <c r="D119">
        <v>537.07399999999996</v>
      </c>
      <c r="E119">
        <v>456.60300000000001</v>
      </c>
      <c r="F119">
        <v>435.21199999999999</v>
      </c>
      <c r="G119">
        <f t="shared" si="17"/>
        <v>224567.00243999992</v>
      </c>
      <c r="H119">
        <f t="shared" si="18"/>
        <v>47159.026420000038</v>
      </c>
      <c r="I119">
        <f t="shared" si="19"/>
        <v>177407.97601999989</v>
      </c>
      <c r="J119">
        <v>712.41</v>
      </c>
      <c r="K119">
        <v>451.72399999999999</v>
      </c>
      <c r="L119">
        <v>382.428</v>
      </c>
      <c r="M119">
        <f t="shared" si="20"/>
        <v>329982</v>
      </c>
      <c r="N119">
        <f t="shared" si="21"/>
        <v>69295.999999999985</v>
      </c>
      <c r="O119">
        <f t="shared" si="22"/>
        <v>260686</v>
      </c>
      <c r="P119">
        <f t="shared" si="23"/>
        <v>0.68054318853755635</v>
      </c>
      <c r="Q119" s="3">
        <f t="shared" si="16"/>
        <v>0.20999980365592688</v>
      </c>
    </row>
    <row r="120" spans="1:17" x14ac:dyDescent="0.25">
      <c r="A120">
        <v>1991</v>
      </c>
      <c r="B120">
        <v>5</v>
      </c>
      <c r="C120" t="s">
        <v>147</v>
      </c>
      <c r="D120">
        <v>882.096</v>
      </c>
      <c r="E120">
        <v>700.47799999999995</v>
      </c>
      <c r="F120">
        <v>652.20000000000005</v>
      </c>
      <c r="G120">
        <f t="shared" si="17"/>
        <v>506833.3195199999</v>
      </c>
      <c r="H120">
        <f t="shared" si="18"/>
        <v>106434.64435999979</v>
      </c>
      <c r="I120">
        <f t="shared" si="19"/>
        <v>400398.6751600001</v>
      </c>
      <c r="J120">
        <v>1384.32</v>
      </c>
      <c r="K120">
        <v>826.43100000000004</v>
      </c>
      <c r="L120">
        <v>678.13</v>
      </c>
      <c r="M120">
        <f t="shared" si="20"/>
        <v>706189.99999999988</v>
      </c>
      <c r="N120">
        <f t="shared" si="21"/>
        <v>148301.00000000006</v>
      </c>
      <c r="O120">
        <f t="shared" si="22"/>
        <v>557888.99999999977</v>
      </c>
      <c r="P120">
        <f t="shared" si="23"/>
        <v>0.71770107126977156</v>
      </c>
      <c r="Q120" s="3">
        <f t="shared" si="16"/>
        <v>0.20999930403312764</v>
      </c>
    </row>
    <row r="121" spans="1:17" x14ac:dyDescent="0.25">
      <c r="A121">
        <v>1992</v>
      </c>
      <c r="B121">
        <v>5</v>
      </c>
      <c r="C121" t="s">
        <v>147</v>
      </c>
      <c r="D121">
        <v>1379.13</v>
      </c>
      <c r="E121">
        <v>1194.06</v>
      </c>
      <c r="F121">
        <v>1144.8699999999999</v>
      </c>
      <c r="G121">
        <f t="shared" si="17"/>
        <v>516454.28120000043</v>
      </c>
      <c r="H121">
        <f t="shared" si="18"/>
        <v>108445.25780000011</v>
      </c>
      <c r="I121">
        <f t="shared" si="19"/>
        <v>408009.0234000003</v>
      </c>
      <c r="J121">
        <v>1766.96</v>
      </c>
      <c r="K121">
        <v>1217.6500000000001</v>
      </c>
      <c r="L121">
        <v>1071.6300000000001</v>
      </c>
      <c r="M121">
        <f t="shared" si="20"/>
        <v>695329.99999999988</v>
      </c>
      <c r="N121">
        <f t="shared" si="21"/>
        <v>146019.99999999997</v>
      </c>
      <c r="O121">
        <f t="shared" si="22"/>
        <v>549309.99999999988</v>
      </c>
      <c r="P121">
        <f t="shared" si="23"/>
        <v>0.74274701393582976</v>
      </c>
      <c r="Q121" s="3">
        <f t="shared" si="16"/>
        <v>0.20998036369845474</v>
      </c>
    </row>
    <row r="122" spans="1:17" x14ac:dyDescent="0.25">
      <c r="A122">
        <v>1993</v>
      </c>
      <c r="B122">
        <v>5</v>
      </c>
      <c r="C122" t="s">
        <v>147</v>
      </c>
      <c r="D122">
        <v>2206.4899999999998</v>
      </c>
      <c r="E122">
        <v>1888.08</v>
      </c>
      <c r="F122">
        <v>1803.45</v>
      </c>
      <c r="G122">
        <f t="shared" si="17"/>
        <v>888550.04479999933</v>
      </c>
      <c r="H122">
        <f t="shared" si="18"/>
        <v>186576.99059999973</v>
      </c>
      <c r="I122">
        <f t="shared" si="19"/>
        <v>701973.05419999966</v>
      </c>
      <c r="J122">
        <v>2837.81</v>
      </c>
      <c r="K122">
        <v>1888.32</v>
      </c>
      <c r="L122">
        <v>1635.93</v>
      </c>
      <c r="M122">
        <f t="shared" si="20"/>
        <v>1201879.9999999998</v>
      </c>
      <c r="N122">
        <f t="shared" si="21"/>
        <v>252389.99999999988</v>
      </c>
      <c r="O122">
        <f t="shared" si="22"/>
        <v>949489.99999999988</v>
      </c>
      <c r="P122">
        <f t="shared" si="23"/>
        <v>0.73930013379039461</v>
      </c>
      <c r="Q122" s="3">
        <f t="shared" si="16"/>
        <v>0.2099791583961888</v>
      </c>
    </row>
    <row r="123" spans="1:17" x14ac:dyDescent="0.25">
      <c r="A123">
        <v>1994</v>
      </c>
      <c r="B123">
        <v>5</v>
      </c>
      <c r="C123" t="s">
        <v>147</v>
      </c>
      <c r="D123">
        <v>1571.85</v>
      </c>
      <c r="E123">
        <v>1323.55</v>
      </c>
      <c r="F123">
        <v>1257.55</v>
      </c>
      <c r="G123">
        <f t="shared" si="17"/>
        <v>692912.06599999988</v>
      </c>
      <c r="H123">
        <f t="shared" si="18"/>
        <v>145504.91999999998</v>
      </c>
      <c r="I123">
        <f t="shared" si="19"/>
        <v>547407.14599999995</v>
      </c>
      <c r="J123">
        <v>1764.03</v>
      </c>
      <c r="K123">
        <v>1129.04</v>
      </c>
      <c r="L123">
        <v>960.24699999999996</v>
      </c>
      <c r="M123">
        <f t="shared" si="20"/>
        <v>803783</v>
      </c>
      <c r="N123">
        <f t="shared" si="21"/>
        <v>168793</v>
      </c>
      <c r="O123">
        <f t="shared" si="22"/>
        <v>634990</v>
      </c>
      <c r="P123">
        <f t="shared" si="23"/>
        <v>0.86206359925502263</v>
      </c>
      <c r="Q123" s="3">
        <f t="shared" si="16"/>
        <v>0.20999045497931915</v>
      </c>
    </row>
    <row r="124" spans="1:17" x14ac:dyDescent="0.25">
      <c r="A124">
        <v>1995</v>
      </c>
      <c r="B124">
        <v>5</v>
      </c>
      <c r="C124" t="s">
        <v>147</v>
      </c>
      <c r="D124">
        <v>1600.89</v>
      </c>
      <c r="E124">
        <v>1192.04</v>
      </c>
      <c r="F124">
        <v>1083.3599999999999</v>
      </c>
      <c r="G124">
        <f t="shared" si="17"/>
        <v>1140956.9886000003</v>
      </c>
      <c r="H124">
        <f t="shared" si="18"/>
        <v>239598.10160000014</v>
      </c>
      <c r="I124">
        <f t="shared" si="19"/>
        <v>901358.8870000001</v>
      </c>
      <c r="J124">
        <v>1943.11</v>
      </c>
      <c r="K124">
        <v>974.94200000000001</v>
      </c>
      <c r="L124">
        <v>717.58100000000002</v>
      </c>
      <c r="M124">
        <f t="shared" si="20"/>
        <v>1225529</v>
      </c>
      <c r="N124">
        <f t="shared" si="21"/>
        <v>257361</v>
      </c>
      <c r="O124">
        <f t="shared" si="22"/>
        <v>968168</v>
      </c>
      <c r="P124">
        <f t="shared" si="23"/>
        <v>0.93099142378515753</v>
      </c>
      <c r="Q124" s="3">
        <f t="shared" si="16"/>
        <v>0.20999748806832461</v>
      </c>
    </row>
    <row r="125" spans="1:17" x14ac:dyDescent="0.25">
      <c r="A125">
        <v>1996</v>
      </c>
      <c r="B125">
        <v>5</v>
      </c>
      <c r="C125" t="s">
        <v>147</v>
      </c>
      <c r="D125">
        <v>1459.37</v>
      </c>
      <c r="E125">
        <v>1095.7</v>
      </c>
      <c r="F125">
        <v>999.03</v>
      </c>
      <c r="G125">
        <f t="shared" si="17"/>
        <v>1014874.7707999998</v>
      </c>
      <c r="H125">
        <f t="shared" si="18"/>
        <v>213120.61540000016</v>
      </c>
      <c r="I125">
        <f t="shared" si="19"/>
        <v>801754.1553999997</v>
      </c>
      <c r="J125">
        <v>1736.03</v>
      </c>
      <c r="K125">
        <v>897.53399999999999</v>
      </c>
      <c r="L125">
        <v>674.64300000000003</v>
      </c>
      <c r="M125">
        <f t="shared" si="20"/>
        <v>1061387</v>
      </c>
      <c r="N125">
        <f t="shared" si="21"/>
        <v>222890.99999999997</v>
      </c>
      <c r="O125">
        <f t="shared" si="22"/>
        <v>838496</v>
      </c>
      <c r="P125">
        <f t="shared" si="23"/>
        <v>0.95617787932205678</v>
      </c>
      <c r="Q125" s="3">
        <f t="shared" si="16"/>
        <v>0.20999695876960525</v>
      </c>
    </row>
    <row r="126" spans="1:17" x14ac:dyDescent="0.25">
      <c r="A126">
        <v>1997</v>
      </c>
      <c r="B126">
        <v>5</v>
      </c>
      <c r="C126" t="s">
        <v>147</v>
      </c>
      <c r="D126">
        <v>2591.33</v>
      </c>
      <c r="E126">
        <v>1756.95</v>
      </c>
      <c r="F126">
        <v>1535.15</v>
      </c>
      <c r="G126">
        <f t="shared" si="17"/>
        <v>2328475.5515999994</v>
      </c>
      <c r="H126">
        <f t="shared" si="18"/>
        <v>488984.7159999999</v>
      </c>
      <c r="I126">
        <f t="shared" si="19"/>
        <v>1839490.8355999994</v>
      </c>
      <c r="J126">
        <v>3529.35</v>
      </c>
      <c r="K126">
        <v>1592.18</v>
      </c>
      <c r="L126">
        <v>1077.24</v>
      </c>
      <c r="M126">
        <f t="shared" si="20"/>
        <v>2452109.9999999995</v>
      </c>
      <c r="N126">
        <f t="shared" si="21"/>
        <v>514940.00000000006</v>
      </c>
      <c r="O126">
        <f t="shared" si="22"/>
        <v>1937169.9999999995</v>
      </c>
      <c r="P126">
        <f t="shared" si="23"/>
        <v>0.94958038244613818</v>
      </c>
      <c r="Q126" s="3">
        <f t="shared" si="16"/>
        <v>0.21000208297828021</v>
      </c>
    </row>
    <row r="127" spans="1:17" x14ac:dyDescent="0.25">
      <c r="A127">
        <v>1998</v>
      </c>
      <c r="B127">
        <v>5</v>
      </c>
      <c r="C127" t="s">
        <v>147</v>
      </c>
      <c r="D127">
        <v>1786.76</v>
      </c>
      <c r="E127">
        <v>1362.87</v>
      </c>
      <c r="F127">
        <v>1250.19</v>
      </c>
      <c r="G127">
        <f t="shared" si="17"/>
        <v>1182932.9533999998</v>
      </c>
      <c r="H127">
        <f t="shared" si="18"/>
        <v>248416.58159999963</v>
      </c>
      <c r="I127">
        <f t="shared" si="19"/>
        <v>934516.37180000008</v>
      </c>
      <c r="J127">
        <v>2053.98</v>
      </c>
      <c r="K127">
        <v>1127.8399999999999</v>
      </c>
      <c r="L127">
        <v>881.65200000000004</v>
      </c>
      <c r="M127">
        <f t="shared" si="20"/>
        <v>1172328</v>
      </c>
      <c r="N127">
        <f t="shared" si="21"/>
        <v>246187.99999999988</v>
      </c>
      <c r="O127">
        <f t="shared" si="22"/>
        <v>926140.00000000012</v>
      </c>
      <c r="P127">
        <f t="shared" si="23"/>
        <v>1.0090460633884031</v>
      </c>
      <c r="Q127" s="3">
        <f t="shared" si="16"/>
        <v>0.21000055910691962</v>
      </c>
    </row>
    <row r="128" spans="1:17" x14ac:dyDescent="0.25">
      <c r="A128">
        <v>1999</v>
      </c>
      <c r="B128">
        <v>5</v>
      </c>
      <c r="C128" t="s">
        <v>147</v>
      </c>
      <c r="D128">
        <v>1848.68</v>
      </c>
      <c r="E128">
        <v>1484.51</v>
      </c>
      <c r="F128">
        <v>1387.71</v>
      </c>
      <c r="G128">
        <f t="shared" si="17"/>
        <v>1016263.6814</v>
      </c>
      <c r="H128">
        <f t="shared" si="18"/>
        <v>213407.2159999999</v>
      </c>
      <c r="I128">
        <f t="shared" si="19"/>
        <v>802856.4654000001</v>
      </c>
      <c r="J128">
        <v>1917.24</v>
      </c>
      <c r="K128">
        <v>1102.0899999999999</v>
      </c>
      <c r="L128">
        <v>885.40499999999997</v>
      </c>
      <c r="M128">
        <f t="shared" si="20"/>
        <v>1031835</v>
      </c>
      <c r="N128">
        <f t="shared" si="21"/>
        <v>216684.99999999994</v>
      </c>
      <c r="O128">
        <f t="shared" si="22"/>
        <v>815150</v>
      </c>
      <c r="P128">
        <f t="shared" si="23"/>
        <v>0.98490910019528322</v>
      </c>
      <c r="Q128" s="3">
        <f t="shared" si="16"/>
        <v>0.20999197344729581</v>
      </c>
    </row>
    <row r="129" spans="1:17" x14ac:dyDescent="0.25">
      <c r="A129">
        <v>2000</v>
      </c>
      <c r="B129">
        <v>5</v>
      </c>
      <c r="C129" t="s">
        <v>147</v>
      </c>
      <c r="D129">
        <v>2127.38</v>
      </c>
      <c r="E129">
        <v>1730.1</v>
      </c>
      <c r="F129">
        <v>1624.5</v>
      </c>
      <c r="G129">
        <f t="shared" si="17"/>
        <v>1108659.3056000001</v>
      </c>
      <c r="H129">
        <f t="shared" si="18"/>
        <v>232807.8719999998</v>
      </c>
      <c r="I129">
        <f t="shared" si="19"/>
        <v>875851.43360000034</v>
      </c>
      <c r="J129">
        <v>1836.04</v>
      </c>
      <c r="K129">
        <v>1077</v>
      </c>
      <c r="L129">
        <v>875.23500000000001</v>
      </c>
      <c r="M129">
        <f t="shared" si="20"/>
        <v>960805</v>
      </c>
      <c r="N129">
        <f t="shared" si="21"/>
        <v>201765</v>
      </c>
      <c r="O129">
        <f t="shared" si="22"/>
        <v>759040</v>
      </c>
      <c r="P129">
        <f t="shared" si="23"/>
        <v>1.1538858619595027</v>
      </c>
      <c r="Q129" s="3">
        <f t="shared" si="16"/>
        <v>0.20999045497931892</v>
      </c>
    </row>
    <row r="130" spans="1:17" x14ac:dyDescent="0.25">
      <c r="A130">
        <v>2001</v>
      </c>
      <c r="B130">
        <v>5</v>
      </c>
      <c r="C130" t="s">
        <v>147</v>
      </c>
      <c r="D130">
        <v>2842.06</v>
      </c>
      <c r="E130">
        <v>2163.23</v>
      </c>
      <c r="F130">
        <v>1982.78</v>
      </c>
      <c r="G130">
        <f t="shared" si="17"/>
        <v>1894385.8735999998</v>
      </c>
      <c r="H130">
        <f t="shared" si="18"/>
        <v>397823.67900000006</v>
      </c>
      <c r="I130">
        <f t="shared" si="19"/>
        <v>1496562.1945999998</v>
      </c>
      <c r="J130">
        <v>2777.39</v>
      </c>
      <c r="K130">
        <v>1369.69</v>
      </c>
      <c r="L130">
        <v>995.49199999999996</v>
      </c>
      <c r="M130">
        <f t="shared" si="20"/>
        <v>1781898</v>
      </c>
      <c r="N130">
        <f t="shared" si="21"/>
        <v>374198.00000000012</v>
      </c>
      <c r="O130">
        <f t="shared" si="22"/>
        <v>1407700</v>
      </c>
      <c r="P130">
        <f t="shared" si="23"/>
        <v>1.0631281215872064</v>
      </c>
      <c r="Q130" s="3">
        <f t="shared" si="16"/>
        <v>0.21000139651801514</v>
      </c>
    </row>
    <row r="131" spans="1:17" x14ac:dyDescent="0.25">
      <c r="A131">
        <v>2002</v>
      </c>
      <c r="B131">
        <v>5</v>
      </c>
      <c r="C131" t="s">
        <v>147</v>
      </c>
      <c r="D131">
        <v>3707.11</v>
      </c>
      <c r="E131">
        <v>2668.32</v>
      </c>
      <c r="F131">
        <v>2392.19</v>
      </c>
      <c r="G131">
        <f t="shared" si="17"/>
        <v>2898898.9304</v>
      </c>
      <c r="H131">
        <f t="shared" si="18"/>
        <v>608761.72060000023</v>
      </c>
      <c r="I131">
        <f t="shared" si="19"/>
        <v>2290137.2097999998</v>
      </c>
      <c r="J131">
        <v>3944.22</v>
      </c>
      <c r="K131">
        <v>1853.38</v>
      </c>
      <c r="L131">
        <v>1297.5899999999999</v>
      </c>
      <c r="M131">
        <f t="shared" si="20"/>
        <v>2646630</v>
      </c>
      <c r="N131">
        <f t="shared" si="21"/>
        <v>555790.00000000023</v>
      </c>
      <c r="O131">
        <f t="shared" si="22"/>
        <v>2090839.9999999998</v>
      </c>
      <c r="P131">
        <f t="shared" si="23"/>
        <v>1.0953170372889296</v>
      </c>
      <c r="Q131" s="3">
        <f t="shared" si="16"/>
        <v>0.20999756639187184</v>
      </c>
    </row>
    <row r="132" spans="1:17" x14ac:dyDescent="0.25">
      <c r="A132">
        <v>2003</v>
      </c>
      <c r="B132">
        <v>5</v>
      </c>
      <c r="C132" t="s">
        <v>147</v>
      </c>
      <c r="D132">
        <v>2974.37</v>
      </c>
      <c r="E132">
        <v>2257.38</v>
      </c>
      <c r="F132">
        <v>2066.79</v>
      </c>
      <c r="G132">
        <f t="shared" si="17"/>
        <v>2000869.0195999998</v>
      </c>
      <c r="H132">
        <f t="shared" si="18"/>
        <v>420178.52580000029</v>
      </c>
      <c r="I132">
        <f t="shared" si="19"/>
        <v>1580690.4937999994</v>
      </c>
      <c r="J132">
        <v>2917.07</v>
      </c>
      <c r="K132">
        <v>1532.13</v>
      </c>
      <c r="L132">
        <v>1163.98</v>
      </c>
      <c r="M132">
        <f t="shared" si="20"/>
        <v>1753090.0000000002</v>
      </c>
      <c r="N132">
        <f t="shared" si="21"/>
        <v>368150.00000000012</v>
      </c>
      <c r="O132">
        <f t="shared" si="22"/>
        <v>1384940</v>
      </c>
      <c r="P132">
        <f t="shared" si="23"/>
        <v>1.1413384478834512</v>
      </c>
      <c r="Q132" s="3">
        <f t="shared" si="16"/>
        <v>0.20999801670376184</v>
      </c>
    </row>
    <row r="133" spans="1:17" x14ac:dyDescent="0.25">
      <c r="A133">
        <v>2004</v>
      </c>
      <c r="B133">
        <v>5</v>
      </c>
      <c r="C133" t="s">
        <v>147</v>
      </c>
      <c r="D133">
        <v>3673.04</v>
      </c>
      <c r="E133">
        <v>2805.49</v>
      </c>
      <c r="F133">
        <v>2574.87</v>
      </c>
      <c r="G133">
        <f t="shared" si="17"/>
        <v>2421047.5454000002</v>
      </c>
      <c r="H133">
        <f t="shared" si="18"/>
        <v>508429.46439999971</v>
      </c>
      <c r="I133">
        <f t="shared" si="19"/>
        <v>1912618.0810000005</v>
      </c>
      <c r="J133">
        <v>3596.77</v>
      </c>
      <c r="K133">
        <v>1855.93</v>
      </c>
      <c r="L133">
        <v>1393.17</v>
      </c>
      <c r="M133">
        <f t="shared" si="20"/>
        <v>2203600</v>
      </c>
      <c r="N133">
        <f t="shared" si="21"/>
        <v>462760</v>
      </c>
      <c r="O133">
        <f t="shared" si="22"/>
        <v>1740840</v>
      </c>
      <c r="P133">
        <f t="shared" si="23"/>
        <v>1.0986783197495009</v>
      </c>
      <c r="Q133" s="3">
        <f t="shared" si="16"/>
        <v>0.21000391560505191</v>
      </c>
    </row>
    <row r="134" spans="1:17" x14ac:dyDescent="0.25">
      <c r="A134">
        <v>2005</v>
      </c>
      <c r="B134">
        <v>5</v>
      </c>
      <c r="C134" t="s">
        <v>147</v>
      </c>
      <c r="D134">
        <v>2419.36</v>
      </c>
      <c r="E134">
        <v>1838.58</v>
      </c>
      <c r="F134">
        <v>1684.19</v>
      </c>
      <c r="G134">
        <f t="shared" si="17"/>
        <v>1620770.4854000001</v>
      </c>
      <c r="H134">
        <f t="shared" si="18"/>
        <v>340371.28179999971</v>
      </c>
      <c r="I134">
        <f t="shared" si="19"/>
        <v>1280399.2036000004</v>
      </c>
      <c r="J134">
        <v>2378.11</v>
      </c>
      <c r="K134">
        <v>1217.17</v>
      </c>
      <c r="L134">
        <v>908.56799999999998</v>
      </c>
      <c r="M134">
        <f t="shared" si="20"/>
        <v>1469542.0000000002</v>
      </c>
      <c r="N134">
        <f t="shared" si="21"/>
        <v>308602.00000000012</v>
      </c>
      <c r="O134">
        <f t="shared" si="22"/>
        <v>1160940</v>
      </c>
      <c r="P134">
        <f t="shared" si="23"/>
        <v>1.1029085833545416</v>
      </c>
      <c r="Q134" s="3">
        <f t="shared" si="16"/>
        <v>0.21000584898730887</v>
      </c>
    </row>
    <row r="135" spans="1:17" x14ac:dyDescent="0.25">
      <c r="A135">
        <v>2006</v>
      </c>
      <c r="B135">
        <v>5</v>
      </c>
      <c r="C135" t="s">
        <v>147</v>
      </c>
      <c r="D135">
        <v>2297.21</v>
      </c>
      <c r="E135">
        <v>1747.42</v>
      </c>
      <c r="F135">
        <v>1601.27</v>
      </c>
      <c r="G135">
        <f t="shared" si="17"/>
        <v>1534283.2428000001</v>
      </c>
      <c r="H135">
        <f t="shared" si="18"/>
        <v>322205.21300000016</v>
      </c>
      <c r="I135">
        <f t="shared" si="19"/>
        <v>1212078.0297999999</v>
      </c>
      <c r="J135">
        <v>2255.23</v>
      </c>
      <c r="K135">
        <v>1147.25</v>
      </c>
      <c r="L135">
        <v>852.72299999999996</v>
      </c>
      <c r="M135">
        <f t="shared" si="20"/>
        <v>1402507</v>
      </c>
      <c r="N135">
        <f t="shared" si="21"/>
        <v>294527.00000000006</v>
      </c>
      <c r="O135">
        <f t="shared" si="22"/>
        <v>1107980</v>
      </c>
      <c r="P135">
        <f t="shared" si="23"/>
        <v>1.0939576364324741</v>
      </c>
      <c r="Q135" s="3">
        <f t="shared" si="16"/>
        <v>0.21000373595424901</v>
      </c>
    </row>
    <row r="136" spans="1:17" x14ac:dyDescent="0.25">
      <c r="A136">
        <v>2007</v>
      </c>
      <c r="B136">
        <v>5</v>
      </c>
      <c r="C136" t="s">
        <v>147</v>
      </c>
      <c r="D136">
        <v>3327.16</v>
      </c>
      <c r="E136">
        <v>2576.1</v>
      </c>
      <c r="F136">
        <v>2376.44</v>
      </c>
      <c r="G136">
        <f t="shared" si="17"/>
        <v>2095976.3263999994</v>
      </c>
      <c r="H136">
        <f t="shared" si="18"/>
        <v>440174.42919999966</v>
      </c>
      <c r="I136">
        <f t="shared" si="19"/>
        <v>1655801.8971999998</v>
      </c>
      <c r="J136">
        <v>3135.7</v>
      </c>
      <c r="K136">
        <v>1648.66</v>
      </c>
      <c r="L136">
        <v>1253.3699999999999</v>
      </c>
      <c r="M136">
        <f t="shared" si="20"/>
        <v>1882330</v>
      </c>
      <c r="N136">
        <f t="shared" si="21"/>
        <v>395290.00000000017</v>
      </c>
      <c r="O136">
        <f t="shared" si="22"/>
        <v>1487039.9999999998</v>
      </c>
      <c r="P136">
        <f t="shared" si="23"/>
        <v>1.1135009941933665</v>
      </c>
      <c r="Q136" s="3">
        <f t="shared" si="16"/>
        <v>0.21000925614271279</v>
      </c>
    </row>
    <row r="137" spans="1:17" x14ac:dyDescent="0.25">
      <c r="A137">
        <v>2008</v>
      </c>
      <c r="B137">
        <v>5</v>
      </c>
      <c r="C137" t="s">
        <v>147</v>
      </c>
      <c r="D137">
        <v>1880.89</v>
      </c>
      <c r="E137">
        <v>1282.9100000000001</v>
      </c>
      <c r="F137">
        <v>1202.9100000000001</v>
      </c>
      <c r="G137">
        <f t="shared" si="17"/>
        <v>1494688.2675999999</v>
      </c>
      <c r="H137">
        <f t="shared" si="18"/>
        <v>176369.59999999998</v>
      </c>
      <c r="I137">
        <f t="shared" si="19"/>
        <v>1318318.6675999998</v>
      </c>
      <c r="J137">
        <v>2026.03</v>
      </c>
      <c r="K137">
        <v>822.73</v>
      </c>
      <c r="L137">
        <v>661.74400000000003</v>
      </c>
      <c r="M137">
        <f t="shared" si="20"/>
        <v>1364286</v>
      </c>
      <c r="N137">
        <f t="shared" si="21"/>
        <v>160986</v>
      </c>
      <c r="O137">
        <f t="shared" si="22"/>
        <v>1203300</v>
      </c>
      <c r="P137">
        <f t="shared" si="23"/>
        <v>1.0955827939303049</v>
      </c>
      <c r="Q137" s="3">
        <f t="shared" si="16"/>
        <v>0.11799758104958848</v>
      </c>
    </row>
    <row r="138" spans="1:17" x14ac:dyDescent="0.25">
      <c r="A138">
        <v>2009</v>
      </c>
      <c r="B138">
        <v>5</v>
      </c>
      <c r="C138" t="s">
        <v>147</v>
      </c>
      <c r="D138">
        <v>2089.92</v>
      </c>
      <c r="E138">
        <v>1548.65</v>
      </c>
      <c r="F138">
        <v>1476.24</v>
      </c>
      <c r="G138">
        <f t="shared" si="17"/>
        <v>1352931.2016</v>
      </c>
      <c r="H138">
        <f t="shared" si="18"/>
        <v>159636.53420000017</v>
      </c>
      <c r="I138">
        <f t="shared" si="19"/>
        <v>1193294.6673999999</v>
      </c>
      <c r="J138">
        <v>1979.35</v>
      </c>
      <c r="K138">
        <v>925.47500000000002</v>
      </c>
      <c r="L138">
        <v>784.48099999999999</v>
      </c>
      <c r="M138">
        <f t="shared" si="20"/>
        <v>1194869</v>
      </c>
      <c r="N138">
        <f t="shared" si="21"/>
        <v>140994.00000000003</v>
      </c>
      <c r="O138">
        <f t="shared" si="22"/>
        <v>1053875</v>
      </c>
      <c r="P138">
        <f t="shared" si="23"/>
        <v>1.1322841262096515</v>
      </c>
      <c r="Q138" s="3">
        <f t="shared" si="16"/>
        <v>0.11799309086168699</v>
      </c>
    </row>
    <row r="139" spans="1:17" x14ac:dyDescent="0.25">
      <c r="A139">
        <v>2010</v>
      </c>
      <c r="B139">
        <v>5</v>
      </c>
      <c r="C139" t="s">
        <v>147</v>
      </c>
      <c r="D139">
        <v>906.79100000000005</v>
      </c>
      <c r="E139">
        <v>740.84500000000003</v>
      </c>
      <c r="F139">
        <v>718.64400000000001</v>
      </c>
      <c r="G139">
        <f t="shared" si="17"/>
        <v>414792.6391400001</v>
      </c>
      <c r="H139">
        <f t="shared" si="18"/>
        <v>48944.768620000046</v>
      </c>
      <c r="I139">
        <f t="shared" si="19"/>
        <v>365847.87052000005</v>
      </c>
      <c r="J139">
        <v>709.97299999999996</v>
      </c>
      <c r="K139">
        <v>399.02499999999998</v>
      </c>
      <c r="L139">
        <v>357.42399999999998</v>
      </c>
      <c r="M139">
        <f t="shared" si="20"/>
        <v>352549</v>
      </c>
      <c r="N139">
        <f t="shared" si="21"/>
        <v>41601</v>
      </c>
      <c r="O139">
        <f t="shared" si="22"/>
        <v>310948</v>
      </c>
      <c r="P139">
        <f t="shared" si="23"/>
        <v>1.1765531575468944</v>
      </c>
      <c r="Q139" s="3">
        <f t="shared" si="16"/>
        <v>0.11799816101239996</v>
      </c>
    </row>
    <row r="140" spans="1:17" x14ac:dyDescent="0.25">
      <c r="A140">
        <v>2011</v>
      </c>
      <c r="B140">
        <v>5</v>
      </c>
      <c r="C140" t="s">
        <v>147</v>
      </c>
      <c r="D140">
        <v>2262.13</v>
      </c>
      <c r="E140">
        <v>2079.23</v>
      </c>
      <c r="F140">
        <v>2054.7600000000002</v>
      </c>
      <c r="G140">
        <f t="shared" si="17"/>
        <v>457172.04939999973</v>
      </c>
      <c r="H140">
        <f t="shared" si="18"/>
        <v>53947.051399999553</v>
      </c>
      <c r="I140">
        <f t="shared" si="19"/>
        <v>403224.9980000002</v>
      </c>
      <c r="J140">
        <v>1178.9000000000001</v>
      </c>
      <c r="K140">
        <v>857.40700000000004</v>
      </c>
      <c r="L140">
        <v>814.39599999999996</v>
      </c>
      <c r="M140">
        <f t="shared" si="20"/>
        <v>364504.00000000012</v>
      </c>
      <c r="N140">
        <f t="shared" si="21"/>
        <v>43011.00000000008</v>
      </c>
      <c r="O140">
        <f t="shared" si="22"/>
        <v>321493.00000000006</v>
      </c>
      <c r="P140">
        <f t="shared" si="23"/>
        <v>1.2542305417773181</v>
      </c>
      <c r="Q140" s="3">
        <f t="shared" si="16"/>
        <v>0.1180016395814236</v>
      </c>
    </row>
    <row r="141" spans="1:17" x14ac:dyDescent="0.25">
      <c r="A141">
        <v>2012</v>
      </c>
      <c r="B141">
        <v>5</v>
      </c>
      <c r="C141" t="s">
        <v>147</v>
      </c>
      <c r="D141">
        <v>2103.33</v>
      </c>
      <c r="E141">
        <v>1959.33</v>
      </c>
      <c r="F141">
        <v>1940.06</v>
      </c>
      <c r="G141">
        <f t="shared" si="17"/>
        <v>359948.30739999993</v>
      </c>
      <c r="H141">
        <f t="shared" si="18"/>
        <v>42483.027399999955</v>
      </c>
      <c r="I141">
        <f t="shared" si="19"/>
        <v>317465.27999999997</v>
      </c>
      <c r="J141">
        <v>994.10699999999997</v>
      </c>
      <c r="K141">
        <v>742.56200000000001</v>
      </c>
      <c r="L141">
        <v>708.90899999999999</v>
      </c>
      <c r="M141">
        <f t="shared" si="20"/>
        <v>285198</v>
      </c>
      <c r="N141">
        <f t="shared" si="21"/>
        <v>33653.000000000022</v>
      </c>
      <c r="O141">
        <f t="shared" si="22"/>
        <v>251544.99999999997</v>
      </c>
      <c r="P141">
        <f t="shared" si="23"/>
        <v>1.262099690039902</v>
      </c>
      <c r="Q141" s="3">
        <f t="shared" si="16"/>
        <v>0.11802535677099273</v>
      </c>
    </row>
    <row r="142" spans="1:17" x14ac:dyDescent="0.25">
      <c r="A142">
        <v>2013</v>
      </c>
      <c r="B142">
        <v>5</v>
      </c>
      <c r="C142" t="s">
        <v>147</v>
      </c>
      <c r="D142">
        <v>3661.99</v>
      </c>
      <c r="E142">
        <v>3431.75</v>
      </c>
      <c r="F142">
        <v>3400.95</v>
      </c>
      <c r="G142">
        <f t="shared" si="17"/>
        <v>575494.00479999988</v>
      </c>
      <c r="H142">
        <f t="shared" si="18"/>
        <v>67902.296000000395</v>
      </c>
      <c r="I142">
        <f t="shared" si="19"/>
        <v>507591.7087999995</v>
      </c>
      <c r="J142">
        <v>1630.09</v>
      </c>
      <c r="K142">
        <v>1219.55</v>
      </c>
      <c r="L142">
        <v>1164.6199999999999</v>
      </c>
      <c r="M142">
        <f t="shared" si="20"/>
        <v>465470</v>
      </c>
      <c r="N142">
        <f t="shared" si="21"/>
        <v>54930.000000000065</v>
      </c>
      <c r="O142">
        <f t="shared" si="22"/>
        <v>410539.99999999994</v>
      </c>
      <c r="P142">
        <f t="shared" si="23"/>
        <v>1.2363718495284333</v>
      </c>
      <c r="Q142" s="3">
        <f t="shared" si="16"/>
        <v>0.11798958014097527</v>
      </c>
    </row>
    <row r="143" spans="1:17" x14ac:dyDescent="0.25">
      <c r="A143">
        <v>2014</v>
      </c>
      <c r="B143">
        <v>5</v>
      </c>
      <c r="C143" t="s">
        <v>147</v>
      </c>
      <c r="D143">
        <v>1248.48</v>
      </c>
      <c r="E143">
        <v>1163.95</v>
      </c>
      <c r="F143">
        <v>1152.6400000000001</v>
      </c>
      <c r="G143">
        <f t="shared" si="17"/>
        <v>211290.7807999998</v>
      </c>
      <c r="H143">
        <f t="shared" si="18"/>
        <v>24934.252199999879</v>
      </c>
      <c r="I143">
        <f t="shared" si="19"/>
        <v>186356.52859999993</v>
      </c>
      <c r="J143">
        <v>556.29899999999998</v>
      </c>
      <c r="K143">
        <v>403.34199999999998</v>
      </c>
      <c r="L143">
        <v>382.87900000000002</v>
      </c>
      <c r="M143">
        <f t="shared" si="20"/>
        <v>173419.99999999997</v>
      </c>
      <c r="N143">
        <f t="shared" si="21"/>
        <v>20462.999999999964</v>
      </c>
      <c r="O143">
        <f t="shared" si="22"/>
        <v>152957</v>
      </c>
      <c r="P143">
        <f t="shared" si="23"/>
        <v>1.2183760858032513</v>
      </c>
      <c r="Q143" s="3">
        <f t="shared" si="16"/>
        <v>0.11800918196994946</v>
      </c>
    </row>
    <row r="144" spans="1:17" x14ac:dyDescent="0.25">
      <c r="A144">
        <v>2015</v>
      </c>
      <c r="B144">
        <v>5</v>
      </c>
      <c r="C144" t="s">
        <v>147</v>
      </c>
      <c r="D144">
        <v>1903.46</v>
      </c>
      <c r="E144">
        <v>1759.57</v>
      </c>
      <c r="F144">
        <v>1740.32</v>
      </c>
      <c r="G144">
        <f t="shared" si="17"/>
        <v>359661.70680000022</v>
      </c>
      <c r="H144">
        <f t="shared" si="18"/>
        <v>42438.934999999998</v>
      </c>
      <c r="I144">
        <f t="shared" si="19"/>
        <v>317222.77180000022</v>
      </c>
      <c r="J144">
        <v>875.625</v>
      </c>
      <c r="K144">
        <v>613.31600000000003</v>
      </c>
      <c r="L144">
        <v>578.22199999999998</v>
      </c>
      <c r="M144">
        <f t="shared" si="20"/>
        <v>297403</v>
      </c>
      <c r="N144">
        <f t="shared" si="21"/>
        <v>35094.000000000051</v>
      </c>
      <c r="O144">
        <f t="shared" si="22"/>
        <v>262308.99999999994</v>
      </c>
      <c r="P144">
        <f t="shared" si="23"/>
        <v>1.2093412198262969</v>
      </c>
      <c r="Q144" s="3">
        <f t="shared" si="16"/>
        <v>0.11799681255363484</v>
      </c>
    </row>
    <row r="145" spans="1:17" x14ac:dyDescent="0.25">
      <c r="A145">
        <v>2016</v>
      </c>
      <c r="B145">
        <v>5</v>
      </c>
      <c r="C145" t="s">
        <v>147</v>
      </c>
      <c r="D145">
        <v>2641.57</v>
      </c>
      <c r="E145">
        <v>2361.59</v>
      </c>
      <c r="F145">
        <v>2324.13</v>
      </c>
      <c r="G145">
        <f t="shared" si="17"/>
        <v>699834.57280000008</v>
      </c>
      <c r="H145">
        <f t="shared" si="18"/>
        <v>82585.06520000007</v>
      </c>
      <c r="I145">
        <f t="shared" si="19"/>
        <v>617249.50760000001</v>
      </c>
      <c r="J145">
        <v>1407.03</v>
      </c>
      <c r="K145">
        <v>876.31700000000001</v>
      </c>
      <c r="L145">
        <v>805.31500000000005</v>
      </c>
      <c r="M145">
        <f t="shared" si="20"/>
        <v>601714.99999999988</v>
      </c>
      <c r="N145">
        <f t="shared" si="21"/>
        <v>71001.999999999956</v>
      </c>
      <c r="O145">
        <f t="shared" si="22"/>
        <v>530712.99999999988</v>
      </c>
      <c r="P145">
        <f t="shared" si="23"/>
        <v>1.163066522855505</v>
      </c>
      <c r="Q145" s="3">
        <f t="shared" si="16"/>
        <v>0.11800655241935493</v>
      </c>
    </row>
    <row r="146" spans="1:17" x14ac:dyDescent="0.25">
      <c r="A146">
        <v>1981</v>
      </c>
      <c r="B146">
        <v>6</v>
      </c>
      <c r="C146" t="s">
        <v>148</v>
      </c>
      <c r="D146">
        <v>949.82899999999995</v>
      </c>
      <c r="E146">
        <v>948.84500000000003</v>
      </c>
      <c r="F146">
        <v>948.56799999999998</v>
      </c>
      <c r="G146">
        <f t="shared" si="17"/>
        <v>2780.0258199999275</v>
      </c>
      <c r="H146">
        <f t="shared" si="18"/>
        <v>610.67974000009622</v>
      </c>
      <c r="I146">
        <f t="shared" si="19"/>
        <v>2169.3460799998311</v>
      </c>
      <c r="J146">
        <v>1737.71</v>
      </c>
      <c r="K146">
        <v>1718.16</v>
      </c>
      <c r="L146">
        <v>1712.64</v>
      </c>
      <c r="M146">
        <f t="shared" si="20"/>
        <v>25069.999999999935</v>
      </c>
      <c r="N146">
        <f t="shared" si="21"/>
        <v>5519.9999999999818</v>
      </c>
      <c r="O146">
        <f t="shared" si="22"/>
        <v>19549.999999999953</v>
      </c>
      <c r="P146">
        <f t="shared" si="23"/>
        <v>0.11089053928998543</v>
      </c>
      <c r="Q146" s="3">
        <f t="shared" si="16"/>
        <v>0.21966693100717752</v>
      </c>
    </row>
    <row r="147" spans="1:17" x14ac:dyDescent="0.25">
      <c r="A147">
        <v>1982</v>
      </c>
      <c r="B147">
        <v>6</v>
      </c>
      <c r="C147" t="s">
        <v>148</v>
      </c>
      <c r="D147">
        <v>680.69100000000003</v>
      </c>
      <c r="E147">
        <v>680.34299999999996</v>
      </c>
      <c r="F147">
        <v>680.245</v>
      </c>
      <c r="G147">
        <f t="shared" si="17"/>
        <v>983.26052000005814</v>
      </c>
      <c r="H147">
        <f t="shared" si="18"/>
        <v>216.05275999990374</v>
      </c>
      <c r="I147">
        <f t="shared" si="19"/>
        <v>767.20776000015439</v>
      </c>
      <c r="J147">
        <v>1328.64</v>
      </c>
      <c r="K147">
        <v>1322.08</v>
      </c>
      <c r="L147">
        <v>1320.23</v>
      </c>
      <c r="M147">
        <f t="shared" si="20"/>
        <v>8410.0000000000819</v>
      </c>
      <c r="N147">
        <f t="shared" si="21"/>
        <v>1849.9999999999091</v>
      </c>
      <c r="O147">
        <f t="shared" si="22"/>
        <v>6560.0000000001728</v>
      </c>
      <c r="P147">
        <f t="shared" si="23"/>
        <v>0.11691563852557058</v>
      </c>
      <c r="Q147" s="3">
        <f t="shared" si="16"/>
        <v>0.21973094170392499</v>
      </c>
    </row>
    <row r="148" spans="1:17" x14ac:dyDescent="0.25">
      <c r="A148">
        <v>1983</v>
      </c>
      <c r="B148">
        <v>6</v>
      </c>
      <c r="C148" t="s">
        <v>148</v>
      </c>
      <c r="D148">
        <v>1346.42</v>
      </c>
      <c r="E148">
        <v>1346.13</v>
      </c>
      <c r="F148">
        <v>1346.05</v>
      </c>
      <c r="G148">
        <f t="shared" si="17"/>
        <v>815.70940000026064</v>
      </c>
      <c r="H148">
        <f t="shared" si="18"/>
        <v>176.36960000034085</v>
      </c>
      <c r="I148">
        <f t="shared" si="19"/>
        <v>639.33979999991982</v>
      </c>
      <c r="J148">
        <v>2210.44</v>
      </c>
      <c r="K148">
        <v>2205.1999999999998</v>
      </c>
      <c r="L148">
        <v>2203.7199999999998</v>
      </c>
      <c r="M148">
        <f t="shared" si="20"/>
        <v>6720.0000000002547</v>
      </c>
      <c r="N148">
        <f t="shared" si="21"/>
        <v>1480.0000000000182</v>
      </c>
      <c r="O148">
        <f t="shared" si="22"/>
        <v>5240.0000000002365</v>
      </c>
      <c r="P148">
        <f t="shared" si="23"/>
        <v>0.12138532738098656</v>
      </c>
      <c r="Q148" s="3">
        <f t="shared" si="16"/>
        <v>0.21621621621656498</v>
      </c>
    </row>
    <row r="149" spans="1:17" x14ac:dyDescent="0.25">
      <c r="A149">
        <v>1984</v>
      </c>
      <c r="B149">
        <v>6</v>
      </c>
      <c r="C149" t="s">
        <v>148</v>
      </c>
      <c r="D149">
        <v>630.85299999999995</v>
      </c>
      <c r="E149">
        <v>630.77</v>
      </c>
      <c r="F149">
        <v>630.74699999999996</v>
      </c>
      <c r="G149">
        <f t="shared" si="17"/>
        <v>233.68971999998797</v>
      </c>
      <c r="H149">
        <f t="shared" si="18"/>
        <v>50.706260000054137</v>
      </c>
      <c r="I149">
        <f t="shared" si="19"/>
        <v>182.98345999993384</v>
      </c>
      <c r="J149">
        <v>783.05600000000004</v>
      </c>
      <c r="K149">
        <v>781.53899999999999</v>
      </c>
      <c r="L149">
        <v>781.11099999999999</v>
      </c>
      <c r="M149">
        <f t="shared" si="20"/>
        <v>1945.00000000005</v>
      </c>
      <c r="N149">
        <f t="shared" si="21"/>
        <v>427.99999999999727</v>
      </c>
      <c r="O149">
        <f t="shared" si="22"/>
        <v>1517.0000000000528</v>
      </c>
      <c r="P149">
        <f t="shared" si="23"/>
        <v>0.12014895629819124</v>
      </c>
      <c r="Q149" s="3">
        <f t="shared" si="16"/>
        <v>0.21698113207571454</v>
      </c>
    </row>
    <row r="150" spans="1:17" x14ac:dyDescent="0.25">
      <c r="A150">
        <v>1985</v>
      </c>
      <c r="B150">
        <v>6</v>
      </c>
      <c r="C150" t="s">
        <v>148</v>
      </c>
      <c r="D150">
        <v>972.88599999999997</v>
      </c>
      <c r="E150">
        <v>880.29100000000005</v>
      </c>
      <c r="F150">
        <v>854.17399999999998</v>
      </c>
      <c r="G150">
        <f t="shared" si="17"/>
        <v>261714.84943999996</v>
      </c>
      <c r="H150">
        <f t="shared" si="18"/>
        <v>57578.060540000166</v>
      </c>
      <c r="I150">
        <f t="shared" si="19"/>
        <v>204136.78889999981</v>
      </c>
      <c r="J150">
        <v>1010.84</v>
      </c>
      <c r="K150">
        <v>743.15899999999999</v>
      </c>
      <c r="L150">
        <v>667.66099999999994</v>
      </c>
      <c r="M150">
        <f t="shared" si="20"/>
        <v>343179.00000000012</v>
      </c>
      <c r="N150">
        <f t="shared" si="21"/>
        <v>75498.000000000044</v>
      </c>
      <c r="O150">
        <f t="shared" si="22"/>
        <v>267681.00000000006</v>
      </c>
      <c r="P150">
        <f t="shared" si="23"/>
        <v>0.76261906888241959</v>
      </c>
      <c r="Q150" s="3">
        <f t="shared" si="16"/>
        <v>0.22000303254936382</v>
      </c>
    </row>
    <row r="151" spans="1:17" x14ac:dyDescent="0.25">
      <c r="A151">
        <v>1986</v>
      </c>
      <c r="B151">
        <v>6</v>
      </c>
      <c r="C151" t="s">
        <v>148</v>
      </c>
      <c r="D151">
        <v>648.173</v>
      </c>
      <c r="E151">
        <v>607.44899999999996</v>
      </c>
      <c r="F151">
        <v>595.96199999999999</v>
      </c>
      <c r="G151">
        <f t="shared" si="17"/>
        <v>115105.41482000002</v>
      </c>
      <c r="H151">
        <f t="shared" si="18"/>
        <v>25324.469939999926</v>
      </c>
      <c r="I151">
        <f t="shared" si="19"/>
        <v>89780.944880000097</v>
      </c>
      <c r="J151">
        <v>561.05700000000002</v>
      </c>
      <c r="K151">
        <v>438.61399999999998</v>
      </c>
      <c r="L151">
        <v>404.07900000000001</v>
      </c>
      <c r="M151">
        <f t="shared" si="20"/>
        <v>156978</v>
      </c>
      <c r="N151">
        <f t="shared" si="21"/>
        <v>34534.999999999971</v>
      </c>
      <c r="O151">
        <f t="shared" si="22"/>
        <v>122443.00000000003</v>
      </c>
      <c r="P151">
        <f t="shared" si="23"/>
        <v>0.73325825797245492</v>
      </c>
      <c r="Q151" s="3">
        <f t="shared" si="16"/>
        <v>0.22001110877018185</v>
      </c>
    </row>
    <row r="152" spans="1:17" x14ac:dyDescent="0.25">
      <c r="A152">
        <v>1987</v>
      </c>
      <c r="B152">
        <v>6</v>
      </c>
      <c r="C152" t="s">
        <v>148</v>
      </c>
      <c r="D152">
        <v>285.029</v>
      </c>
      <c r="E152">
        <v>250.255</v>
      </c>
      <c r="F152">
        <v>240.447</v>
      </c>
      <c r="G152">
        <f t="shared" si="17"/>
        <v>98286.368839999981</v>
      </c>
      <c r="H152">
        <f t="shared" si="18"/>
        <v>21622.912959999983</v>
      </c>
      <c r="I152">
        <f t="shared" si="19"/>
        <v>76663.455879999994</v>
      </c>
      <c r="J152">
        <v>311.29199999999997</v>
      </c>
      <c r="K152">
        <v>207.70599999999999</v>
      </c>
      <c r="L152">
        <v>178.489</v>
      </c>
      <c r="M152">
        <f t="shared" si="20"/>
        <v>132802.99999999997</v>
      </c>
      <c r="N152">
        <f t="shared" si="21"/>
        <v>29216.999999999985</v>
      </c>
      <c r="O152">
        <f t="shared" si="22"/>
        <v>103585.99999999999</v>
      </c>
      <c r="P152">
        <f t="shared" si="23"/>
        <v>0.74009148016234572</v>
      </c>
      <c r="Q152" s="3">
        <f t="shared" si="16"/>
        <v>0.21999910277690535</v>
      </c>
    </row>
    <row r="153" spans="1:17" x14ac:dyDescent="0.25">
      <c r="A153">
        <v>1988</v>
      </c>
      <c r="B153">
        <v>6</v>
      </c>
      <c r="C153" t="s">
        <v>148</v>
      </c>
      <c r="D153">
        <v>526.87400000000002</v>
      </c>
      <c r="E153">
        <v>465.51799999999997</v>
      </c>
      <c r="F153">
        <v>448.21300000000002</v>
      </c>
      <c r="G153">
        <f t="shared" si="17"/>
        <v>173417.61382</v>
      </c>
      <c r="H153">
        <f t="shared" si="18"/>
        <v>38150.949099999889</v>
      </c>
      <c r="I153">
        <f t="shared" si="19"/>
        <v>135266.66472000012</v>
      </c>
      <c r="J153">
        <v>585.23299999999995</v>
      </c>
      <c r="K153">
        <v>405.90800000000002</v>
      </c>
      <c r="L153">
        <v>355.33</v>
      </c>
      <c r="M153">
        <f t="shared" si="20"/>
        <v>229902.99999999997</v>
      </c>
      <c r="N153">
        <f t="shared" si="21"/>
        <v>50578.000000000029</v>
      </c>
      <c r="O153">
        <f t="shared" si="22"/>
        <v>179324.99999999994</v>
      </c>
      <c r="P153">
        <f t="shared" si="23"/>
        <v>0.75430774639739373</v>
      </c>
      <c r="Q153" s="3">
        <f t="shared" ref="Q153:Q207" si="24">H153/G153</f>
        <v>0.21999466063233306</v>
      </c>
    </row>
    <row r="154" spans="1:17" x14ac:dyDescent="0.25">
      <c r="A154">
        <v>1989</v>
      </c>
      <c r="B154">
        <v>6</v>
      </c>
      <c r="C154" t="s">
        <v>148</v>
      </c>
      <c r="D154">
        <v>398.24299999999999</v>
      </c>
      <c r="E154">
        <v>360.83</v>
      </c>
      <c r="F154">
        <v>350.27699999999999</v>
      </c>
      <c r="G154">
        <f t="shared" si="17"/>
        <v>105746.80292000002</v>
      </c>
      <c r="H154">
        <f t="shared" si="18"/>
        <v>23265.354859999992</v>
      </c>
      <c r="I154">
        <f t="shared" si="19"/>
        <v>82481.448060000024</v>
      </c>
      <c r="J154">
        <v>407.99799999999999</v>
      </c>
      <c r="K154">
        <v>295.798</v>
      </c>
      <c r="L154">
        <v>264.15199999999999</v>
      </c>
      <c r="M154">
        <f t="shared" si="20"/>
        <v>143846</v>
      </c>
      <c r="N154">
        <f t="shared" si="21"/>
        <v>31646.000000000015</v>
      </c>
      <c r="O154">
        <f t="shared" si="22"/>
        <v>112199.99999999999</v>
      </c>
      <c r="P154">
        <f t="shared" si="23"/>
        <v>0.73513898836255454</v>
      </c>
      <c r="Q154" s="3">
        <f t="shared" si="24"/>
        <v>0.22001000708835414</v>
      </c>
    </row>
    <row r="155" spans="1:17" x14ac:dyDescent="0.25">
      <c r="A155">
        <v>1990</v>
      </c>
      <c r="B155">
        <v>6</v>
      </c>
      <c r="C155" t="s">
        <v>148</v>
      </c>
      <c r="D155">
        <v>232.964</v>
      </c>
      <c r="E155">
        <v>200.60400000000001</v>
      </c>
      <c r="F155">
        <v>191.477</v>
      </c>
      <c r="G155">
        <f t="shared" si="17"/>
        <v>91463.069939999987</v>
      </c>
      <c r="H155">
        <f t="shared" si="18"/>
        <v>20121.56674000002</v>
      </c>
      <c r="I155">
        <f t="shared" si="19"/>
        <v>71341.503199999963</v>
      </c>
      <c r="J155">
        <v>284.31900000000002</v>
      </c>
      <c r="K155">
        <v>183.30500000000001</v>
      </c>
      <c r="L155">
        <v>154.81399999999999</v>
      </c>
      <c r="M155">
        <f t="shared" si="20"/>
        <v>129505.00000000003</v>
      </c>
      <c r="N155">
        <f t="shared" si="21"/>
        <v>28491.000000000015</v>
      </c>
      <c r="O155">
        <f t="shared" si="22"/>
        <v>101014.00000000001</v>
      </c>
      <c r="P155">
        <f t="shared" si="23"/>
        <v>0.70625126396664195</v>
      </c>
      <c r="Q155" s="3">
        <f t="shared" si="24"/>
        <v>0.21999662544893606</v>
      </c>
    </row>
    <row r="156" spans="1:17" x14ac:dyDescent="0.25">
      <c r="A156">
        <v>1991</v>
      </c>
      <c r="B156">
        <v>6</v>
      </c>
      <c r="C156" t="s">
        <v>148</v>
      </c>
      <c r="D156">
        <v>414.31599999999997</v>
      </c>
      <c r="E156">
        <v>333.61700000000002</v>
      </c>
      <c r="F156">
        <v>310.85599999999999</v>
      </c>
      <c r="G156">
        <f t="shared" si="17"/>
        <v>228089.98519999994</v>
      </c>
      <c r="H156">
        <f t="shared" si="18"/>
        <v>50179.355820000048</v>
      </c>
      <c r="I156">
        <f t="shared" si="19"/>
        <v>177910.62937999988</v>
      </c>
      <c r="J156">
        <v>610.48199999999997</v>
      </c>
      <c r="K156">
        <v>371.08499999999998</v>
      </c>
      <c r="L156">
        <v>303.56299999999999</v>
      </c>
      <c r="M156">
        <f t="shared" si="20"/>
        <v>306919</v>
      </c>
      <c r="N156">
        <f t="shared" si="21"/>
        <v>67521.999999999985</v>
      </c>
      <c r="O156">
        <f t="shared" si="22"/>
        <v>239397</v>
      </c>
      <c r="P156">
        <f t="shared" si="23"/>
        <v>0.74316019927081722</v>
      </c>
      <c r="Q156" s="3">
        <f t="shared" si="24"/>
        <v>0.21999806688575321</v>
      </c>
    </row>
    <row r="157" spans="1:17" x14ac:dyDescent="0.25">
      <c r="A157">
        <v>1992</v>
      </c>
      <c r="B157">
        <v>6</v>
      </c>
      <c r="C157" t="s">
        <v>148</v>
      </c>
      <c r="D157">
        <v>513.80499999999995</v>
      </c>
      <c r="E157">
        <v>448.512</v>
      </c>
      <c r="F157">
        <v>430.096</v>
      </c>
      <c r="G157">
        <f t="shared" si="17"/>
        <v>184546.53557999988</v>
      </c>
      <c r="H157">
        <f t="shared" si="18"/>
        <v>40600.281919999994</v>
      </c>
      <c r="I157">
        <f t="shared" si="19"/>
        <v>143946.25365999987</v>
      </c>
      <c r="J157">
        <v>630.27300000000002</v>
      </c>
      <c r="K157">
        <v>437.06799999999998</v>
      </c>
      <c r="L157">
        <v>382.57499999999999</v>
      </c>
      <c r="M157">
        <f t="shared" si="20"/>
        <v>247698.00000000003</v>
      </c>
      <c r="N157">
        <f t="shared" si="21"/>
        <v>54492.999999999993</v>
      </c>
      <c r="O157">
        <f t="shared" si="22"/>
        <v>193205.00000000003</v>
      </c>
      <c r="P157">
        <f t="shared" si="23"/>
        <v>0.74504653077537908</v>
      </c>
      <c r="Q157" s="3">
        <f t="shared" si="24"/>
        <v>0.22000023892293552</v>
      </c>
    </row>
    <row r="158" spans="1:17" x14ac:dyDescent="0.25">
      <c r="A158">
        <v>1993</v>
      </c>
      <c r="B158">
        <v>6</v>
      </c>
      <c r="C158" t="s">
        <v>148</v>
      </c>
      <c r="D158">
        <v>708.327</v>
      </c>
      <c r="E158">
        <v>618.38300000000004</v>
      </c>
      <c r="F158">
        <v>593.01400000000001</v>
      </c>
      <c r="G158">
        <f t="shared" si="17"/>
        <v>254221.34605999995</v>
      </c>
      <c r="H158">
        <f t="shared" si="18"/>
        <v>55929.004780000061</v>
      </c>
      <c r="I158">
        <f t="shared" si="19"/>
        <v>198292.34127999988</v>
      </c>
      <c r="J158">
        <v>837.06</v>
      </c>
      <c r="K158">
        <v>571.87</v>
      </c>
      <c r="L158">
        <v>497.07299999999998</v>
      </c>
      <c r="M158">
        <f t="shared" si="20"/>
        <v>339986.99999999994</v>
      </c>
      <c r="N158">
        <f t="shared" si="21"/>
        <v>74797.000000000029</v>
      </c>
      <c r="O158">
        <f t="shared" si="22"/>
        <v>265189.99999999988</v>
      </c>
      <c r="P158">
        <f t="shared" si="23"/>
        <v>0.74773843135178697</v>
      </c>
      <c r="Q158" s="3">
        <f t="shared" si="24"/>
        <v>0.22000121408687687</v>
      </c>
    </row>
    <row r="159" spans="1:17" x14ac:dyDescent="0.25">
      <c r="A159">
        <v>1994</v>
      </c>
      <c r="B159">
        <v>6</v>
      </c>
      <c r="C159" t="s">
        <v>148</v>
      </c>
      <c r="D159">
        <v>645.75</v>
      </c>
      <c r="E159">
        <v>541.62</v>
      </c>
      <c r="F159">
        <v>512.25</v>
      </c>
      <c r="G159">
        <f t="shared" ref="G159:G208" si="25">(D159-F159)*2204.62</f>
        <v>294316.76999999996</v>
      </c>
      <c r="H159">
        <f t="shared" ref="H159:H208" si="26">(E159-F159)*2204.62</f>
        <v>64749.68940000001</v>
      </c>
      <c r="I159">
        <f t="shared" ref="I159:I208" si="27">G159-H159</f>
        <v>229567.08059999996</v>
      </c>
      <c r="J159">
        <v>702.93200000000002</v>
      </c>
      <c r="K159">
        <v>437.57600000000002</v>
      </c>
      <c r="L159">
        <v>362.73200000000003</v>
      </c>
      <c r="M159">
        <f t="shared" ref="M159:M208" si="28">(J159-L159)*1000</f>
        <v>340200</v>
      </c>
      <c r="N159">
        <f t="shared" ref="N159:N208" si="29">(K159-L159)*1000</f>
        <v>74844</v>
      </c>
      <c r="O159">
        <f t="shared" ref="O159:O208" si="30">M159-N159</f>
        <v>265356</v>
      </c>
      <c r="P159">
        <f t="shared" ref="P159:P208" si="31">G159/M159</f>
        <v>0.86512865961199281</v>
      </c>
      <c r="Q159" s="3">
        <f t="shared" si="24"/>
        <v>0.22000000000000006</v>
      </c>
    </row>
    <row r="160" spans="1:17" x14ac:dyDescent="0.25">
      <c r="A160">
        <v>1995</v>
      </c>
      <c r="B160">
        <v>6</v>
      </c>
      <c r="C160" t="s">
        <v>148</v>
      </c>
      <c r="D160">
        <v>1029.17</v>
      </c>
      <c r="E160">
        <v>791.59</v>
      </c>
      <c r="F160">
        <v>724.58100000000002</v>
      </c>
      <c r="G160">
        <f t="shared" si="25"/>
        <v>671503.00118000014</v>
      </c>
      <c r="H160">
        <f t="shared" si="26"/>
        <v>147729.38158000002</v>
      </c>
      <c r="I160">
        <f t="shared" si="27"/>
        <v>523773.61960000009</v>
      </c>
      <c r="J160">
        <v>1139.3499999999999</v>
      </c>
      <c r="K160">
        <v>598.20500000000004</v>
      </c>
      <c r="L160">
        <v>445.57299999999998</v>
      </c>
      <c r="M160">
        <f t="shared" si="28"/>
        <v>693776.99999999988</v>
      </c>
      <c r="N160">
        <f t="shared" si="29"/>
        <v>152632.00000000006</v>
      </c>
      <c r="O160">
        <f t="shared" si="30"/>
        <v>541144.99999999977</v>
      </c>
      <c r="P160">
        <f t="shared" si="31"/>
        <v>0.9678945845422956</v>
      </c>
      <c r="Q160" s="3">
        <f t="shared" si="24"/>
        <v>0.21999809579466098</v>
      </c>
    </row>
    <row r="161" spans="1:17" x14ac:dyDescent="0.25">
      <c r="A161">
        <v>1996</v>
      </c>
      <c r="B161">
        <v>6</v>
      </c>
      <c r="C161" t="s">
        <v>148</v>
      </c>
      <c r="D161">
        <v>619.45100000000002</v>
      </c>
      <c r="E161">
        <v>468.85199999999998</v>
      </c>
      <c r="F161">
        <v>426.375</v>
      </c>
      <c r="G161">
        <f t="shared" si="25"/>
        <v>425659.21112000005</v>
      </c>
      <c r="H161">
        <f t="shared" si="26"/>
        <v>93645.643739999941</v>
      </c>
      <c r="I161">
        <f t="shared" si="27"/>
        <v>332013.56738000014</v>
      </c>
      <c r="J161">
        <v>706.55399999999997</v>
      </c>
      <c r="K161">
        <v>362.63499999999999</v>
      </c>
      <c r="L161">
        <v>265.63299999999998</v>
      </c>
      <c r="M161">
        <f t="shared" si="28"/>
        <v>440921</v>
      </c>
      <c r="N161">
        <f t="shared" si="29"/>
        <v>97002.000000000015</v>
      </c>
      <c r="O161">
        <f t="shared" si="30"/>
        <v>343919</v>
      </c>
      <c r="P161">
        <f t="shared" si="31"/>
        <v>0.96538656838753434</v>
      </c>
      <c r="Q161" s="3">
        <f t="shared" si="24"/>
        <v>0.22000145020613629</v>
      </c>
    </row>
    <row r="162" spans="1:17" x14ac:dyDescent="0.25">
      <c r="A162">
        <v>1997</v>
      </c>
      <c r="B162">
        <v>6</v>
      </c>
      <c r="C162" t="s">
        <v>148</v>
      </c>
      <c r="D162">
        <v>654.274</v>
      </c>
      <c r="E162">
        <v>483.16300000000001</v>
      </c>
      <c r="F162">
        <v>434.90100000000001</v>
      </c>
      <c r="G162">
        <f t="shared" si="25"/>
        <v>483634.10325999995</v>
      </c>
      <c r="H162">
        <f t="shared" si="26"/>
        <v>106399.37044</v>
      </c>
      <c r="I162">
        <f t="shared" si="27"/>
        <v>377234.73281999992</v>
      </c>
      <c r="J162">
        <v>775.279</v>
      </c>
      <c r="K162">
        <v>387.214</v>
      </c>
      <c r="L162">
        <v>277.76</v>
      </c>
      <c r="M162">
        <f t="shared" si="28"/>
        <v>497519</v>
      </c>
      <c r="N162">
        <f t="shared" si="29"/>
        <v>109454.00000000001</v>
      </c>
      <c r="O162">
        <f t="shared" si="30"/>
        <v>388065</v>
      </c>
      <c r="P162">
        <f t="shared" si="31"/>
        <v>0.97209172566273838</v>
      </c>
      <c r="Q162" s="3">
        <f t="shared" si="24"/>
        <v>0.21999972649323302</v>
      </c>
    </row>
    <row r="163" spans="1:17" x14ac:dyDescent="0.25">
      <c r="A163">
        <v>1998</v>
      </c>
      <c r="B163">
        <v>6</v>
      </c>
      <c r="C163" t="s">
        <v>148</v>
      </c>
      <c r="D163">
        <v>448.09199999999998</v>
      </c>
      <c r="E163">
        <v>352.24299999999999</v>
      </c>
      <c r="F163">
        <v>325.209</v>
      </c>
      <c r="G163">
        <f t="shared" si="25"/>
        <v>270910.31945999997</v>
      </c>
      <c r="H163">
        <f t="shared" si="26"/>
        <v>59599.697079999976</v>
      </c>
      <c r="I163">
        <f t="shared" si="27"/>
        <v>211310.62237999999</v>
      </c>
      <c r="J163">
        <v>478.58100000000002</v>
      </c>
      <c r="K163">
        <v>265.59800000000001</v>
      </c>
      <c r="L163">
        <v>205.52600000000001</v>
      </c>
      <c r="M163">
        <f t="shared" si="28"/>
        <v>273055</v>
      </c>
      <c r="N163">
        <f t="shared" si="29"/>
        <v>60072</v>
      </c>
      <c r="O163">
        <f t="shared" si="30"/>
        <v>212983</v>
      </c>
      <c r="P163">
        <f t="shared" si="31"/>
        <v>0.9921456097123289</v>
      </c>
      <c r="Q163" s="3">
        <f t="shared" si="24"/>
        <v>0.21999788416623936</v>
      </c>
    </row>
    <row r="164" spans="1:17" x14ac:dyDescent="0.25">
      <c r="A164">
        <v>1999</v>
      </c>
      <c r="B164">
        <v>6</v>
      </c>
      <c r="C164" t="s">
        <v>148</v>
      </c>
      <c r="D164">
        <v>388.35199999999998</v>
      </c>
      <c r="E164">
        <v>306.26900000000001</v>
      </c>
      <c r="F164">
        <v>283.11700000000002</v>
      </c>
      <c r="G164">
        <f t="shared" si="25"/>
        <v>232003.18569999989</v>
      </c>
      <c r="H164">
        <f t="shared" si="26"/>
        <v>51041.362239999966</v>
      </c>
      <c r="I164">
        <f t="shared" si="27"/>
        <v>180961.82345999993</v>
      </c>
      <c r="J164">
        <v>407.209</v>
      </c>
      <c r="K164">
        <v>222.79499999999999</v>
      </c>
      <c r="L164">
        <v>170.78100000000001</v>
      </c>
      <c r="M164">
        <f t="shared" si="28"/>
        <v>236428</v>
      </c>
      <c r="N164">
        <f t="shared" si="29"/>
        <v>52013.999999999978</v>
      </c>
      <c r="O164">
        <f t="shared" si="30"/>
        <v>184414.00000000003</v>
      </c>
      <c r="P164">
        <f t="shared" si="31"/>
        <v>0.9812847281201883</v>
      </c>
      <c r="Q164" s="3">
        <f t="shared" si="24"/>
        <v>0.22000285076257894</v>
      </c>
    </row>
    <row r="165" spans="1:17" x14ac:dyDescent="0.25">
      <c r="A165">
        <v>2000</v>
      </c>
      <c r="B165">
        <v>6</v>
      </c>
      <c r="C165" t="s">
        <v>148</v>
      </c>
      <c r="D165">
        <v>489.65699999999998</v>
      </c>
      <c r="E165">
        <v>369.392</v>
      </c>
      <c r="F165">
        <v>335.471</v>
      </c>
      <c r="G165">
        <f t="shared" si="25"/>
        <v>339921.53931999992</v>
      </c>
      <c r="H165">
        <f t="shared" si="26"/>
        <v>74782.915019999986</v>
      </c>
      <c r="I165">
        <f t="shared" si="27"/>
        <v>265138.62429999991</v>
      </c>
      <c r="J165">
        <v>487.76900000000001</v>
      </c>
      <c r="K165">
        <v>245.43299999999999</v>
      </c>
      <c r="L165">
        <v>177.08099999999999</v>
      </c>
      <c r="M165">
        <f t="shared" si="28"/>
        <v>310688</v>
      </c>
      <c r="N165">
        <f t="shared" si="29"/>
        <v>68352</v>
      </c>
      <c r="O165">
        <f t="shared" si="30"/>
        <v>242336</v>
      </c>
      <c r="P165">
        <f t="shared" si="31"/>
        <v>1.094092914177567</v>
      </c>
      <c r="Q165" s="3">
        <f t="shared" si="24"/>
        <v>0.22000051885385186</v>
      </c>
    </row>
    <row r="166" spans="1:17" x14ac:dyDescent="0.25">
      <c r="A166">
        <v>2001</v>
      </c>
      <c r="B166">
        <v>6</v>
      </c>
      <c r="C166" t="s">
        <v>148</v>
      </c>
      <c r="D166">
        <v>361.39</v>
      </c>
      <c r="E166">
        <v>251.321</v>
      </c>
      <c r="F166">
        <v>220.27699999999999</v>
      </c>
      <c r="G166">
        <f t="shared" si="25"/>
        <v>311100.54206000001</v>
      </c>
      <c r="H166">
        <f t="shared" si="26"/>
        <v>68440.22328000002</v>
      </c>
      <c r="I166">
        <f t="shared" si="27"/>
        <v>242660.31877999997</v>
      </c>
      <c r="J166">
        <v>410.50700000000001</v>
      </c>
      <c r="K166">
        <v>180.46799999999999</v>
      </c>
      <c r="L166">
        <v>115.58499999999999</v>
      </c>
      <c r="M166">
        <f t="shared" si="28"/>
        <v>294922</v>
      </c>
      <c r="N166">
        <f t="shared" si="29"/>
        <v>64882.999999999993</v>
      </c>
      <c r="O166">
        <f t="shared" si="30"/>
        <v>230039</v>
      </c>
      <c r="P166">
        <f t="shared" si="31"/>
        <v>1.054857020025634</v>
      </c>
      <c r="Q166" s="3">
        <f t="shared" si="24"/>
        <v>0.21999390559338974</v>
      </c>
    </row>
    <row r="167" spans="1:17" x14ac:dyDescent="0.25">
      <c r="A167">
        <v>2002</v>
      </c>
      <c r="B167">
        <v>6</v>
      </c>
      <c r="C167" t="s">
        <v>148</v>
      </c>
      <c r="D167">
        <v>321.012</v>
      </c>
      <c r="E167">
        <v>225.82300000000001</v>
      </c>
      <c r="F167">
        <v>198.97499999999999</v>
      </c>
      <c r="G167">
        <f t="shared" si="25"/>
        <v>269045.21094000002</v>
      </c>
      <c r="H167">
        <f t="shared" si="26"/>
        <v>59189.637760000027</v>
      </c>
      <c r="I167">
        <f t="shared" si="27"/>
        <v>209855.57318000001</v>
      </c>
      <c r="J167">
        <v>355.577</v>
      </c>
      <c r="K167">
        <v>163.57</v>
      </c>
      <c r="L167">
        <v>109.414</v>
      </c>
      <c r="M167">
        <f t="shared" si="28"/>
        <v>246163</v>
      </c>
      <c r="N167">
        <f t="shared" si="29"/>
        <v>54155.999999999993</v>
      </c>
      <c r="O167">
        <f t="shared" si="30"/>
        <v>192007</v>
      </c>
      <c r="P167">
        <f t="shared" si="31"/>
        <v>1.0929555251601581</v>
      </c>
      <c r="Q167" s="3">
        <f t="shared" si="24"/>
        <v>0.21999885280693568</v>
      </c>
    </row>
    <row r="168" spans="1:17" x14ac:dyDescent="0.25">
      <c r="A168">
        <v>2003</v>
      </c>
      <c r="B168">
        <v>6</v>
      </c>
      <c r="C168" t="s">
        <v>148</v>
      </c>
      <c r="D168">
        <v>355.697</v>
      </c>
      <c r="E168">
        <v>267.00599999999997</v>
      </c>
      <c r="F168">
        <v>241.99</v>
      </c>
      <c r="G168">
        <f t="shared" si="25"/>
        <v>250680.72633999996</v>
      </c>
      <c r="H168">
        <f t="shared" si="26"/>
        <v>55150.773919999912</v>
      </c>
      <c r="I168">
        <f t="shared" si="27"/>
        <v>195529.95242000005</v>
      </c>
      <c r="J168">
        <v>357.20800000000003</v>
      </c>
      <c r="K168">
        <v>180.75299999999999</v>
      </c>
      <c r="L168">
        <v>130.98400000000001</v>
      </c>
      <c r="M168">
        <f t="shared" si="28"/>
        <v>226224.00000000003</v>
      </c>
      <c r="N168">
        <f t="shared" si="29"/>
        <v>49768.999999999978</v>
      </c>
      <c r="O168">
        <f t="shared" si="30"/>
        <v>176455.00000000006</v>
      </c>
      <c r="P168">
        <f t="shared" si="31"/>
        <v>1.1081084515347617</v>
      </c>
      <c r="Q168" s="3">
        <f t="shared" si="24"/>
        <v>0.22000404548532601</v>
      </c>
    </row>
    <row r="169" spans="1:17" x14ac:dyDescent="0.25">
      <c r="A169">
        <v>2004</v>
      </c>
      <c r="B169">
        <v>6</v>
      </c>
      <c r="C169" t="s">
        <v>148</v>
      </c>
      <c r="D169">
        <v>440.00599999999997</v>
      </c>
      <c r="E169">
        <v>319.07</v>
      </c>
      <c r="F169">
        <v>284.95999999999998</v>
      </c>
      <c r="G169">
        <f t="shared" si="25"/>
        <v>341817.51251999999</v>
      </c>
      <c r="H169">
        <f t="shared" si="26"/>
        <v>75199.588200000027</v>
      </c>
      <c r="I169">
        <f t="shared" si="27"/>
        <v>266617.92431999999</v>
      </c>
      <c r="J169">
        <v>471.12200000000001</v>
      </c>
      <c r="K169">
        <v>219.30199999999999</v>
      </c>
      <c r="L169">
        <v>148.27600000000001</v>
      </c>
      <c r="M169">
        <f t="shared" si="28"/>
        <v>322846</v>
      </c>
      <c r="N169">
        <f t="shared" si="29"/>
        <v>71025.999999999985</v>
      </c>
      <c r="O169">
        <f t="shared" si="30"/>
        <v>251820</v>
      </c>
      <c r="P169">
        <f t="shared" si="31"/>
        <v>1.058763350080224</v>
      </c>
      <c r="Q169" s="3">
        <f t="shared" si="24"/>
        <v>0.21999922603614419</v>
      </c>
    </row>
    <row r="170" spans="1:17" x14ac:dyDescent="0.25">
      <c r="A170">
        <v>2005</v>
      </c>
      <c r="B170">
        <v>6</v>
      </c>
      <c r="C170" t="s">
        <v>148</v>
      </c>
      <c r="D170">
        <v>506.07499999999999</v>
      </c>
      <c r="E170">
        <v>342.17099999999999</v>
      </c>
      <c r="F170">
        <v>295.94099999999997</v>
      </c>
      <c r="G170">
        <f t="shared" si="25"/>
        <v>463265.61908000003</v>
      </c>
      <c r="H170">
        <f t="shared" si="26"/>
        <v>101919.58260000004</v>
      </c>
      <c r="I170">
        <f t="shared" si="27"/>
        <v>361346.03648000001</v>
      </c>
      <c r="J170">
        <v>601.43499999999995</v>
      </c>
      <c r="K170">
        <v>256.43900000000002</v>
      </c>
      <c r="L170">
        <v>159.13300000000001</v>
      </c>
      <c r="M170">
        <f t="shared" si="28"/>
        <v>442301.99999999988</v>
      </c>
      <c r="N170">
        <f t="shared" si="29"/>
        <v>97306.000000000015</v>
      </c>
      <c r="O170">
        <f t="shared" si="30"/>
        <v>344995.99999999988</v>
      </c>
      <c r="P170">
        <f t="shared" si="31"/>
        <v>1.0473966183286536</v>
      </c>
      <c r="Q170" s="3">
        <f t="shared" si="24"/>
        <v>0.22000247461143849</v>
      </c>
    </row>
    <row r="171" spans="1:17" x14ac:dyDescent="0.25">
      <c r="A171">
        <v>2006</v>
      </c>
      <c r="B171">
        <v>6</v>
      </c>
      <c r="C171" t="s">
        <v>148</v>
      </c>
      <c r="D171">
        <v>671.91</v>
      </c>
      <c r="E171">
        <v>434.30099999999999</v>
      </c>
      <c r="F171">
        <v>367.28399999999999</v>
      </c>
      <c r="G171">
        <f t="shared" si="25"/>
        <v>671584.57211999991</v>
      </c>
      <c r="H171">
        <f t="shared" si="26"/>
        <v>147747.01853999999</v>
      </c>
      <c r="I171">
        <f t="shared" si="27"/>
        <v>523837.55357999995</v>
      </c>
      <c r="J171">
        <v>845.90599999999995</v>
      </c>
      <c r="K171">
        <v>348.85</v>
      </c>
      <c r="L171">
        <v>208.655</v>
      </c>
      <c r="M171">
        <f t="shared" si="28"/>
        <v>637251</v>
      </c>
      <c r="N171">
        <f t="shared" si="29"/>
        <v>140195.00000000003</v>
      </c>
      <c r="O171">
        <f t="shared" si="30"/>
        <v>497056</v>
      </c>
      <c r="P171">
        <f t="shared" si="31"/>
        <v>1.0538776276851662</v>
      </c>
      <c r="Q171" s="3">
        <f t="shared" si="24"/>
        <v>0.21999763644600265</v>
      </c>
    </row>
    <row r="172" spans="1:17" x14ac:dyDescent="0.25">
      <c r="A172">
        <v>2007</v>
      </c>
      <c r="B172">
        <v>6</v>
      </c>
      <c r="C172" t="s">
        <v>148</v>
      </c>
      <c r="D172">
        <v>848.20500000000004</v>
      </c>
      <c r="E172">
        <v>572.09699999999998</v>
      </c>
      <c r="F172">
        <v>494.221</v>
      </c>
      <c r="G172">
        <f t="shared" si="25"/>
        <v>780400.20608000003</v>
      </c>
      <c r="H172">
        <f t="shared" si="26"/>
        <v>171686.98711999995</v>
      </c>
      <c r="I172">
        <f t="shared" si="27"/>
        <v>608713.21896000009</v>
      </c>
      <c r="J172">
        <v>1010.97</v>
      </c>
      <c r="K172">
        <v>447.238</v>
      </c>
      <c r="L172">
        <v>288.23599999999999</v>
      </c>
      <c r="M172">
        <f t="shared" si="28"/>
        <v>722734</v>
      </c>
      <c r="N172">
        <f t="shared" si="29"/>
        <v>159002</v>
      </c>
      <c r="O172">
        <f t="shared" si="30"/>
        <v>563732</v>
      </c>
      <c r="P172">
        <f t="shared" si="31"/>
        <v>1.0797889764145592</v>
      </c>
      <c r="Q172" s="3">
        <f t="shared" si="24"/>
        <v>0.2199986440065087</v>
      </c>
    </row>
    <row r="173" spans="1:17" x14ac:dyDescent="0.25">
      <c r="A173">
        <v>2008</v>
      </c>
      <c r="B173">
        <v>6</v>
      </c>
      <c r="C173" t="s">
        <v>148</v>
      </c>
      <c r="D173">
        <v>364.15699999999998</v>
      </c>
      <c r="E173">
        <v>274.65800000000002</v>
      </c>
      <c r="F173">
        <v>262.68400000000003</v>
      </c>
      <c r="G173">
        <f t="shared" si="25"/>
        <v>223709.40525999988</v>
      </c>
      <c r="H173">
        <f t="shared" si="26"/>
        <v>26398.119879999977</v>
      </c>
      <c r="I173">
        <f t="shared" si="27"/>
        <v>197311.2853799999</v>
      </c>
      <c r="J173">
        <v>384.32600000000002</v>
      </c>
      <c r="K173">
        <v>164.62100000000001</v>
      </c>
      <c r="L173">
        <v>135.227</v>
      </c>
      <c r="M173">
        <f t="shared" si="28"/>
        <v>249099.00000000003</v>
      </c>
      <c r="N173">
        <f t="shared" si="29"/>
        <v>29394.000000000007</v>
      </c>
      <c r="O173">
        <f t="shared" si="30"/>
        <v>219705.00000000003</v>
      </c>
      <c r="P173">
        <f t="shared" si="31"/>
        <v>0.89807428074781459</v>
      </c>
      <c r="Q173" s="3">
        <f t="shared" si="24"/>
        <v>0.11800183299991127</v>
      </c>
    </row>
    <row r="174" spans="1:17" x14ac:dyDescent="0.25">
      <c r="A174">
        <v>2009</v>
      </c>
      <c r="B174">
        <v>6</v>
      </c>
      <c r="C174" t="s">
        <v>148</v>
      </c>
      <c r="D174">
        <v>514.40700000000004</v>
      </c>
      <c r="E174">
        <v>420.41800000000001</v>
      </c>
      <c r="F174">
        <v>407.84399999999999</v>
      </c>
      <c r="G174">
        <f t="shared" si="25"/>
        <v>234930.92106000008</v>
      </c>
      <c r="H174">
        <f t="shared" si="26"/>
        <v>27720.891880000025</v>
      </c>
      <c r="I174">
        <f t="shared" si="27"/>
        <v>207210.02918000007</v>
      </c>
      <c r="J174">
        <v>512.08199999999999</v>
      </c>
      <c r="K174">
        <v>235.35900000000001</v>
      </c>
      <c r="L174">
        <v>198.33799999999999</v>
      </c>
      <c r="M174">
        <f t="shared" si="28"/>
        <v>313744</v>
      </c>
      <c r="N174">
        <f t="shared" si="29"/>
        <v>37021.000000000015</v>
      </c>
      <c r="O174">
        <f t="shared" si="30"/>
        <v>276723</v>
      </c>
      <c r="P174">
        <f t="shared" si="31"/>
        <v>0.7487981317889747</v>
      </c>
      <c r="Q174" s="3">
        <f t="shared" si="24"/>
        <v>0.11799592729183682</v>
      </c>
    </row>
    <row r="175" spans="1:17" x14ac:dyDescent="0.25">
      <c r="A175">
        <v>2010</v>
      </c>
      <c r="B175">
        <v>6</v>
      </c>
      <c r="C175" t="s">
        <v>148</v>
      </c>
      <c r="D175">
        <v>112.071</v>
      </c>
      <c r="E175">
        <v>97.997600000000006</v>
      </c>
      <c r="F175">
        <v>96.114800000000002</v>
      </c>
      <c r="G175">
        <f t="shared" si="25"/>
        <v>35177.357643999989</v>
      </c>
      <c r="H175">
        <f t="shared" si="26"/>
        <v>4150.858536000007</v>
      </c>
      <c r="I175">
        <f t="shared" si="27"/>
        <v>31026.499107999982</v>
      </c>
      <c r="J175">
        <v>91.970100000000002</v>
      </c>
      <c r="K175">
        <v>48.734699999999997</v>
      </c>
      <c r="L175">
        <v>42.950400000000002</v>
      </c>
      <c r="M175">
        <f t="shared" si="28"/>
        <v>49019.7</v>
      </c>
      <c r="N175">
        <f t="shared" si="29"/>
        <v>5784.2999999999947</v>
      </c>
      <c r="O175">
        <f t="shared" si="30"/>
        <v>43235.4</v>
      </c>
      <c r="P175">
        <f t="shared" si="31"/>
        <v>0.71761674681811582</v>
      </c>
      <c r="Q175" s="3">
        <f t="shared" si="24"/>
        <v>0.11799801957859664</v>
      </c>
    </row>
    <row r="176" spans="1:17" x14ac:dyDescent="0.25">
      <c r="A176">
        <v>2011</v>
      </c>
      <c r="B176">
        <v>6</v>
      </c>
      <c r="C176" t="s">
        <v>148</v>
      </c>
      <c r="D176">
        <v>296.67599999999999</v>
      </c>
      <c r="E176">
        <v>274.01600000000002</v>
      </c>
      <c r="F176">
        <v>270.98399999999998</v>
      </c>
      <c r="G176">
        <f t="shared" si="25"/>
        <v>56641.097040000015</v>
      </c>
      <c r="H176">
        <f t="shared" si="26"/>
        <v>6684.4078400000863</v>
      </c>
      <c r="I176">
        <f t="shared" si="27"/>
        <v>49956.689199999928</v>
      </c>
      <c r="J176">
        <v>162.047</v>
      </c>
      <c r="K176">
        <v>107.337</v>
      </c>
      <c r="L176">
        <v>100.017</v>
      </c>
      <c r="M176">
        <f t="shared" si="28"/>
        <v>62030</v>
      </c>
      <c r="N176">
        <f t="shared" si="29"/>
        <v>7320.0000000000073</v>
      </c>
      <c r="O176">
        <f t="shared" si="30"/>
        <v>54709.999999999993</v>
      </c>
      <c r="P176">
        <f t="shared" si="31"/>
        <v>0.91312424697726935</v>
      </c>
      <c r="Q176" s="3">
        <f t="shared" si="24"/>
        <v>0.11801338938191025</v>
      </c>
    </row>
    <row r="177" spans="1:17" x14ac:dyDescent="0.25">
      <c r="A177">
        <v>2012</v>
      </c>
      <c r="B177">
        <v>6</v>
      </c>
      <c r="C177" t="s">
        <v>148</v>
      </c>
      <c r="D177">
        <v>771.76099999999997</v>
      </c>
      <c r="E177">
        <v>710.43399999999997</v>
      </c>
      <c r="F177">
        <v>702.22900000000004</v>
      </c>
      <c r="G177">
        <f t="shared" si="25"/>
        <v>153291.63783999984</v>
      </c>
      <c r="H177">
        <f t="shared" si="26"/>
        <v>18088.90709999984</v>
      </c>
      <c r="I177">
        <f t="shared" si="27"/>
        <v>135202.73074</v>
      </c>
      <c r="J177">
        <v>413.21800000000002</v>
      </c>
      <c r="K177">
        <v>271.76</v>
      </c>
      <c r="L177">
        <v>252.83500000000001</v>
      </c>
      <c r="M177">
        <f t="shared" si="28"/>
        <v>160383</v>
      </c>
      <c r="N177">
        <f t="shared" si="29"/>
        <v>18924.999999999982</v>
      </c>
      <c r="O177">
        <f t="shared" si="30"/>
        <v>141458.00000000003</v>
      </c>
      <c r="P177">
        <f t="shared" si="31"/>
        <v>0.95578482657139374</v>
      </c>
      <c r="Q177" s="3">
        <f t="shared" si="24"/>
        <v>0.11800322153828362</v>
      </c>
    </row>
    <row r="178" spans="1:17" x14ac:dyDescent="0.25">
      <c r="A178">
        <v>2013</v>
      </c>
      <c r="B178">
        <v>6</v>
      </c>
      <c r="C178" t="s">
        <v>148</v>
      </c>
      <c r="D178">
        <v>406.92599999999999</v>
      </c>
      <c r="E178">
        <v>375.553</v>
      </c>
      <c r="F178">
        <v>371.35500000000002</v>
      </c>
      <c r="G178">
        <f t="shared" si="25"/>
        <v>78420.538019999934</v>
      </c>
      <c r="H178">
        <f t="shared" si="26"/>
        <v>9254.9947599999541</v>
      </c>
      <c r="I178">
        <f t="shared" si="27"/>
        <v>69165.543259999977</v>
      </c>
      <c r="J178">
        <v>219.69399999999999</v>
      </c>
      <c r="K178">
        <v>143.94200000000001</v>
      </c>
      <c r="L178">
        <v>133.80699999999999</v>
      </c>
      <c r="M178">
        <f t="shared" si="28"/>
        <v>85887</v>
      </c>
      <c r="N178">
        <f t="shared" si="29"/>
        <v>10135.00000000002</v>
      </c>
      <c r="O178">
        <f t="shared" si="30"/>
        <v>75751.999999999985</v>
      </c>
      <c r="P178">
        <f t="shared" si="31"/>
        <v>0.91306644800726455</v>
      </c>
      <c r="Q178" s="3">
        <f t="shared" si="24"/>
        <v>0.11801748615445118</v>
      </c>
    </row>
    <row r="179" spans="1:17" x14ac:dyDescent="0.25">
      <c r="A179">
        <v>2014</v>
      </c>
      <c r="B179">
        <v>6</v>
      </c>
      <c r="C179" t="s">
        <v>148</v>
      </c>
      <c r="D179">
        <v>317.93099999999998</v>
      </c>
      <c r="E179">
        <v>293.43799999999999</v>
      </c>
      <c r="F179">
        <v>290.161</v>
      </c>
      <c r="G179">
        <f t="shared" si="25"/>
        <v>61222.297399999959</v>
      </c>
      <c r="H179">
        <f t="shared" si="26"/>
        <v>7224.5397399999702</v>
      </c>
      <c r="I179">
        <f t="shared" si="27"/>
        <v>53997.757659999988</v>
      </c>
      <c r="J179">
        <v>163.14599999999999</v>
      </c>
      <c r="K179">
        <v>110.827</v>
      </c>
      <c r="L179">
        <v>103.828</v>
      </c>
      <c r="M179">
        <f t="shared" si="28"/>
        <v>59317.999999999985</v>
      </c>
      <c r="N179">
        <f t="shared" si="29"/>
        <v>6998.9999999999955</v>
      </c>
      <c r="O179">
        <f t="shared" si="30"/>
        <v>52318.999999999993</v>
      </c>
      <c r="P179">
        <f t="shared" si="31"/>
        <v>1.0321031963316358</v>
      </c>
      <c r="Q179" s="3">
        <f t="shared" si="24"/>
        <v>0.11800504141159483</v>
      </c>
    </row>
    <row r="180" spans="1:17" x14ac:dyDescent="0.25">
      <c r="A180">
        <v>2015</v>
      </c>
      <c r="B180">
        <v>6</v>
      </c>
      <c r="C180" t="s">
        <v>148</v>
      </c>
      <c r="D180">
        <v>561.72299999999996</v>
      </c>
      <c r="E180">
        <v>524.245</v>
      </c>
      <c r="F180">
        <v>519.23</v>
      </c>
      <c r="G180">
        <f t="shared" si="25"/>
        <v>93680.917659999861</v>
      </c>
      <c r="H180">
        <f t="shared" si="26"/>
        <v>11056.169299999969</v>
      </c>
      <c r="I180">
        <f t="shared" si="27"/>
        <v>82624.748359999896</v>
      </c>
      <c r="J180">
        <v>275.23</v>
      </c>
      <c r="K180">
        <v>197.61500000000001</v>
      </c>
      <c r="L180">
        <v>187.23099999999999</v>
      </c>
      <c r="M180">
        <f t="shared" si="28"/>
        <v>87999.000000000029</v>
      </c>
      <c r="N180">
        <f t="shared" si="29"/>
        <v>10384.000000000015</v>
      </c>
      <c r="O180">
        <f t="shared" si="30"/>
        <v>77615.000000000015</v>
      </c>
      <c r="P180">
        <f t="shared" si="31"/>
        <v>1.0645679798634056</v>
      </c>
      <c r="Q180" s="3">
        <f t="shared" si="24"/>
        <v>0.11801943849575208</v>
      </c>
    </row>
    <row r="181" spans="1:17" x14ac:dyDescent="0.25">
      <c r="A181">
        <v>2016</v>
      </c>
      <c r="B181">
        <v>6</v>
      </c>
      <c r="C181" t="s">
        <v>148</v>
      </c>
      <c r="D181">
        <v>524.65300000000002</v>
      </c>
      <c r="E181">
        <v>495.01799999999997</v>
      </c>
      <c r="F181">
        <v>491.05399999999997</v>
      </c>
      <c r="G181">
        <f t="shared" si="25"/>
        <v>74073.027380000101</v>
      </c>
      <c r="H181">
        <f t="shared" si="26"/>
        <v>8739.1136799999967</v>
      </c>
      <c r="I181">
        <f t="shared" si="27"/>
        <v>65333.913700000106</v>
      </c>
      <c r="J181">
        <v>254.114</v>
      </c>
      <c r="K181">
        <v>181.666</v>
      </c>
      <c r="L181">
        <v>171.97300000000001</v>
      </c>
      <c r="M181">
        <f t="shared" si="28"/>
        <v>82140.999999999985</v>
      </c>
      <c r="N181">
        <f t="shared" si="29"/>
        <v>9692.9999999999836</v>
      </c>
      <c r="O181">
        <f t="shared" si="30"/>
        <v>72448</v>
      </c>
      <c r="P181">
        <f t="shared" si="31"/>
        <v>0.90177898223786068</v>
      </c>
      <c r="Q181" s="3">
        <f t="shared" si="24"/>
        <v>0.11797970177683839</v>
      </c>
    </row>
    <row r="182" spans="1:17" x14ac:dyDescent="0.25">
      <c r="A182">
        <v>1990</v>
      </c>
      <c r="B182">
        <v>7</v>
      </c>
      <c r="C182" t="s">
        <v>149</v>
      </c>
      <c r="D182">
        <v>24.081499999999998</v>
      </c>
      <c r="E182">
        <v>22.179200000000002</v>
      </c>
      <c r="F182">
        <v>21.6736</v>
      </c>
      <c r="G182">
        <f t="shared" si="25"/>
        <v>5308.5044979999948</v>
      </c>
      <c r="H182">
        <f t="shared" si="26"/>
        <v>1114.6558720000025</v>
      </c>
      <c r="I182">
        <f t="shared" si="27"/>
        <v>4193.8486259999918</v>
      </c>
      <c r="J182">
        <v>23.197099999999999</v>
      </c>
      <c r="K182">
        <v>16.776399999999999</v>
      </c>
      <c r="L182">
        <v>15.069699999999999</v>
      </c>
      <c r="M182">
        <f t="shared" si="28"/>
        <v>8127.4</v>
      </c>
      <c r="N182">
        <f t="shared" si="29"/>
        <v>1706.6999999999996</v>
      </c>
      <c r="O182">
        <f t="shared" si="30"/>
        <v>6420.7</v>
      </c>
      <c r="P182">
        <f t="shared" si="31"/>
        <v>0.65316146590545499</v>
      </c>
      <c r="Q182" s="3">
        <f t="shared" si="24"/>
        <v>0.20997549732131801</v>
      </c>
    </row>
    <row r="183" spans="1:17" x14ac:dyDescent="0.25">
      <c r="A183">
        <v>1991</v>
      </c>
      <c r="B183">
        <v>7</v>
      </c>
      <c r="C183" t="s">
        <v>149</v>
      </c>
      <c r="D183">
        <v>21.388100000000001</v>
      </c>
      <c r="E183">
        <v>18.761099999999999</v>
      </c>
      <c r="F183">
        <v>18.062799999999999</v>
      </c>
      <c r="G183">
        <f t="shared" si="25"/>
        <v>7331.0228860000043</v>
      </c>
      <c r="H183">
        <f t="shared" si="26"/>
        <v>1539.4861459999993</v>
      </c>
      <c r="I183">
        <f t="shared" si="27"/>
        <v>5791.536740000005</v>
      </c>
      <c r="J183">
        <v>25.461200000000002</v>
      </c>
      <c r="K183">
        <v>17.4329</v>
      </c>
      <c r="L183">
        <v>15.2988</v>
      </c>
      <c r="M183">
        <f t="shared" si="28"/>
        <v>10162.400000000001</v>
      </c>
      <c r="N183">
        <f t="shared" si="29"/>
        <v>2134.1</v>
      </c>
      <c r="O183">
        <f t="shared" si="30"/>
        <v>8028.3000000000011</v>
      </c>
      <c r="P183">
        <f t="shared" si="31"/>
        <v>0.721386964299772</v>
      </c>
      <c r="Q183" s="3">
        <f t="shared" si="24"/>
        <v>0.20999609057829347</v>
      </c>
    </row>
    <row r="184" spans="1:17" x14ac:dyDescent="0.25">
      <c r="A184">
        <v>1992</v>
      </c>
      <c r="B184">
        <v>7</v>
      </c>
      <c r="C184" t="s">
        <v>149</v>
      </c>
      <c r="D184">
        <v>44.862099999999998</v>
      </c>
      <c r="E184">
        <v>41.3919</v>
      </c>
      <c r="F184">
        <v>40.4694</v>
      </c>
      <c r="G184">
        <f t="shared" si="25"/>
        <v>9684.2342739999949</v>
      </c>
      <c r="H184">
        <f t="shared" si="26"/>
        <v>2033.7619499999987</v>
      </c>
      <c r="I184">
        <f t="shared" si="27"/>
        <v>7650.4723239999967</v>
      </c>
      <c r="J184">
        <v>47.103999999999999</v>
      </c>
      <c r="K184">
        <v>36.656300000000002</v>
      </c>
      <c r="L184">
        <v>33.878999999999998</v>
      </c>
      <c r="M184">
        <f t="shared" si="28"/>
        <v>13225.000000000002</v>
      </c>
      <c r="N184">
        <f t="shared" si="29"/>
        <v>2777.3000000000038</v>
      </c>
      <c r="O184">
        <f t="shared" si="30"/>
        <v>10447.699999999997</v>
      </c>
      <c r="P184">
        <f t="shared" si="31"/>
        <v>0.73226724189035863</v>
      </c>
      <c r="Q184" s="3">
        <f t="shared" si="24"/>
        <v>0.21000751246386049</v>
      </c>
    </row>
    <row r="185" spans="1:17" x14ac:dyDescent="0.25">
      <c r="A185">
        <v>1993</v>
      </c>
      <c r="B185">
        <v>7</v>
      </c>
      <c r="C185" t="s">
        <v>149</v>
      </c>
      <c r="D185">
        <v>51.570099999999996</v>
      </c>
      <c r="E185">
        <v>47.552799999999998</v>
      </c>
      <c r="F185">
        <v>46.484900000000003</v>
      </c>
      <c r="G185">
        <f t="shared" si="25"/>
        <v>11210.933623999985</v>
      </c>
      <c r="H185">
        <f t="shared" si="26"/>
        <v>2354.3136979999877</v>
      </c>
      <c r="I185">
        <f t="shared" si="27"/>
        <v>8856.6199259999976</v>
      </c>
      <c r="J185">
        <v>51.367100000000001</v>
      </c>
      <c r="K185">
        <v>39.615099999999998</v>
      </c>
      <c r="L185">
        <v>36.491100000000003</v>
      </c>
      <c r="M185">
        <f t="shared" si="28"/>
        <v>14875.999999999998</v>
      </c>
      <c r="N185">
        <f t="shared" si="29"/>
        <v>3123.9999999999955</v>
      </c>
      <c r="O185">
        <f t="shared" si="30"/>
        <v>11752.000000000004</v>
      </c>
      <c r="P185">
        <f t="shared" si="31"/>
        <v>0.75362554611454602</v>
      </c>
      <c r="Q185" s="3">
        <f t="shared" si="24"/>
        <v>0.21000157319279397</v>
      </c>
    </row>
    <row r="186" spans="1:17" x14ac:dyDescent="0.25">
      <c r="A186">
        <v>1994</v>
      </c>
      <c r="B186">
        <v>7</v>
      </c>
      <c r="C186" t="s">
        <v>149</v>
      </c>
      <c r="D186">
        <v>45.8765</v>
      </c>
      <c r="E186">
        <v>41.495600000000003</v>
      </c>
      <c r="F186">
        <v>40.331000000000003</v>
      </c>
      <c r="G186">
        <f t="shared" si="25"/>
        <v>12225.720209999992</v>
      </c>
      <c r="H186">
        <f t="shared" si="26"/>
        <v>2567.5004520000002</v>
      </c>
      <c r="I186">
        <f t="shared" si="27"/>
        <v>9658.219757999992</v>
      </c>
      <c r="J186">
        <v>42.376100000000001</v>
      </c>
      <c r="K186">
        <v>31.672599999999999</v>
      </c>
      <c r="L186">
        <v>28.827400000000001</v>
      </c>
      <c r="M186">
        <f t="shared" si="28"/>
        <v>13548.7</v>
      </c>
      <c r="N186">
        <f t="shared" si="29"/>
        <v>2845.1999999999985</v>
      </c>
      <c r="O186">
        <f t="shared" si="30"/>
        <v>10703.500000000002</v>
      </c>
      <c r="P186">
        <f t="shared" si="31"/>
        <v>0.9023537468539411</v>
      </c>
      <c r="Q186" s="3">
        <f t="shared" si="24"/>
        <v>0.21000811468758468</v>
      </c>
    </row>
    <row r="187" spans="1:17" x14ac:dyDescent="0.25">
      <c r="A187">
        <v>1995</v>
      </c>
      <c r="B187">
        <v>7</v>
      </c>
      <c r="C187" t="s">
        <v>149</v>
      </c>
      <c r="D187">
        <v>44.9163</v>
      </c>
      <c r="E187">
        <v>38.038200000000003</v>
      </c>
      <c r="F187">
        <v>36.209899999999998</v>
      </c>
      <c r="G187">
        <f t="shared" si="25"/>
        <v>19194.303568000003</v>
      </c>
      <c r="H187">
        <f t="shared" si="26"/>
        <v>4030.7067460000126</v>
      </c>
      <c r="I187">
        <f t="shared" si="27"/>
        <v>15163.59682199999</v>
      </c>
      <c r="J187">
        <v>41.4328</v>
      </c>
      <c r="K187">
        <v>26.45</v>
      </c>
      <c r="L187">
        <v>22.467199999999998</v>
      </c>
      <c r="M187">
        <f t="shared" si="28"/>
        <v>18965.600000000002</v>
      </c>
      <c r="N187">
        <f t="shared" si="29"/>
        <v>3982.8000000000011</v>
      </c>
      <c r="O187">
        <f t="shared" si="30"/>
        <v>14982.800000000001</v>
      </c>
      <c r="P187">
        <f t="shared" si="31"/>
        <v>1.0120588627831442</v>
      </c>
      <c r="Q187" s="3">
        <f t="shared" si="24"/>
        <v>0.20999494624644002</v>
      </c>
    </row>
    <row r="188" spans="1:17" x14ac:dyDescent="0.25">
      <c r="A188">
        <v>1996</v>
      </c>
      <c r="B188">
        <v>7</v>
      </c>
      <c r="C188" t="s">
        <v>149</v>
      </c>
      <c r="D188">
        <v>55.399900000000002</v>
      </c>
      <c r="E188">
        <v>46.6629</v>
      </c>
      <c r="F188">
        <v>44.340400000000002</v>
      </c>
      <c r="G188">
        <f t="shared" si="25"/>
        <v>24381.994889999998</v>
      </c>
      <c r="H188">
        <f t="shared" si="26"/>
        <v>5120.2299499999954</v>
      </c>
      <c r="I188">
        <f t="shared" si="27"/>
        <v>19261.764940000001</v>
      </c>
      <c r="J188">
        <v>52.753300000000003</v>
      </c>
      <c r="K188">
        <v>33.369199999999999</v>
      </c>
      <c r="L188">
        <v>28.2164</v>
      </c>
      <c r="M188">
        <f t="shared" si="28"/>
        <v>24536.9</v>
      </c>
      <c r="N188">
        <f t="shared" si="29"/>
        <v>5152.7999999999993</v>
      </c>
      <c r="O188">
        <f t="shared" si="30"/>
        <v>19384.100000000002</v>
      </c>
      <c r="P188">
        <f t="shared" si="31"/>
        <v>0.99368685082467612</v>
      </c>
      <c r="Q188" s="3">
        <f t="shared" si="24"/>
        <v>0.21000045210000434</v>
      </c>
    </row>
    <row r="189" spans="1:17" x14ac:dyDescent="0.25">
      <c r="A189">
        <v>1997</v>
      </c>
      <c r="B189">
        <v>7</v>
      </c>
      <c r="C189" t="s">
        <v>149</v>
      </c>
      <c r="D189">
        <v>98.608900000000006</v>
      </c>
      <c r="E189">
        <v>79.236099999999993</v>
      </c>
      <c r="F189">
        <v>74.086399999999998</v>
      </c>
      <c r="G189">
        <f t="shared" si="25"/>
        <v>54062.793950000014</v>
      </c>
      <c r="H189">
        <f t="shared" si="26"/>
        <v>11353.131613999991</v>
      </c>
      <c r="I189">
        <f t="shared" si="27"/>
        <v>42709.662336000023</v>
      </c>
      <c r="J189">
        <v>102.011</v>
      </c>
      <c r="K189">
        <v>58.934899999999999</v>
      </c>
      <c r="L189">
        <v>47.484200000000001</v>
      </c>
      <c r="M189">
        <f t="shared" si="28"/>
        <v>54526.799999999996</v>
      </c>
      <c r="N189">
        <f t="shared" si="29"/>
        <v>11450.699999999997</v>
      </c>
      <c r="O189">
        <f t="shared" si="30"/>
        <v>43076.1</v>
      </c>
      <c r="P189">
        <f t="shared" si="31"/>
        <v>0.99149031210340632</v>
      </c>
      <c r="Q189" s="3">
        <f t="shared" si="24"/>
        <v>0.20999898052808622</v>
      </c>
    </row>
    <row r="190" spans="1:17" x14ac:dyDescent="0.25">
      <c r="A190">
        <v>1998</v>
      </c>
      <c r="B190">
        <v>7</v>
      </c>
      <c r="C190" t="s">
        <v>149</v>
      </c>
      <c r="D190">
        <v>139.69</v>
      </c>
      <c r="E190">
        <v>117.678</v>
      </c>
      <c r="F190">
        <v>111.827</v>
      </c>
      <c r="G190">
        <f t="shared" si="25"/>
        <v>61427.327059999996</v>
      </c>
      <c r="H190">
        <f t="shared" si="26"/>
        <v>12899.231619999997</v>
      </c>
      <c r="I190">
        <f t="shared" si="27"/>
        <v>48528.095439999997</v>
      </c>
      <c r="J190">
        <v>132.494</v>
      </c>
      <c r="K190">
        <v>87.248000000000005</v>
      </c>
      <c r="L190">
        <v>75.220699999999994</v>
      </c>
      <c r="M190">
        <f t="shared" si="28"/>
        <v>57273.3</v>
      </c>
      <c r="N190">
        <f t="shared" si="29"/>
        <v>12027.30000000001</v>
      </c>
      <c r="O190">
        <f t="shared" si="30"/>
        <v>45245.999999999993</v>
      </c>
      <c r="P190">
        <f t="shared" si="31"/>
        <v>1.0725299059072899</v>
      </c>
      <c r="Q190" s="3">
        <f t="shared" si="24"/>
        <v>0.20999174532534182</v>
      </c>
    </row>
    <row r="191" spans="1:17" x14ac:dyDescent="0.25">
      <c r="A191">
        <v>1999</v>
      </c>
      <c r="B191">
        <v>7</v>
      </c>
      <c r="C191" t="s">
        <v>149</v>
      </c>
      <c r="D191">
        <v>131.976</v>
      </c>
      <c r="E191">
        <v>116.131</v>
      </c>
      <c r="F191">
        <v>111.919</v>
      </c>
      <c r="G191">
        <f t="shared" si="25"/>
        <v>44218.063340000001</v>
      </c>
      <c r="H191">
        <f t="shared" si="26"/>
        <v>9285.8594400000075</v>
      </c>
      <c r="I191">
        <f t="shared" si="27"/>
        <v>34932.203899999993</v>
      </c>
      <c r="J191">
        <v>108.97</v>
      </c>
      <c r="K191">
        <v>76.613299999999995</v>
      </c>
      <c r="L191">
        <v>68.012200000000007</v>
      </c>
      <c r="M191">
        <f t="shared" si="28"/>
        <v>40957.799999999988</v>
      </c>
      <c r="N191">
        <f t="shared" si="29"/>
        <v>8601.0999999999876</v>
      </c>
      <c r="O191">
        <f t="shared" si="30"/>
        <v>32356.7</v>
      </c>
      <c r="P191">
        <f t="shared" si="31"/>
        <v>1.0796005483692974</v>
      </c>
      <c r="Q191" s="3">
        <f t="shared" si="24"/>
        <v>0.2100014957371493</v>
      </c>
    </row>
    <row r="192" spans="1:17" x14ac:dyDescent="0.25">
      <c r="A192">
        <v>2000</v>
      </c>
      <c r="B192">
        <v>7</v>
      </c>
      <c r="C192" t="s">
        <v>149</v>
      </c>
      <c r="D192">
        <v>132.22900000000001</v>
      </c>
      <c r="E192">
        <v>114.13200000000001</v>
      </c>
      <c r="F192">
        <v>109.322</v>
      </c>
      <c r="G192">
        <f t="shared" si="25"/>
        <v>50501.230340000024</v>
      </c>
      <c r="H192">
        <f t="shared" si="26"/>
        <v>10604.222200000004</v>
      </c>
      <c r="I192">
        <f t="shared" si="27"/>
        <v>39897.00814000002</v>
      </c>
      <c r="J192">
        <v>96.836600000000004</v>
      </c>
      <c r="K192">
        <v>65.666399999999996</v>
      </c>
      <c r="L192">
        <v>57.380699999999997</v>
      </c>
      <c r="M192">
        <f t="shared" si="28"/>
        <v>39455.900000000009</v>
      </c>
      <c r="N192">
        <f t="shared" si="29"/>
        <v>8285.6999999999989</v>
      </c>
      <c r="O192">
        <f t="shared" si="30"/>
        <v>31170.200000000012</v>
      </c>
      <c r="P192">
        <f t="shared" si="31"/>
        <v>1.2799411581030977</v>
      </c>
      <c r="Q192" s="3">
        <f t="shared" si="24"/>
        <v>0.20997948225433272</v>
      </c>
    </row>
    <row r="193" spans="1:17" x14ac:dyDescent="0.25">
      <c r="A193">
        <v>2001</v>
      </c>
      <c r="B193">
        <v>7</v>
      </c>
      <c r="C193" t="s">
        <v>149</v>
      </c>
      <c r="D193">
        <v>129.52600000000001</v>
      </c>
      <c r="E193">
        <v>111.474</v>
      </c>
      <c r="F193">
        <v>106.675</v>
      </c>
      <c r="G193">
        <f t="shared" si="25"/>
        <v>50377.771620000029</v>
      </c>
      <c r="H193">
        <f t="shared" si="26"/>
        <v>10579.971380000014</v>
      </c>
      <c r="I193">
        <f t="shared" si="27"/>
        <v>39797.800240000011</v>
      </c>
      <c r="J193">
        <v>95.074200000000005</v>
      </c>
      <c r="K193">
        <v>60.294600000000003</v>
      </c>
      <c r="L193">
        <v>51.049399999999999</v>
      </c>
      <c r="M193">
        <f t="shared" si="28"/>
        <v>44024.800000000003</v>
      </c>
      <c r="N193">
        <f t="shared" si="29"/>
        <v>9245.2000000000044</v>
      </c>
      <c r="O193">
        <f t="shared" si="30"/>
        <v>34779.599999999999</v>
      </c>
      <c r="P193">
        <f t="shared" si="31"/>
        <v>1.1443043834384261</v>
      </c>
      <c r="Q193" s="3">
        <f t="shared" si="24"/>
        <v>0.21001269091068239</v>
      </c>
    </row>
    <row r="194" spans="1:17" x14ac:dyDescent="0.25">
      <c r="A194">
        <v>2002</v>
      </c>
      <c r="B194">
        <v>7</v>
      </c>
      <c r="C194" t="s">
        <v>149</v>
      </c>
      <c r="D194">
        <v>186.18199999999999</v>
      </c>
      <c r="E194">
        <v>152.82499999999999</v>
      </c>
      <c r="F194">
        <v>143.958</v>
      </c>
      <c r="G194">
        <f t="shared" si="25"/>
        <v>93087.874879999974</v>
      </c>
      <c r="H194">
        <f t="shared" si="26"/>
        <v>19548.365539999977</v>
      </c>
      <c r="I194">
        <f t="shared" si="27"/>
        <v>73539.50933999999</v>
      </c>
      <c r="J194">
        <v>150.49</v>
      </c>
      <c r="K194">
        <v>89.533000000000001</v>
      </c>
      <c r="L194">
        <v>73.3292</v>
      </c>
      <c r="M194">
        <f t="shared" si="28"/>
        <v>77160.800000000003</v>
      </c>
      <c r="N194">
        <f t="shared" si="29"/>
        <v>16203.800000000001</v>
      </c>
      <c r="O194">
        <f t="shared" si="30"/>
        <v>60957</v>
      </c>
      <c r="P194">
        <f t="shared" si="31"/>
        <v>1.2064140713937643</v>
      </c>
      <c r="Q194" s="3">
        <f t="shared" si="24"/>
        <v>0.20999905267146626</v>
      </c>
    </row>
    <row r="195" spans="1:17" x14ac:dyDescent="0.25">
      <c r="A195">
        <v>2003</v>
      </c>
      <c r="B195">
        <v>7</v>
      </c>
      <c r="C195" t="s">
        <v>149</v>
      </c>
      <c r="D195">
        <v>166.303</v>
      </c>
      <c r="E195">
        <v>138.87799999999999</v>
      </c>
      <c r="F195">
        <v>131.58799999999999</v>
      </c>
      <c r="G195">
        <f t="shared" si="25"/>
        <v>76533.383300000001</v>
      </c>
      <c r="H195">
        <f t="shared" si="26"/>
        <v>16071.679799999982</v>
      </c>
      <c r="I195">
        <f t="shared" si="27"/>
        <v>60461.703500000018</v>
      </c>
      <c r="J195">
        <v>130.57900000000001</v>
      </c>
      <c r="K195">
        <v>82.705399999999997</v>
      </c>
      <c r="L195">
        <v>69.979699999999994</v>
      </c>
      <c r="M195">
        <f t="shared" si="28"/>
        <v>60599.30000000001</v>
      </c>
      <c r="N195">
        <f t="shared" si="29"/>
        <v>12725.700000000003</v>
      </c>
      <c r="O195">
        <f t="shared" si="30"/>
        <v>47873.600000000006</v>
      </c>
      <c r="P195">
        <f t="shared" si="31"/>
        <v>1.2629417055972592</v>
      </c>
      <c r="Q195" s="3">
        <f t="shared" si="24"/>
        <v>0.20999567910125283</v>
      </c>
    </row>
    <row r="196" spans="1:17" x14ac:dyDescent="0.25">
      <c r="A196">
        <v>2004</v>
      </c>
      <c r="B196">
        <v>7</v>
      </c>
      <c r="C196" t="s">
        <v>149</v>
      </c>
      <c r="D196">
        <v>152.239</v>
      </c>
      <c r="E196">
        <v>129.571</v>
      </c>
      <c r="F196">
        <v>123.545</v>
      </c>
      <c r="G196">
        <f t="shared" si="25"/>
        <v>63259.366280000002</v>
      </c>
      <c r="H196">
        <f t="shared" si="26"/>
        <v>13285.040119999991</v>
      </c>
      <c r="I196">
        <f t="shared" si="27"/>
        <v>49974.326160000011</v>
      </c>
      <c r="J196">
        <v>114.63500000000001</v>
      </c>
      <c r="K196">
        <v>73.671899999999994</v>
      </c>
      <c r="L196">
        <v>62.782899999999998</v>
      </c>
      <c r="M196">
        <f t="shared" si="28"/>
        <v>51852.100000000006</v>
      </c>
      <c r="N196">
        <f t="shared" si="29"/>
        <v>10888.999999999996</v>
      </c>
      <c r="O196">
        <f t="shared" si="30"/>
        <v>40963.100000000006</v>
      </c>
      <c r="P196">
        <f t="shared" si="31"/>
        <v>1.2199962254180641</v>
      </c>
      <c r="Q196" s="3">
        <f t="shared" si="24"/>
        <v>0.21000906112776174</v>
      </c>
    </row>
    <row r="197" spans="1:17" x14ac:dyDescent="0.25">
      <c r="A197">
        <v>2005</v>
      </c>
      <c r="B197">
        <v>7</v>
      </c>
      <c r="C197" t="s">
        <v>149</v>
      </c>
      <c r="D197">
        <v>113.73099999999999</v>
      </c>
      <c r="E197">
        <v>95.965100000000007</v>
      </c>
      <c r="F197">
        <v>91.242400000000004</v>
      </c>
      <c r="G197">
        <f t="shared" si="25"/>
        <v>49578.817331999977</v>
      </c>
      <c r="H197">
        <f t="shared" si="26"/>
        <v>10411.758874000006</v>
      </c>
      <c r="I197">
        <f t="shared" si="27"/>
        <v>39167.05845799997</v>
      </c>
      <c r="J197">
        <v>87.268000000000001</v>
      </c>
      <c r="K197">
        <v>55.132800000000003</v>
      </c>
      <c r="L197">
        <v>46.590499999999999</v>
      </c>
      <c r="M197">
        <f t="shared" si="28"/>
        <v>40677.5</v>
      </c>
      <c r="N197">
        <f t="shared" si="29"/>
        <v>8542.3000000000047</v>
      </c>
      <c r="O197">
        <f t="shared" si="30"/>
        <v>32135.199999999997</v>
      </c>
      <c r="P197">
        <f t="shared" si="31"/>
        <v>1.2188265584659819</v>
      </c>
      <c r="Q197" s="3">
        <f t="shared" si="24"/>
        <v>0.21000417989559178</v>
      </c>
    </row>
    <row r="198" spans="1:17" x14ac:dyDescent="0.25">
      <c r="A198">
        <v>2006</v>
      </c>
      <c r="B198">
        <v>7</v>
      </c>
      <c r="C198" t="s">
        <v>149</v>
      </c>
      <c r="D198">
        <v>118.251</v>
      </c>
      <c r="E198">
        <v>100.18</v>
      </c>
      <c r="F198">
        <v>95.376000000000005</v>
      </c>
      <c r="G198">
        <f t="shared" si="25"/>
        <v>50430.682499999995</v>
      </c>
      <c r="H198">
        <f t="shared" si="26"/>
        <v>10590.994480000005</v>
      </c>
      <c r="I198">
        <f t="shared" si="27"/>
        <v>39839.688019999987</v>
      </c>
      <c r="J198">
        <v>89.770200000000003</v>
      </c>
      <c r="K198">
        <v>56.933500000000002</v>
      </c>
      <c r="L198">
        <v>48.204700000000003</v>
      </c>
      <c r="M198">
        <f t="shared" si="28"/>
        <v>41565.5</v>
      </c>
      <c r="N198">
        <f t="shared" si="29"/>
        <v>8728.7999999999993</v>
      </c>
      <c r="O198">
        <f t="shared" si="30"/>
        <v>32836.699999999997</v>
      </c>
      <c r="P198">
        <f t="shared" si="31"/>
        <v>1.2132822292526253</v>
      </c>
      <c r="Q198" s="3">
        <f t="shared" si="24"/>
        <v>0.21001092896174875</v>
      </c>
    </row>
    <row r="199" spans="1:17" x14ac:dyDescent="0.25">
      <c r="A199">
        <v>2007</v>
      </c>
      <c r="B199">
        <v>7</v>
      </c>
      <c r="C199" t="s">
        <v>149</v>
      </c>
      <c r="D199">
        <v>155.15199999999999</v>
      </c>
      <c r="E199">
        <v>132.47399999999999</v>
      </c>
      <c r="F199">
        <v>126.44499999999999</v>
      </c>
      <c r="G199">
        <f t="shared" si="25"/>
        <v>63288.026339999982</v>
      </c>
      <c r="H199">
        <f t="shared" si="26"/>
        <v>13291.653979999992</v>
      </c>
      <c r="I199">
        <f t="shared" si="27"/>
        <v>49996.372359999994</v>
      </c>
      <c r="J199">
        <v>114.873</v>
      </c>
      <c r="K199">
        <v>74.081000000000003</v>
      </c>
      <c r="L199">
        <v>63.237499999999997</v>
      </c>
      <c r="M199">
        <f t="shared" si="28"/>
        <v>51635.500000000007</v>
      </c>
      <c r="N199">
        <f t="shared" si="29"/>
        <v>10843.500000000005</v>
      </c>
      <c r="O199">
        <f t="shared" si="30"/>
        <v>40792</v>
      </c>
      <c r="P199">
        <f t="shared" si="31"/>
        <v>1.2256688971734557</v>
      </c>
      <c r="Q199" s="3">
        <f t="shared" si="24"/>
        <v>0.21001846239593125</v>
      </c>
    </row>
    <row r="200" spans="1:17" x14ac:dyDescent="0.25">
      <c r="A200">
        <v>2008</v>
      </c>
      <c r="B200">
        <v>7</v>
      </c>
      <c r="C200" t="s">
        <v>149</v>
      </c>
      <c r="D200">
        <v>144.28800000000001</v>
      </c>
      <c r="E200">
        <v>121.126</v>
      </c>
      <c r="F200">
        <v>118.027</v>
      </c>
      <c r="G200">
        <f t="shared" si="25"/>
        <v>57895.525820000017</v>
      </c>
      <c r="H200">
        <f t="shared" si="26"/>
        <v>6832.1173800000079</v>
      </c>
      <c r="I200">
        <f t="shared" si="27"/>
        <v>51063.408440000007</v>
      </c>
      <c r="J200">
        <v>107.465</v>
      </c>
      <c r="K200">
        <v>66.800399999999996</v>
      </c>
      <c r="L200">
        <v>61.359900000000003</v>
      </c>
      <c r="M200">
        <f t="shared" si="28"/>
        <v>46105.1</v>
      </c>
      <c r="N200">
        <f t="shared" si="29"/>
        <v>5440.4999999999927</v>
      </c>
      <c r="O200">
        <f t="shared" si="30"/>
        <v>40664.600000000006</v>
      </c>
      <c r="P200">
        <f t="shared" si="31"/>
        <v>1.2557293188822933</v>
      </c>
      <c r="Q200" s="3">
        <f t="shared" si="24"/>
        <v>0.11800769201477486</v>
      </c>
    </row>
    <row r="201" spans="1:17" x14ac:dyDescent="0.25">
      <c r="A201">
        <v>2009</v>
      </c>
      <c r="B201">
        <v>7</v>
      </c>
      <c r="C201" t="s">
        <v>149</v>
      </c>
      <c r="D201">
        <v>191.126</v>
      </c>
      <c r="E201">
        <v>164.65100000000001</v>
      </c>
      <c r="F201">
        <v>161.10900000000001</v>
      </c>
      <c r="G201">
        <f t="shared" si="25"/>
        <v>66176.078539999988</v>
      </c>
      <c r="H201">
        <f t="shared" si="26"/>
        <v>7808.7640400000028</v>
      </c>
      <c r="I201">
        <f t="shared" si="27"/>
        <v>58367.314499999986</v>
      </c>
      <c r="J201">
        <v>131.96100000000001</v>
      </c>
      <c r="K201">
        <v>87.586299999999994</v>
      </c>
      <c r="L201">
        <v>81.649600000000007</v>
      </c>
      <c r="M201">
        <f t="shared" si="28"/>
        <v>50311.400000000009</v>
      </c>
      <c r="N201">
        <f t="shared" si="29"/>
        <v>5936.699999999988</v>
      </c>
      <c r="O201">
        <f t="shared" si="30"/>
        <v>44374.700000000019</v>
      </c>
      <c r="P201">
        <f t="shared" si="31"/>
        <v>1.3153296974443163</v>
      </c>
      <c r="Q201" s="3">
        <f t="shared" si="24"/>
        <v>0.11799980011326922</v>
      </c>
    </row>
    <row r="202" spans="1:17" x14ac:dyDescent="0.25">
      <c r="A202">
        <v>2010</v>
      </c>
      <c r="B202">
        <v>7</v>
      </c>
      <c r="C202" t="s">
        <v>149</v>
      </c>
      <c r="D202">
        <v>83.198499999999996</v>
      </c>
      <c r="E202">
        <v>74.58</v>
      </c>
      <c r="F202">
        <v>73.426900000000003</v>
      </c>
      <c r="G202">
        <f t="shared" si="25"/>
        <v>21542.664791999981</v>
      </c>
      <c r="H202">
        <f t="shared" si="26"/>
        <v>2542.1473219999884</v>
      </c>
      <c r="I202">
        <f t="shared" si="27"/>
        <v>19000.517469999992</v>
      </c>
      <c r="J202">
        <v>50.994</v>
      </c>
      <c r="K202">
        <v>37.067399999999999</v>
      </c>
      <c r="L202">
        <v>35.2042</v>
      </c>
      <c r="M202">
        <f t="shared" si="28"/>
        <v>15789.8</v>
      </c>
      <c r="N202">
        <f t="shared" si="29"/>
        <v>1863.1999999999991</v>
      </c>
      <c r="O202">
        <f t="shared" si="30"/>
        <v>13926.6</v>
      </c>
      <c r="P202">
        <f t="shared" si="31"/>
        <v>1.3643405737881407</v>
      </c>
      <c r="Q202" s="3">
        <f t="shared" si="24"/>
        <v>0.11800523967415733</v>
      </c>
    </row>
    <row r="203" spans="1:17" x14ac:dyDescent="0.25">
      <c r="A203">
        <v>2011</v>
      </c>
      <c r="B203">
        <v>7</v>
      </c>
      <c r="C203" t="s">
        <v>149</v>
      </c>
      <c r="D203">
        <v>187.79499999999999</v>
      </c>
      <c r="E203">
        <v>177.88399999999999</v>
      </c>
      <c r="F203">
        <v>176.55799999999999</v>
      </c>
      <c r="G203">
        <f t="shared" si="25"/>
        <v>24773.314939999986</v>
      </c>
      <c r="H203">
        <f t="shared" si="26"/>
        <v>2923.3261199999852</v>
      </c>
      <c r="I203">
        <f t="shared" si="27"/>
        <v>21849.988819999999</v>
      </c>
      <c r="J203">
        <v>88.519599999999997</v>
      </c>
      <c r="K203">
        <v>72.656899999999993</v>
      </c>
      <c r="L203">
        <v>70.534599999999998</v>
      </c>
      <c r="M203">
        <f t="shared" si="28"/>
        <v>17985</v>
      </c>
      <c r="N203">
        <f t="shared" si="29"/>
        <v>2122.2999999999956</v>
      </c>
      <c r="O203">
        <f t="shared" si="30"/>
        <v>15862.700000000004</v>
      </c>
      <c r="P203">
        <f t="shared" si="31"/>
        <v>1.3774431437308861</v>
      </c>
      <c r="Q203" s="3">
        <f t="shared" si="24"/>
        <v>0.11800302571860764</v>
      </c>
    </row>
    <row r="204" spans="1:17" x14ac:dyDescent="0.25">
      <c r="A204">
        <v>2012</v>
      </c>
      <c r="B204">
        <v>7</v>
      </c>
      <c r="C204" t="s">
        <v>149</v>
      </c>
      <c r="D204">
        <v>157.53299999999999</v>
      </c>
      <c r="E204">
        <v>150.33000000000001</v>
      </c>
      <c r="F204">
        <v>149.36699999999999</v>
      </c>
      <c r="G204">
        <f t="shared" si="25"/>
        <v>18002.926919999991</v>
      </c>
      <c r="H204">
        <f t="shared" si="26"/>
        <v>2123.0490600000489</v>
      </c>
      <c r="I204">
        <f t="shared" si="27"/>
        <v>15879.877859999942</v>
      </c>
      <c r="J204">
        <v>68.483500000000006</v>
      </c>
      <c r="K204">
        <v>56.879300000000001</v>
      </c>
      <c r="L204">
        <v>55.326799999999999</v>
      </c>
      <c r="M204">
        <f t="shared" si="28"/>
        <v>13156.700000000008</v>
      </c>
      <c r="N204">
        <f t="shared" si="29"/>
        <v>1552.500000000002</v>
      </c>
      <c r="O204">
        <f t="shared" si="30"/>
        <v>11604.200000000006</v>
      </c>
      <c r="P204">
        <f t="shared" si="31"/>
        <v>1.3683466917996139</v>
      </c>
      <c r="Q204" s="3">
        <f t="shared" si="24"/>
        <v>0.11792799412197191</v>
      </c>
    </row>
    <row r="205" spans="1:17" x14ac:dyDescent="0.25">
      <c r="A205">
        <v>2013</v>
      </c>
      <c r="B205">
        <v>7</v>
      </c>
      <c r="C205" t="s">
        <v>149</v>
      </c>
      <c r="D205">
        <v>135.905</v>
      </c>
      <c r="E205">
        <v>130.227</v>
      </c>
      <c r="F205">
        <v>129.46700000000001</v>
      </c>
      <c r="G205">
        <f t="shared" si="25"/>
        <v>14193.343559999974</v>
      </c>
      <c r="H205">
        <f t="shared" si="26"/>
        <v>1675.5111999999799</v>
      </c>
      <c r="I205">
        <f t="shared" si="27"/>
        <v>12517.832359999993</v>
      </c>
      <c r="J205">
        <v>56.107999999999997</v>
      </c>
      <c r="K205">
        <v>46.774799999999999</v>
      </c>
      <c r="L205">
        <v>45.526200000000003</v>
      </c>
      <c r="M205">
        <f t="shared" si="28"/>
        <v>10581.799999999994</v>
      </c>
      <c r="N205">
        <f t="shared" si="29"/>
        <v>1248.5999999999963</v>
      </c>
      <c r="O205">
        <f t="shared" si="30"/>
        <v>9333.1999999999971</v>
      </c>
      <c r="P205">
        <f t="shared" si="31"/>
        <v>1.3412976582433973</v>
      </c>
      <c r="Q205" s="3">
        <f t="shared" si="24"/>
        <v>0.11804908356632375</v>
      </c>
    </row>
    <row r="206" spans="1:17" x14ac:dyDescent="0.25">
      <c r="A206">
        <v>2014</v>
      </c>
      <c r="B206">
        <v>7</v>
      </c>
      <c r="C206" t="s">
        <v>149</v>
      </c>
      <c r="D206">
        <v>132.38300000000001</v>
      </c>
      <c r="E206">
        <v>126.43</v>
      </c>
      <c r="F206">
        <v>125.633</v>
      </c>
      <c r="G206">
        <f t="shared" si="25"/>
        <v>14881.18500000003</v>
      </c>
      <c r="H206">
        <f t="shared" si="26"/>
        <v>1757.0821400000248</v>
      </c>
      <c r="I206">
        <f t="shared" si="27"/>
        <v>13124.102860000006</v>
      </c>
      <c r="J206">
        <v>54.516500000000001</v>
      </c>
      <c r="K206">
        <v>44.515500000000003</v>
      </c>
      <c r="L206">
        <v>43.177500000000002</v>
      </c>
      <c r="M206">
        <f t="shared" si="28"/>
        <v>11338.999999999998</v>
      </c>
      <c r="N206">
        <f t="shared" si="29"/>
        <v>1338.0000000000009</v>
      </c>
      <c r="O206">
        <f t="shared" si="30"/>
        <v>10000.999999999996</v>
      </c>
      <c r="P206">
        <f t="shared" si="31"/>
        <v>1.3123895405238586</v>
      </c>
      <c r="Q206" s="3">
        <f t="shared" si="24"/>
        <v>0.1180740740740755</v>
      </c>
    </row>
    <row r="207" spans="1:17" x14ac:dyDescent="0.25">
      <c r="A207">
        <v>2015</v>
      </c>
      <c r="B207">
        <v>7</v>
      </c>
      <c r="C207" t="s">
        <v>149</v>
      </c>
      <c r="D207">
        <v>139.60900000000001</v>
      </c>
      <c r="E207">
        <v>132.54599999999999</v>
      </c>
      <c r="F207">
        <v>131.602</v>
      </c>
      <c r="G207">
        <f t="shared" si="25"/>
        <v>17652.392340000009</v>
      </c>
      <c r="H207">
        <f t="shared" si="26"/>
        <v>2081.1612799999743</v>
      </c>
      <c r="I207">
        <f t="shared" si="27"/>
        <v>15571.231060000035</v>
      </c>
      <c r="J207">
        <v>59.235999999999997</v>
      </c>
      <c r="K207">
        <v>47.093899999999998</v>
      </c>
      <c r="L207">
        <v>45.469499999999996</v>
      </c>
      <c r="M207">
        <f t="shared" si="28"/>
        <v>13766.5</v>
      </c>
      <c r="N207">
        <f t="shared" si="29"/>
        <v>1624.4000000000015</v>
      </c>
      <c r="O207">
        <f t="shared" si="30"/>
        <v>12142.099999999999</v>
      </c>
      <c r="P207">
        <f t="shared" si="31"/>
        <v>1.2822716260487421</v>
      </c>
      <c r="Q207" s="3">
        <f t="shared" si="24"/>
        <v>0.11789684026476681</v>
      </c>
    </row>
    <row r="208" spans="1:17" x14ac:dyDescent="0.25">
      <c r="A208">
        <v>2016</v>
      </c>
      <c r="B208">
        <v>7</v>
      </c>
      <c r="C208" t="s">
        <v>149</v>
      </c>
      <c r="D208">
        <v>120.78</v>
      </c>
      <c r="E208">
        <v>112.991</v>
      </c>
      <c r="F208">
        <v>111.949</v>
      </c>
      <c r="G208">
        <f t="shared" si="25"/>
        <v>19468.999220000005</v>
      </c>
      <c r="H208">
        <f t="shared" si="26"/>
        <v>2297.2140400000035</v>
      </c>
      <c r="I208">
        <f t="shared" si="27"/>
        <v>17171.785180000003</v>
      </c>
      <c r="J208">
        <v>55.434199999999997</v>
      </c>
      <c r="K208">
        <v>41.783499999999997</v>
      </c>
      <c r="L208">
        <v>39.9572</v>
      </c>
      <c r="M208">
        <f t="shared" si="28"/>
        <v>15476.999999999996</v>
      </c>
      <c r="N208">
        <f t="shared" si="29"/>
        <v>1826.2999999999963</v>
      </c>
      <c r="O208">
        <f t="shared" si="30"/>
        <v>13650.7</v>
      </c>
      <c r="P208">
        <f t="shared" si="31"/>
        <v>1.2579310732054021</v>
      </c>
      <c r="Q208" s="3">
        <f t="shared" ref="Q208:Q262" si="32">H208/G208</f>
        <v>0.11799343222738097</v>
      </c>
    </row>
    <row r="209" spans="1:17" x14ac:dyDescent="0.25">
      <c r="A209">
        <v>1990</v>
      </c>
      <c r="B209">
        <v>8</v>
      </c>
      <c r="C209" t="s">
        <v>150</v>
      </c>
      <c r="D209">
        <v>357.74</v>
      </c>
      <c r="E209">
        <v>342.95499999999998</v>
      </c>
      <c r="F209">
        <v>338.78500000000003</v>
      </c>
      <c r="G209">
        <f t="shared" ref="G209:G258" si="33">(D209-F209)*2204.62</f>
        <v>41788.572099999961</v>
      </c>
      <c r="H209">
        <f t="shared" ref="H209:H258" si="34">(E209-F209)*2204.62</f>
        <v>9193.2653999999093</v>
      </c>
      <c r="I209">
        <f t="shared" ref="I209:I258" si="35">G209-H209</f>
        <v>32595.306700000052</v>
      </c>
      <c r="J209">
        <v>248.12799999999999</v>
      </c>
      <c r="K209">
        <v>205.55799999999999</v>
      </c>
      <c r="L209">
        <v>193.55099999999999</v>
      </c>
      <c r="M209">
        <f t="shared" ref="M209:M258" si="36">(J209-L209)*1000</f>
        <v>54577</v>
      </c>
      <c r="N209">
        <f t="shared" ref="N209:N258" si="37">(K209-L209)*1000</f>
        <v>12007.000000000005</v>
      </c>
      <c r="O209">
        <f t="shared" ref="O209:O258" si="38">M209-N209</f>
        <v>42569.999999999993</v>
      </c>
      <c r="P209">
        <f t="shared" ref="P209:P258" si="39">G209/M209</f>
        <v>0.76568100298660535</v>
      </c>
      <c r="Q209" s="3">
        <f t="shared" si="32"/>
        <v>0.21999472434713599</v>
      </c>
    </row>
    <row r="210" spans="1:17" x14ac:dyDescent="0.25">
      <c r="A210">
        <v>1991</v>
      </c>
      <c r="B210">
        <v>8</v>
      </c>
      <c r="C210" t="s">
        <v>150</v>
      </c>
      <c r="D210">
        <v>435.35</v>
      </c>
      <c r="E210">
        <v>403.18799999999999</v>
      </c>
      <c r="F210">
        <v>394.11599999999999</v>
      </c>
      <c r="G210">
        <f t="shared" si="33"/>
        <v>90905.301080000077</v>
      </c>
      <c r="H210">
        <f t="shared" si="34"/>
        <v>20000.312640000004</v>
      </c>
      <c r="I210">
        <f t="shared" si="35"/>
        <v>70904.988440000074</v>
      </c>
      <c r="J210">
        <v>381.13799999999998</v>
      </c>
      <c r="K210">
        <v>289.18799999999999</v>
      </c>
      <c r="L210">
        <v>263.25299999999999</v>
      </c>
      <c r="M210">
        <f t="shared" si="36"/>
        <v>117884.99999999999</v>
      </c>
      <c r="N210">
        <f t="shared" si="37"/>
        <v>25935.000000000004</v>
      </c>
      <c r="O210">
        <f t="shared" si="38"/>
        <v>91949.999999999985</v>
      </c>
      <c r="P210">
        <f t="shared" si="39"/>
        <v>0.771135437757137</v>
      </c>
      <c r="Q210" s="3">
        <f t="shared" si="32"/>
        <v>0.22001261095212674</v>
      </c>
    </row>
    <row r="211" spans="1:17" x14ac:dyDescent="0.25">
      <c r="A211">
        <v>1992</v>
      </c>
      <c r="B211">
        <v>8</v>
      </c>
      <c r="C211" t="s">
        <v>150</v>
      </c>
      <c r="D211">
        <v>621.43399999999997</v>
      </c>
      <c r="E211">
        <v>590.52800000000002</v>
      </c>
      <c r="F211">
        <v>581.81100000000004</v>
      </c>
      <c r="G211">
        <f t="shared" si="33"/>
        <v>87353.658259999851</v>
      </c>
      <c r="H211">
        <f t="shared" si="34"/>
        <v>19217.672539999963</v>
      </c>
      <c r="I211">
        <f t="shared" si="35"/>
        <v>68135.985719999881</v>
      </c>
      <c r="J211">
        <v>522.83699999999999</v>
      </c>
      <c r="K211">
        <v>437.94499999999999</v>
      </c>
      <c r="L211">
        <v>414.00099999999998</v>
      </c>
      <c r="M211">
        <f t="shared" si="36"/>
        <v>108836.00000000001</v>
      </c>
      <c r="N211">
        <f t="shared" si="37"/>
        <v>23944.000000000018</v>
      </c>
      <c r="O211">
        <f t="shared" si="38"/>
        <v>84892</v>
      </c>
      <c r="P211">
        <f t="shared" si="39"/>
        <v>0.80261731651291701</v>
      </c>
      <c r="Q211" s="3">
        <f t="shared" si="32"/>
        <v>0.21999848572798622</v>
      </c>
    </row>
    <row r="212" spans="1:17" x14ac:dyDescent="0.25">
      <c r="A212">
        <v>1993</v>
      </c>
      <c r="B212">
        <v>8</v>
      </c>
      <c r="C212" t="s">
        <v>150</v>
      </c>
      <c r="D212">
        <v>749.17499999999995</v>
      </c>
      <c r="E212">
        <v>716.26800000000003</v>
      </c>
      <c r="F212">
        <v>706.98599999999999</v>
      </c>
      <c r="G212">
        <f t="shared" si="33"/>
        <v>93010.713179999919</v>
      </c>
      <c r="H212">
        <f t="shared" si="34"/>
        <v>20463.282840000084</v>
      </c>
      <c r="I212">
        <f t="shared" si="35"/>
        <v>72547.430339999832</v>
      </c>
      <c r="J212">
        <v>578.15700000000004</v>
      </c>
      <c r="K212">
        <v>486.42200000000003</v>
      </c>
      <c r="L212">
        <v>460.54899999999998</v>
      </c>
      <c r="M212">
        <f t="shared" si="36"/>
        <v>117608.00000000006</v>
      </c>
      <c r="N212">
        <f t="shared" si="37"/>
        <v>25873.000000000047</v>
      </c>
      <c r="O212">
        <f t="shared" si="38"/>
        <v>91735.000000000015</v>
      </c>
      <c r="P212">
        <f t="shared" si="39"/>
        <v>0.7908536254336429</v>
      </c>
      <c r="Q212" s="3">
        <f t="shared" si="32"/>
        <v>0.22000995520159392</v>
      </c>
    </row>
    <row r="213" spans="1:17" x14ac:dyDescent="0.25">
      <c r="A213">
        <v>1994</v>
      </c>
      <c r="B213">
        <v>8</v>
      </c>
      <c r="C213" t="s">
        <v>150</v>
      </c>
      <c r="D213">
        <v>938.86099999999999</v>
      </c>
      <c r="E213">
        <v>881.86</v>
      </c>
      <c r="F213">
        <v>865.78200000000004</v>
      </c>
      <c r="G213">
        <f t="shared" si="33"/>
        <v>161111.42497999989</v>
      </c>
      <c r="H213">
        <f t="shared" si="34"/>
        <v>35445.880359999945</v>
      </c>
      <c r="I213">
        <f t="shared" si="35"/>
        <v>125665.54461999994</v>
      </c>
      <c r="J213">
        <v>675.26400000000001</v>
      </c>
      <c r="K213">
        <v>542.82500000000005</v>
      </c>
      <c r="L213">
        <v>505.471</v>
      </c>
      <c r="M213">
        <f t="shared" si="36"/>
        <v>169793</v>
      </c>
      <c r="N213">
        <f t="shared" si="37"/>
        <v>37354.000000000044</v>
      </c>
      <c r="O213">
        <f t="shared" si="38"/>
        <v>132438.99999999994</v>
      </c>
      <c r="P213">
        <f t="shared" si="39"/>
        <v>0.94886965293033221</v>
      </c>
      <c r="Q213" s="3">
        <f t="shared" si="32"/>
        <v>0.22000848396940278</v>
      </c>
    </row>
    <row r="214" spans="1:17" x14ac:dyDescent="0.25">
      <c r="A214">
        <v>1995</v>
      </c>
      <c r="B214">
        <v>8</v>
      </c>
      <c r="C214" t="s">
        <v>150</v>
      </c>
      <c r="D214">
        <v>766.452</v>
      </c>
      <c r="E214">
        <v>697.44299999999998</v>
      </c>
      <c r="F214">
        <v>677.97900000000004</v>
      </c>
      <c r="G214">
        <f t="shared" si="33"/>
        <v>195049.34525999989</v>
      </c>
      <c r="H214">
        <f t="shared" si="34"/>
        <v>42910.723679999872</v>
      </c>
      <c r="I214">
        <f t="shared" si="35"/>
        <v>152138.62158000001</v>
      </c>
      <c r="J214">
        <v>530.97400000000005</v>
      </c>
      <c r="K214">
        <v>390.79199999999997</v>
      </c>
      <c r="L214">
        <v>351.25299999999999</v>
      </c>
      <c r="M214">
        <f t="shared" si="36"/>
        <v>179721.00000000006</v>
      </c>
      <c r="N214">
        <f t="shared" si="37"/>
        <v>39538.999999999985</v>
      </c>
      <c r="O214">
        <f t="shared" si="38"/>
        <v>140182.00000000006</v>
      </c>
      <c r="P214">
        <f t="shared" si="39"/>
        <v>1.0852896726592876</v>
      </c>
      <c r="Q214" s="3">
        <f t="shared" si="32"/>
        <v>0.21999932182699755</v>
      </c>
    </row>
    <row r="215" spans="1:17" x14ac:dyDescent="0.25">
      <c r="A215">
        <v>1996</v>
      </c>
      <c r="B215">
        <v>8</v>
      </c>
      <c r="C215" t="s">
        <v>150</v>
      </c>
      <c r="D215">
        <v>758.21</v>
      </c>
      <c r="E215">
        <v>685.90899999999999</v>
      </c>
      <c r="F215">
        <v>665.51700000000005</v>
      </c>
      <c r="G215">
        <f t="shared" si="33"/>
        <v>204352.84165999995</v>
      </c>
      <c r="H215">
        <f t="shared" si="34"/>
        <v>44956.611039999865</v>
      </c>
      <c r="I215">
        <f t="shared" si="35"/>
        <v>159396.23062000007</v>
      </c>
      <c r="J215">
        <v>532.23599999999999</v>
      </c>
      <c r="K215">
        <v>384.96199999999999</v>
      </c>
      <c r="L215">
        <v>343.423</v>
      </c>
      <c r="M215">
        <f t="shared" si="36"/>
        <v>188813</v>
      </c>
      <c r="N215">
        <f t="shared" si="37"/>
        <v>41538.999999999985</v>
      </c>
      <c r="O215">
        <f t="shared" si="38"/>
        <v>147274</v>
      </c>
      <c r="P215">
        <f t="shared" si="39"/>
        <v>1.0823028163315023</v>
      </c>
      <c r="Q215" s="3">
        <f t="shared" si="32"/>
        <v>0.21999503738146295</v>
      </c>
    </row>
    <row r="216" spans="1:17" x14ac:dyDescent="0.25">
      <c r="A216">
        <v>1997</v>
      </c>
      <c r="B216">
        <v>8</v>
      </c>
      <c r="C216" t="s">
        <v>150</v>
      </c>
      <c r="D216">
        <v>738.154</v>
      </c>
      <c r="E216">
        <v>660.91700000000003</v>
      </c>
      <c r="F216">
        <v>639.13199999999995</v>
      </c>
      <c r="G216">
        <f t="shared" si="33"/>
        <v>218305.88164000009</v>
      </c>
      <c r="H216">
        <f t="shared" si="34"/>
        <v>48027.646700000179</v>
      </c>
      <c r="I216">
        <f t="shared" si="35"/>
        <v>170278.23493999991</v>
      </c>
      <c r="J216">
        <v>538.35199999999998</v>
      </c>
      <c r="K216">
        <v>380.17599999999999</v>
      </c>
      <c r="L216">
        <v>335.56200000000001</v>
      </c>
      <c r="M216">
        <f t="shared" si="36"/>
        <v>202789.99999999997</v>
      </c>
      <c r="N216">
        <f t="shared" si="37"/>
        <v>44613.999999999978</v>
      </c>
      <c r="O216">
        <f t="shared" si="38"/>
        <v>158176</v>
      </c>
      <c r="P216">
        <f t="shared" si="39"/>
        <v>1.0765120648947193</v>
      </c>
      <c r="Q216" s="3">
        <f t="shared" si="32"/>
        <v>0.22000161580254965</v>
      </c>
    </row>
    <row r="217" spans="1:17" x14ac:dyDescent="0.25">
      <c r="A217">
        <v>1998</v>
      </c>
      <c r="B217">
        <v>8</v>
      </c>
      <c r="C217" t="s">
        <v>150</v>
      </c>
      <c r="D217">
        <v>504.17099999999999</v>
      </c>
      <c r="E217">
        <v>457.17099999999999</v>
      </c>
      <c r="F217">
        <v>443.91500000000002</v>
      </c>
      <c r="G217">
        <f t="shared" si="33"/>
        <v>132841.58271999992</v>
      </c>
      <c r="H217">
        <f t="shared" si="34"/>
        <v>29224.442719999937</v>
      </c>
      <c r="I217">
        <f t="shared" si="35"/>
        <v>103617.13999999998</v>
      </c>
      <c r="J217">
        <v>356.82100000000003</v>
      </c>
      <c r="K217">
        <v>264.423</v>
      </c>
      <c r="L217">
        <v>238.36199999999999</v>
      </c>
      <c r="M217">
        <f t="shared" si="36"/>
        <v>118459.00000000003</v>
      </c>
      <c r="N217">
        <f t="shared" si="37"/>
        <v>26061.000000000007</v>
      </c>
      <c r="O217">
        <f t="shared" si="38"/>
        <v>92398.000000000029</v>
      </c>
      <c r="P217">
        <f t="shared" si="39"/>
        <v>1.1214140143003055</v>
      </c>
      <c r="Q217" s="3">
        <f t="shared" si="32"/>
        <v>0.219994689325544</v>
      </c>
    </row>
    <row r="218" spans="1:17" x14ac:dyDescent="0.25">
      <c r="A218">
        <v>1999</v>
      </c>
      <c r="B218">
        <v>8</v>
      </c>
      <c r="C218" t="s">
        <v>150</v>
      </c>
      <c r="D218">
        <v>207.09200000000001</v>
      </c>
      <c r="E218">
        <v>189.95</v>
      </c>
      <c r="F218">
        <v>185.11500000000001</v>
      </c>
      <c r="G218">
        <f t="shared" si="33"/>
        <v>48450.933740000008</v>
      </c>
      <c r="H218">
        <f t="shared" si="34"/>
        <v>10659.337699999955</v>
      </c>
      <c r="I218">
        <f t="shared" si="35"/>
        <v>37791.596040000055</v>
      </c>
      <c r="J218">
        <v>138.78399999999999</v>
      </c>
      <c r="K218">
        <v>104.41200000000001</v>
      </c>
      <c r="L218">
        <v>94.717200000000005</v>
      </c>
      <c r="M218">
        <f t="shared" si="36"/>
        <v>44066.799999999988</v>
      </c>
      <c r="N218">
        <f t="shared" si="37"/>
        <v>9694.8000000000011</v>
      </c>
      <c r="O218">
        <f t="shared" si="38"/>
        <v>34371.999999999985</v>
      </c>
      <c r="P218">
        <f t="shared" si="39"/>
        <v>1.0994883617598741</v>
      </c>
      <c r="Q218" s="3">
        <f t="shared" si="32"/>
        <v>0.22000273012694993</v>
      </c>
    </row>
    <row r="219" spans="1:17" x14ac:dyDescent="0.25">
      <c r="A219">
        <v>2000</v>
      </c>
      <c r="B219">
        <v>8</v>
      </c>
      <c r="C219" t="s">
        <v>150</v>
      </c>
      <c r="D219">
        <v>268.16199999999998</v>
      </c>
      <c r="E219">
        <v>238.166</v>
      </c>
      <c r="F219">
        <v>229.70500000000001</v>
      </c>
      <c r="G219">
        <f t="shared" si="33"/>
        <v>84783.071339999922</v>
      </c>
      <c r="H219">
        <f t="shared" si="34"/>
        <v>18653.289819999965</v>
      </c>
      <c r="I219">
        <f t="shared" si="35"/>
        <v>66129.78151999996</v>
      </c>
      <c r="J219">
        <v>171.77799999999999</v>
      </c>
      <c r="K219">
        <v>120.565</v>
      </c>
      <c r="L219">
        <v>106.12</v>
      </c>
      <c r="M219">
        <f t="shared" si="36"/>
        <v>65657.999999999985</v>
      </c>
      <c r="N219">
        <f t="shared" si="37"/>
        <v>14444.999999999993</v>
      </c>
      <c r="O219">
        <f t="shared" si="38"/>
        <v>51212.999999999993</v>
      </c>
      <c r="P219">
        <f t="shared" si="39"/>
        <v>1.2912831846842721</v>
      </c>
      <c r="Q219" s="3">
        <f t="shared" si="32"/>
        <v>0.22001196141144636</v>
      </c>
    </row>
    <row r="220" spans="1:17" x14ac:dyDescent="0.25">
      <c r="A220">
        <v>2001</v>
      </c>
      <c r="B220">
        <v>8</v>
      </c>
      <c r="C220" t="s">
        <v>150</v>
      </c>
      <c r="D220">
        <v>296.41399999999999</v>
      </c>
      <c r="E220">
        <v>259.85300000000001</v>
      </c>
      <c r="F220">
        <v>249.541</v>
      </c>
      <c r="G220">
        <f t="shared" si="33"/>
        <v>103337.15325999998</v>
      </c>
      <c r="H220">
        <f t="shared" si="34"/>
        <v>22734.041440000026</v>
      </c>
      <c r="I220">
        <f t="shared" si="35"/>
        <v>80603.111819999947</v>
      </c>
      <c r="J220">
        <v>197.04</v>
      </c>
      <c r="K220">
        <v>130.654</v>
      </c>
      <c r="L220">
        <v>111.93</v>
      </c>
      <c r="M220">
        <f t="shared" si="36"/>
        <v>85109.999999999985</v>
      </c>
      <c r="N220">
        <f t="shared" si="37"/>
        <v>18723.999999999989</v>
      </c>
      <c r="O220">
        <f t="shared" si="38"/>
        <v>66386</v>
      </c>
      <c r="P220">
        <f t="shared" si="39"/>
        <v>1.2141599490071671</v>
      </c>
      <c r="Q220" s="3">
        <f t="shared" si="32"/>
        <v>0.21999871994538464</v>
      </c>
    </row>
    <row r="221" spans="1:17" x14ac:dyDescent="0.25">
      <c r="A221">
        <v>2002</v>
      </c>
      <c r="B221">
        <v>8</v>
      </c>
      <c r="C221" t="s">
        <v>150</v>
      </c>
      <c r="D221">
        <v>342.51</v>
      </c>
      <c r="E221">
        <v>295.45999999999998</v>
      </c>
      <c r="F221">
        <v>282.18900000000002</v>
      </c>
      <c r="G221">
        <f t="shared" si="33"/>
        <v>132984.88301999992</v>
      </c>
      <c r="H221">
        <f t="shared" si="34"/>
        <v>29257.512019999907</v>
      </c>
      <c r="I221">
        <f t="shared" si="35"/>
        <v>103727.37100000001</v>
      </c>
      <c r="J221">
        <v>237.76</v>
      </c>
      <c r="K221">
        <v>155.74799999999999</v>
      </c>
      <c r="L221">
        <v>132.61699999999999</v>
      </c>
      <c r="M221">
        <f t="shared" si="36"/>
        <v>105143</v>
      </c>
      <c r="N221">
        <f t="shared" si="37"/>
        <v>23131</v>
      </c>
      <c r="O221">
        <f t="shared" si="38"/>
        <v>82012</v>
      </c>
      <c r="P221">
        <f t="shared" si="39"/>
        <v>1.2648001580704367</v>
      </c>
      <c r="Q221" s="3">
        <f t="shared" si="32"/>
        <v>0.2200062996303106</v>
      </c>
    </row>
    <row r="222" spans="1:17" x14ac:dyDescent="0.25">
      <c r="A222">
        <v>2003</v>
      </c>
      <c r="B222">
        <v>8</v>
      </c>
      <c r="C222" t="s">
        <v>150</v>
      </c>
      <c r="D222">
        <v>386.40499999999997</v>
      </c>
      <c r="E222">
        <v>340.048</v>
      </c>
      <c r="F222">
        <v>326.97300000000001</v>
      </c>
      <c r="G222">
        <f t="shared" si="33"/>
        <v>131024.9758399999</v>
      </c>
      <c r="H222">
        <f t="shared" si="34"/>
        <v>28825.406499999972</v>
      </c>
      <c r="I222">
        <f t="shared" si="35"/>
        <v>102199.56933999993</v>
      </c>
      <c r="J222">
        <v>255.5</v>
      </c>
      <c r="K222">
        <v>177.05600000000001</v>
      </c>
      <c r="L222">
        <v>154.93100000000001</v>
      </c>
      <c r="M222">
        <f t="shared" si="36"/>
        <v>100568.99999999999</v>
      </c>
      <c r="N222">
        <f t="shared" si="37"/>
        <v>22125</v>
      </c>
      <c r="O222">
        <f t="shared" si="38"/>
        <v>78443.999999999985</v>
      </c>
      <c r="P222">
        <f t="shared" si="39"/>
        <v>1.3028366180433326</v>
      </c>
      <c r="Q222" s="3">
        <f t="shared" si="32"/>
        <v>0.21999932696190599</v>
      </c>
    </row>
    <row r="223" spans="1:17" x14ac:dyDescent="0.25">
      <c r="A223">
        <v>2004</v>
      </c>
      <c r="B223">
        <v>8</v>
      </c>
      <c r="C223" t="s">
        <v>150</v>
      </c>
      <c r="D223">
        <v>287.27</v>
      </c>
      <c r="E223">
        <v>254.32300000000001</v>
      </c>
      <c r="F223">
        <v>245.03</v>
      </c>
      <c r="G223">
        <f t="shared" si="33"/>
        <v>93123.148799999952</v>
      </c>
      <c r="H223">
        <f t="shared" si="34"/>
        <v>20487.533660000012</v>
      </c>
      <c r="I223">
        <f t="shared" si="35"/>
        <v>72635.615139999936</v>
      </c>
      <c r="J223">
        <v>186.20500000000001</v>
      </c>
      <c r="K223">
        <v>127.566</v>
      </c>
      <c r="L223">
        <v>111.026</v>
      </c>
      <c r="M223">
        <f t="shared" si="36"/>
        <v>75179.000000000015</v>
      </c>
      <c r="N223">
        <f t="shared" si="37"/>
        <v>16540.000000000007</v>
      </c>
      <c r="O223">
        <f t="shared" si="38"/>
        <v>58639.000000000007</v>
      </c>
      <c r="P223">
        <f t="shared" si="39"/>
        <v>1.2386856542385498</v>
      </c>
      <c r="Q223" s="3">
        <f t="shared" si="32"/>
        <v>0.2200047348484851</v>
      </c>
    </row>
    <row r="224" spans="1:17" x14ac:dyDescent="0.25">
      <c r="A224">
        <v>2005</v>
      </c>
      <c r="B224">
        <v>8</v>
      </c>
      <c r="C224" t="s">
        <v>150</v>
      </c>
      <c r="D224">
        <v>265.88900000000001</v>
      </c>
      <c r="E224">
        <v>229.017</v>
      </c>
      <c r="F224">
        <v>218.61799999999999</v>
      </c>
      <c r="G224">
        <f t="shared" si="33"/>
        <v>104214.59202000003</v>
      </c>
      <c r="H224">
        <f t="shared" si="34"/>
        <v>22925.843380000002</v>
      </c>
      <c r="I224">
        <f t="shared" si="35"/>
        <v>81288.74864000002</v>
      </c>
      <c r="J224">
        <v>185.798</v>
      </c>
      <c r="K224">
        <v>118.806</v>
      </c>
      <c r="L224">
        <v>99.910600000000002</v>
      </c>
      <c r="M224">
        <f t="shared" si="36"/>
        <v>85887.4</v>
      </c>
      <c r="N224">
        <f t="shared" si="37"/>
        <v>18895.399999999994</v>
      </c>
      <c r="O224">
        <f t="shared" si="38"/>
        <v>66992</v>
      </c>
      <c r="P224">
        <f t="shared" si="39"/>
        <v>1.2133862710944798</v>
      </c>
      <c r="Q224" s="3">
        <f t="shared" si="32"/>
        <v>0.21998688413615108</v>
      </c>
    </row>
    <row r="225" spans="1:17" x14ac:dyDescent="0.25">
      <c r="A225">
        <v>2006</v>
      </c>
      <c r="B225">
        <v>8</v>
      </c>
      <c r="C225" t="s">
        <v>150</v>
      </c>
      <c r="D225">
        <v>311.42500000000001</v>
      </c>
      <c r="E225">
        <v>260.57299999999998</v>
      </c>
      <c r="F225">
        <v>246.23</v>
      </c>
      <c r="G225">
        <f t="shared" si="33"/>
        <v>143730.20090000005</v>
      </c>
      <c r="H225">
        <f t="shared" si="34"/>
        <v>31620.864659999974</v>
      </c>
      <c r="I225">
        <f t="shared" si="35"/>
        <v>112109.33624000008</v>
      </c>
      <c r="J225">
        <v>237.54</v>
      </c>
      <c r="K225">
        <v>144.95500000000001</v>
      </c>
      <c r="L225">
        <v>118.84099999999999</v>
      </c>
      <c r="M225">
        <f t="shared" si="36"/>
        <v>118699</v>
      </c>
      <c r="N225">
        <f t="shared" si="37"/>
        <v>26114.000000000018</v>
      </c>
      <c r="O225">
        <f t="shared" si="38"/>
        <v>92584.999999999985</v>
      </c>
      <c r="P225">
        <f t="shared" si="39"/>
        <v>1.2108796274610574</v>
      </c>
      <c r="Q225" s="3">
        <f t="shared" si="32"/>
        <v>0.22000153385995833</v>
      </c>
    </row>
    <row r="226" spans="1:17" x14ac:dyDescent="0.25">
      <c r="A226">
        <v>2007</v>
      </c>
      <c r="B226">
        <v>8</v>
      </c>
      <c r="C226" t="s">
        <v>150</v>
      </c>
      <c r="D226">
        <v>269.88</v>
      </c>
      <c r="E226">
        <v>225.83699999999999</v>
      </c>
      <c r="F226">
        <v>213.41399999999999</v>
      </c>
      <c r="G226">
        <f t="shared" si="33"/>
        <v>124486.07292000001</v>
      </c>
      <c r="H226">
        <f t="shared" si="34"/>
        <v>27387.994260000003</v>
      </c>
      <c r="I226">
        <f t="shared" si="35"/>
        <v>97098.078659999999</v>
      </c>
      <c r="J226">
        <v>208.21299999999999</v>
      </c>
      <c r="K226">
        <v>130.74100000000001</v>
      </c>
      <c r="L226">
        <v>108.89</v>
      </c>
      <c r="M226">
        <f t="shared" si="36"/>
        <v>99323</v>
      </c>
      <c r="N226">
        <f t="shared" si="37"/>
        <v>21851.000000000015</v>
      </c>
      <c r="O226">
        <f t="shared" si="38"/>
        <v>77471.999999999985</v>
      </c>
      <c r="P226">
        <f t="shared" si="39"/>
        <v>1.2533458808131048</v>
      </c>
      <c r="Q226" s="3">
        <f t="shared" si="32"/>
        <v>0.22000850069068112</v>
      </c>
    </row>
    <row r="227" spans="1:17" x14ac:dyDescent="0.25">
      <c r="A227">
        <v>2008</v>
      </c>
      <c r="B227">
        <v>8</v>
      </c>
      <c r="C227" t="s">
        <v>150</v>
      </c>
      <c r="D227">
        <v>139.364</v>
      </c>
      <c r="E227">
        <v>130.97200000000001</v>
      </c>
      <c r="F227">
        <v>129.84899999999999</v>
      </c>
      <c r="G227">
        <f t="shared" si="33"/>
        <v>20976.959300000031</v>
      </c>
      <c r="H227">
        <f t="shared" si="34"/>
        <v>2475.7882600000416</v>
      </c>
      <c r="I227">
        <f t="shared" si="35"/>
        <v>18501.17103999999</v>
      </c>
      <c r="J227">
        <v>70.8095</v>
      </c>
      <c r="K227">
        <v>58.902299999999997</v>
      </c>
      <c r="L227">
        <v>57.3093</v>
      </c>
      <c r="M227">
        <f t="shared" si="36"/>
        <v>13500.199999999999</v>
      </c>
      <c r="N227">
        <f t="shared" si="37"/>
        <v>1592.9999999999964</v>
      </c>
      <c r="O227">
        <f t="shared" si="38"/>
        <v>11907.200000000003</v>
      </c>
      <c r="P227">
        <f t="shared" si="39"/>
        <v>1.5538258173953003</v>
      </c>
      <c r="Q227" s="3">
        <f t="shared" si="32"/>
        <v>0.11802417235943428</v>
      </c>
    </row>
    <row r="228" spans="1:17" x14ac:dyDescent="0.25">
      <c r="A228">
        <v>2009</v>
      </c>
      <c r="B228">
        <v>8</v>
      </c>
      <c r="C228" t="s">
        <v>150</v>
      </c>
      <c r="D228">
        <v>186.71899999999999</v>
      </c>
      <c r="E228">
        <v>177.124</v>
      </c>
      <c r="F228">
        <v>175.84100000000001</v>
      </c>
      <c r="G228">
        <f t="shared" si="33"/>
        <v>23981.856359999969</v>
      </c>
      <c r="H228">
        <f t="shared" si="34"/>
        <v>2828.5274599999711</v>
      </c>
      <c r="I228">
        <f t="shared" si="35"/>
        <v>21153.328899999997</v>
      </c>
      <c r="J228">
        <v>91.274900000000002</v>
      </c>
      <c r="K228">
        <v>77.734300000000005</v>
      </c>
      <c r="L228">
        <v>75.922700000000006</v>
      </c>
      <c r="M228">
        <f t="shared" si="36"/>
        <v>15352.199999999997</v>
      </c>
      <c r="N228">
        <f t="shared" si="37"/>
        <v>1811.5999999999985</v>
      </c>
      <c r="O228">
        <f t="shared" si="38"/>
        <v>13540.599999999999</v>
      </c>
      <c r="P228">
        <f t="shared" si="39"/>
        <v>1.5621120334544869</v>
      </c>
      <c r="Q228" s="3">
        <f t="shared" si="32"/>
        <v>0.11794447508733118</v>
      </c>
    </row>
    <row r="229" spans="1:17" x14ac:dyDescent="0.25">
      <c r="A229">
        <v>2010</v>
      </c>
      <c r="B229">
        <v>8</v>
      </c>
      <c r="C229" t="s">
        <v>150</v>
      </c>
      <c r="D229">
        <v>129.82</v>
      </c>
      <c r="E229">
        <v>124.66500000000001</v>
      </c>
      <c r="F229">
        <v>123.976</v>
      </c>
      <c r="G229">
        <f t="shared" si="33"/>
        <v>12883.799279999987</v>
      </c>
      <c r="H229">
        <f t="shared" si="34"/>
        <v>1518.9831800000156</v>
      </c>
      <c r="I229">
        <f t="shared" si="35"/>
        <v>11364.816099999971</v>
      </c>
      <c r="J229">
        <v>59.3645</v>
      </c>
      <c r="K229">
        <v>52.186999999999998</v>
      </c>
      <c r="L229">
        <v>51.226700000000001</v>
      </c>
      <c r="M229">
        <f t="shared" si="36"/>
        <v>8137.7999999999984</v>
      </c>
      <c r="N229">
        <f t="shared" si="37"/>
        <v>960.29999999999654</v>
      </c>
      <c r="O229">
        <f t="shared" si="38"/>
        <v>7177.5000000000018</v>
      </c>
      <c r="P229">
        <f t="shared" si="39"/>
        <v>1.5832042173560408</v>
      </c>
      <c r="Q229" s="3">
        <f t="shared" si="32"/>
        <v>0.11789869952087745</v>
      </c>
    </row>
    <row r="230" spans="1:17" x14ac:dyDescent="0.25">
      <c r="A230">
        <v>2011</v>
      </c>
      <c r="B230">
        <v>8</v>
      </c>
      <c r="C230" t="s">
        <v>150</v>
      </c>
      <c r="D230">
        <v>148.185</v>
      </c>
      <c r="E230">
        <v>145.03100000000001</v>
      </c>
      <c r="F230">
        <v>144.60900000000001</v>
      </c>
      <c r="G230">
        <f t="shared" si="33"/>
        <v>7883.7211199999847</v>
      </c>
      <c r="H230">
        <f t="shared" si="34"/>
        <v>930.34963999999343</v>
      </c>
      <c r="I230">
        <f t="shared" si="35"/>
        <v>6953.3714799999916</v>
      </c>
      <c r="J230">
        <v>57.219799999999999</v>
      </c>
      <c r="K230">
        <v>52.734900000000003</v>
      </c>
      <c r="L230">
        <v>52.134900000000002</v>
      </c>
      <c r="M230">
        <f t="shared" si="36"/>
        <v>5084.8999999999978</v>
      </c>
      <c r="N230">
        <f t="shared" si="37"/>
        <v>600.00000000000136</v>
      </c>
      <c r="O230">
        <f t="shared" si="38"/>
        <v>4484.899999999996</v>
      </c>
      <c r="P230">
        <f t="shared" si="39"/>
        <v>1.5504181242502286</v>
      </c>
      <c r="Q230" s="3">
        <f t="shared" si="32"/>
        <v>0.11800894854586069</v>
      </c>
    </row>
    <row r="231" spans="1:17" x14ac:dyDescent="0.25">
      <c r="A231">
        <v>2012</v>
      </c>
      <c r="B231">
        <v>8</v>
      </c>
      <c r="C231" t="s">
        <v>150</v>
      </c>
      <c r="D231">
        <v>164.31299999999999</v>
      </c>
      <c r="E231">
        <v>160.53</v>
      </c>
      <c r="F231">
        <v>160.024</v>
      </c>
      <c r="G231">
        <f t="shared" si="33"/>
        <v>9455.6151799999716</v>
      </c>
      <c r="H231">
        <f t="shared" si="34"/>
        <v>1115.5377200000005</v>
      </c>
      <c r="I231">
        <f t="shared" si="35"/>
        <v>8340.0774599999713</v>
      </c>
      <c r="J231">
        <v>60.934100000000001</v>
      </c>
      <c r="K231">
        <v>55.447499999999998</v>
      </c>
      <c r="L231">
        <v>54.713500000000003</v>
      </c>
      <c r="M231">
        <f t="shared" si="36"/>
        <v>6220.5999999999976</v>
      </c>
      <c r="N231">
        <f t="shared" si="37"/>
        <v>733.99999999999466</v>
      </c>
      <c r="O231">
        <f t="shared" si="38"/>
        <v>5486.6000000000031</v>
      </c>
      <c r="P231">
        <f t="shared" si="39"/>
        <v>1.5200487380638483</v>
      </c>
      <c r="Q231" s="3">
        <f t="shared" si="32"/>
        <v>0.11797621823268868</v>
      </c>
    </row>
    <row r="232" spans="1:17" x14ac:dyDescent="0.25">
      <c r="A232">
        <v>2013</v>
      </c>
      <c r="B232">
        <v>8</v>
      </c>
      <c r="C232" t="s">
        <v>150</v>
      </c>
      <c r="D232">
        <v>125.068</v>
      </c>
      <c r="E232">
        <v>121.76300000000001</v>
      </c>
      <c r="F232">
        <v>121.321</v>
      </c>
      <c r="G232">
        <f t="shared" si="33"/>
        <v>8260.7111399999994</v>
      </c>
      <c r="H232">
        <f t="shared" si="34"/>
        <v>974.44204000001594</v>
      </c>
      <c r="I232">
        <f t="shared" si="35"/>
        <v>7286.2690999999832</v>
      </c>
      <c r="J232">
        <v>48.346400000000003</v>
      </c>
      <c r="K232">
        <v>43.636800000000001</v>
      </c>
      <c r="L232">
        <v>43.006700000000002</v>
      </c>
      <c r="M232">
        <f t="shared" si="36"/>
        <v>5339.7000000000007</v>
      </c>
      <c r="N232">
        <f t="shared" si="37"/>
        <v>630.09999999999877</v>
      </c>
      <c r="O232">
        <f t="shared" si="38"/>
        <v>4709.6000000000022</v>
      </c>
      <c r="P232">
        <f t="shared" si="39"/>
        <v>1.5470365638519015</v>
      </c>
      <c r="Q232" s="3">
        <f t="shared" si="32"/>
        <v>0.11796103549506465</v>
      </c>
    </row>
    <row r="233" spans="1:17" x14ac:dyDescent="0.25">
      <c r="A233">
        <v>2014</v>
      </c>
      <c r="B233">
        <v>8</v>
      </c>
      <c r="C233" t="s">
        <v>150</v>
      </c>
      <c r="D233">
        <v>100.949</v>
      </c>
      <c r="E233">
        <v>98.3322</v>
      </c>
      <c r="F233">
        <v>97.982100000000003</v>
      </c>
      <c r="G233">
        <f t="shared" si="33"/>
        <v>6540.8870779999897</v>
      </c>
      <c r="H233">
        <f t="shared" si="34"/>
        <v>771.83746199999473</v>
      </c>
      <c r="I233">
        <f t="shared" si="35"/>
        <v>5769.0496159999948</v>
      </c>
      <c r="J233">
        <v>39.420699999999997</v>
      </c>
      <c r="K233">
        <v>35.6723</v>
      </c>
      <c r="L233">
        <v>35.1708</v>
      </c>
      <c r="M233">
        <f t="shared" si="36"/>
        <v>4249.8999999999969</v>
      </c>
      <c r="N233">
        <f t="shared" si="37"/>
        <v>501.50000000000006</v>
      </c>
      <c r="O233">
        <f t="shared" si="38"/>
        <v>3748.3999999999969</v>
      </c>
      <c r="P233">
        <f t="shared" si="39"/>
        <v>1.5390684670227521</v>
      </c>
      <c r="Q233" s="3">
        <f t="shared" si="32"/>
        <v>0.11800195490242278</v>
      </c>
    </row>
    <row r="234" spans="1:17" x14ac:dyDescent="0.25">
      <c r="A234">
        <v>2015</v>
      </c>
      <c r="B234">
        <v>8</v>
      </c>
      <c r="C234" t="s">
        <v>150</v>
      </c>
      <c r="D234">
        <v>174.28800000000001</v>
      </c>
      <c r="E234">
        <v>169.64099999999999</v>
      </c>
      <c r="F234">
        <v>169.02</v>
      </c>
      <c r="G234">
        <f t="shared" si="33"/>
        <v>11613.938160000002</v>
      </c>
      <c r="H234">
        <f t="shared" si="34"/>
        <v>1369.0690199999578</v>
      </c>
      <c r="I234">
        <f t="shared" si="35"/>
        <v>10244.869140000044</v>
      </c>
      <c r="J234">
        <v>68.325599999999994</v>
      </c>
      <c r="K234">
        <v>61.737299999999998</v>
      </c>
      <c r="L234">
        <v>60.855899999999998</v>
      </c>
      <c r="M234">
        <f t="shared" si="36"/>
        <v>7469.6999999999962</v>
      </c>
      <c r="N234">
        <f t="shared" si="37"/>
        <v>881.3999999999993</v>
      </c>
      <c r="O234">
        <f t="shared" si="38"/>
        <v>6588.2999999999965</v>
      </c>
      <c r="P234">
        <f t="shared" si="39"/>
        <v>1.554806506285394</v>
      </c>
      <c r="Q234" s="3">
        <f t="shared" si="32"/>
        <v>0.11788154897493941</v>
      </c>
    </row>
    <row r="235" spans="1:17" x14ac:dyDescent="0.25">
      <c r="A235">
        <v>2016</v>
      </c>
      <c r="B235">
        <v>8</v>
      </c>
      <c r="C235" t="s">
        <v>150</v>
      </c>
      <c r="D235">
        <v>172.01300000000001</v>
      </c>
      <c r="E235">
        <v>168.1</v>
      </c>
      <c r="F235">
        <v>167.57599999999999</v>
      </c>
      <c r="G235">
        <f t="shared" si="33"/>
        <v>9781.8989400000264</v>
      </c>
      <c r="H235">
        <f t="shared" si="34"/>
        <v>1155.2208800000019</v>
      </c>
      <c r="I235">
        <f t="shared" si="35"/>
        <v>8626.6780600000238</v>
      </c>
      <c r="J235">
        <v>66.274900000000002</v>
      </c>
      <c r="K235">
        <v>60.821399999999997</v>
      </c>
      <c r="L235">
        <v>60.091799999999999</v>
      </c>
      <c r="M235">
        <f t="shared" si="36"/>
        <v>6183.1000000000031</v>
      </c>
      <c r="N235">
        <f t="shared" si="37"/>
        <v>729.59999999999786</v>
      </c>
      <c r="O235">
        <f t="shared" si="38"/>
        <v>5453.5000000000055</v>
      </c>
      <c r="P235">
        <f t="shared" si="39"/>
        <v>1.5820379647749545</v>
      </c>
      <c r="Q235" s="3">
        <f t="shared" si="32"/>
        <v>0.11809781383817883</v>
      </c>
    </row>
    <row r="236" spans="1:17" x14ac:dyDescent="0.25">
      <c r="A236">
        <v>1991</v>
      </c>
      <c r="B236">
        <v>9</v>
      </c>
      <c r="C236" t="s">
        <v>151</v>
      </c>
      <c r="D236">
        <v>104.72</v>
      </c>
      <c r="E236">
        <v>77.492900000000006</v>
      </c>
      <c r="F236">
        <v>0</v>
      </c>
      <c r="G236">
        <f t="shared" si="33"/>
        <v>230867.80639999997</v>
      </c>
      <c r="H236">
        <f t="shared" si="34"/>
        <v>170842.39719799999</v>
      </c>
      <c r="I236">
        <f t="shared" si="35"/>
        <v>60025.409201999981</v>
      </c>
      <c r="J236">
        <v>130.17599999999999</v>
      </c>
      <c r="K236">
        <v>96.330500000000001</v>
      </c>
      <c r="L236">
        <v>0</v>
      </c>
      <c r="M236">
        <f t="shared" si="36"/>
        <v>130175.99999999999</v>
      </c>
      <c r="N236">
        <f t="shared" si="37"/>
        <v>96330.5</v>
      </c>
      <c r="O236">
        <f t="shared" si="38"/>
        <v>33845.499999999985</v>
      </c>
      <c r="P236">
        <f t="shared" si="39"/>
        <v>1.7735051499508359</v>
      </c>
      <c r="Q236" s="3">
        <f t="shared" si="32"/>
        <v>0.74000095492742557</v>
      </c>
    </row>
    <row r="237" spans="1:17" x14ac:dyDescent="0.25">
      <c r="A237">
        <v>1992</v>
      </c>
      <c r="B237">
        <v>9</v>
      </c>
      <c r="C237" t="s">
        <v>151</v>
      </c>
      <c r="D237">
        <v>401.41500000000002</v>
      </c>
      <c r="E237">
        <v>297.04700000000003</v>
      </c>
      <c r="F237">
        <v>0</v>
      </c>
      <c r="G237">
        <f t="shared" si="33"/>
        <v>884967.53729999997</v>
      </c>
      <c r="H237">
        <f t="shared" si="34"/>
        <v>654875.75714</v>
      </c>
      <c r="I237">
        <f t="shared" si="35"/>
        <v>230091.78015999997</v>
      </c>
      <c r="J237">
        <v>434.46899999999999</v>
      </c>
      <c r="K237">
        <v>321.50700000000001</v>
      </c>
      <c r="L237">
        <v>0</v>
      </c>
      <c r="M237">
        <f t="shared" si="36"/>
        <v>434469</v>
      </c>
      <c r="N237">
        <f t="shared" si="37"/>
        <v>321507</v>
      </c>
      <c r="O237">
        <f t="shared" si="38"/>
        <v>112962</v>
      </c>
      <c r="P237">
        <f t="shared" si="39"/>
        <v>2.0368945478273477</v>
      </c>
      <c r="Q237" s="3">
        <f t="shared" si="32"/>
        <v>0.73999975088125758</v>
      </c>
    </row>
    <row r="238" spans="1:17" x14ac:dyDescent="0.25">
      <c r="A238">
        <v>1993</v>
      </c>
      <c r="B238">
        <v>9</v>
      </c>
      <c r="C238" t="s">
        <v>151</v>
      </c>
      <c r="D238">
        <v>371.32400000000001</v>
      </c>
      <c r="E238">
        <v>274.77999999999997</v>
      </c>
      <c r="F238">
        <v>0</v>
      </c>
      <c r="G238">
        <f t="shared" si="33"/>
        <v>818628.31687999994</v>
      </c>
      <c r="H238">
        <f t="shared" si="34"/>
        <v>605785.48359999992</v>
      </c>
      <c r="I238">
        <f t="shared" si="35"/>
        <v>212842.83328000002</v>
      </c>
      <c r="J238">
        <v>377.27</v>
      </c>
      <c r="K238">
        <v>279.18</v>
      </c>
      <c r="L238">
        <v>0</v>
      </c>
      <c r="M238">
        <f t="shared" si="36"/>
        <v>377270</v>
      </c>
      <c r="N238">
        <f t="shared" si="37"/>
        <v>279180</v>
      </c>
      <c r="O238">
        <f t="shared" si="38"/>
        <v>98090</v>
      </c>
      <c r="P238">
        <f t="shared" si="39"/>
        <v>2.1698738751557238</v>
      </c>
      <c r="Q238" s="3">
        <f t="shared" si="32"/>
        <v>0.74000064633581453</v>
      </c>
    </row>
    <row r="239" spans="1:17" x14ac:dyDescent="0.25">
      <c r="A239">
        <v>1994</v>
      </c>
      <c r="B239">
        <v>9</v>
      </c>
      <c r="C239" t="s">
        <v>151</v>
      </c>
      <c r="D239">
        <v>474.42</v>
      </c>
      <c r="E239">
        <v>351.07100000000003</v>
      </c>
      <c r="F239">
        <v>0</v>
      </c>
      <c r="G239">
        <f t="shared" si="33"/>
        <v>1045915.8204</v>
      </c>
      <c r="H239">
        <f t="shared" si="34"/>
        <v>773978.14801999996</v>
      </c>
      <c r="I239">
        <f t="shared" si="35"/>
        <v>271937.67238</v>
      </c>
      <c r="J239">
        <v>447.84399999999999</v>
      </c>
      <c r="K239">
        <v>331.404</v>
      </c>
      <c r="L239">
        <v>0</v>
      </c>
      <c r="M239">
        <f t="shared" si="36"/>
        <v>447844</v>
      </c>
      <c r="N239">
        <f t="shared" si="37"/>
        <v>331404</v>
      </c>
      <c r="O239">
        <f t="shared" si="38"/>
        <v>116440</v>
      </c>
      <c r="P239">
        <f t="shared" si="39"/>
        <v>2.3354467636051837</v>
      </c>
      <c r="Q239" s="3">
        <f t="shared" si="32"/>
        <v>0.74000042156738755</v>
      </c>
    </row>
    <row r="240" spans="1:17" x14ac:dyDescent="0.25">
      <c r="A240">
        <v>1995</v>
      </c>
      <c r="B240">
        <v>9</v>
      </c>
      <c r="C240" t="s">
        <v>151</v>
      </c>
      <c r="D240">
        <v>349.40300000000002</v>
      </c>
      <c r="E240">
        <v>258.55799999999999</v>
      </c>
      <c r="F240">
        <v>0</v>
      </c>
      <c r="G240">
        <f t="shared" si="33"/>
        <v>770300.84186000004</v>
      </c>
      <c r="H240">
        <f t="shared" si="34"/>
        <v>570022.13795999996</v>
      </c>
      <c r="I240">
        <f t="shared" si="35"/>
        <v>200278.70390000008</v>
      </c>
      <c r="J240">
        <v>331.97699999999998</v>
      </c>
      <c r="K240">
        <v>245.66300000000001</v>
      </c>
      <c r="L240">
        <v>0</v>
      </c>
      <c r="M240">
        <f t="shared" si="36"/>
        <v>331977</v>
      </c>
      <c r="N240">
        <f t="shared" si="37"/>
        <v>245663</v>
      </c>
      <c r="O240">
        <f t="shared" si="38"/>
        <v>86314</v>
      </c>
      <c r="P240">
        <f t="shared" si="39"/>
        <v>2.3203440053377191</v>
      </c>
      <c r="Q240" s="3">
        <f t="shared" si="32"/>
        <v>0.73999937035457619</v>
      </c>
    </row>
    <row r="241" spans="1:17" x14ac:dyDescent="0.25">
      <c r="A241">
        <v>1996</v>
      </c>
      <c r="B241">
        <v>9</v>
      </c>
      <c r="C241" t="s">
        <v>151</v>
      </c>
      <c r="D241">
        <v>378.63099999999997</v>
      </c>
      <c r="E241">
        <v>280.18700000000001</v>
      </c>
      <c r="F241">
        <v>0</v>
      </c>
      <c r="G241">
        <f t="shared" si="33"/>
        <v>834737.47521999991</v>
      </c>
      <c r="H241">
        <f t="shared" si="34"/>
        <v>617705.86393999995</v>
      </c>
      <c r="I241">
        <f t="shared" si="35"/>
        <v>217031.61127999995</v>
      </c>
      <c r="J241">
        <v>377.81099999999998</v>
      </c>
      <c r="K241">
        <v>279.58</v>
      </c>
      <c r="L241">
        <v>0</v>
      </c>
      <c r="M241">
        <f t="shared" si="36"/>
        <v>377811</v>
      </c>
      <c r="N241">
        <f t="shared" si="37"/>
        <v>279580</v>
      </c>
      <c r="O241">
        <f t="shared" si="38"/>
        <v>98231</v>
      </c>
      <c r="P241">
        <f t="shared" si="39"/>
        <v>2.2094049014454313</v>
      </c>
      <c r="Q241" s="3">
        <f t="shared" si="32"/>
        <v>0.74000015846563016</v>
      </c>
    </row>
    <row r="242" spans="1:17" x14ac:dyDescent="0.25">
      <c r="A242">
        <v>1997</v>
      </c>
      <c r="B242">
        <v>9</v>
      </c>
      <c r="C242" t="s">
        <v>151</v>
      </c>
      <c r="D242">
        <v>272.637</v>
      </c>
      <c r="E242">
        <v>201.751</v>
      </c>
      <c r="F242">
        <v>0</v>
      </c>
      <c r="G242">
        <f t="shared" si="33"/>
        <v>601060.98294000002</v>
      </c>
      <c r="H242">
        <f t="shared" si="34"/>
        <v>444784.28962</v>
      </c>
      <c r="I242">
        <f t="shared" si="35"/>
        <v>156276.69332000002</v>
      </c>
      <c r="J242">
        <v>292.642</v>
      </c>
      <c r="K242">
        <v>216.55500000000001</v>
      </c>
      <c r="L242">
        <v>0</v>
      </c>
      <c r="M242">
        <f t="shared" si="36"/>
        <v>292642</v>
      </c>
      <c r="N242">
        <f t="shared" si="37"/>
        <v>216555</v>
      </c>
      <c r="O242">
        <f t="shared" si="38"/>
        <v>76087</v>
      </c>
      <c r="P242">
        <f t="shared" si="39"/>
        <v>2.0539122304385562</v>
      </c>
      <c r="Q242" s="3">
        <f t="shared" si="32"/>
        <v>0.73999860620532065</v>
      </c>
    </row>
    <row r="243" spans="1:17" x14ac:dyDescent="0.25">
      <c r="A243">
        <v>1998</v>
      </c>
      <c r="B243">
        <v>9</v>
      </c>
      <c r="C243" t="s">
        <v>151</v>
      </c>
      <c r="D243">
        <v>336.96899999999999</v>
      </c>
      <c r="E243">
        <v>249.357</v>
      </c>
      <c r="F243">
        <v>0</v>
      </c>
      <c r="G243">
        <f t="shared" si="33"/>
        <v>742888.59677999991</v>
      </c>
      <c r="H243">
        <f t="shared" si="34"/>
        <v>549737.42933999992</v>
      </c>
      <c r="I243">
        <f t="shared" si="35"/>
        <v>193151.16743999999</v>
      </c>
      <c r="J243">
        <v>328.33499999999998</v>
      </c>
      <c r="K243">
        <v>242.96799999999999</v>
      </c>
      <c r="L243">
        <v>0</v>
      </c>
      <c r="M243">
        <f t="shared" si="36"/>
        <v>328335</v>
      </c>
      <c r="N243">
        <f t="shared" si="37"/>
        <v>242968</v>
      </c>
      <c r="O243">
        <f t="shared" si="38"/>
        <v>85367</v>
      </c>
      <c r="P243">
        <f t="shared" si="39"/>
        <v>2.2625933780437659</v>
      </c>
      <c r="Q243" s="3">
        <f t="shared" si="32"/>
        <v>0.7399998219420777</v>
      </c>
    </row>
    <row r="244" spans="1:17" x14ac:dyDescent="0.25">
      <c r="A244">
        <v>1999</v>
      </c>
      <c r="B244">
        <v>9</v>
      </c>
      <c r="C244" t="s">
        <v>151</v>
      </c>
      <c r="D244">
        <v>554.83199999999999</v>
      </c>
      <c r="E244">
        <v>410.57600000000002</v>
      </c>
      <c r="F244">
        <v>0</v>
      </c>
      <c r="G244">
        <f t="shared" si="33"/>
        <v>1223193.7238399999</v>
      </c>
      <c r="H244">
        <f t="shared" si="34"/>
        <v>905164.06111999997</v>
      </c>
      <c r="I244">
        <f t="shared" si="35"/>
        <v>318029.66271999991</v>
      </c>
      <c r="J244">
        <v>466.30799999999999</v>
      </c>
      <c r="K244">
        <v>345.06799999999998</v>
      </c>
      <c r="L244">
        <v>0</v>
      </c>
      <c r="M244">
        <f t="shared" si="36"/>
        <v>466308</v>
      </c>
      <c r="N244">
        <f t="shared" si="37"/>
        <v>345068</v>
      </c>
      <c r="O244">
        <f t="shared" si="38"/>
        <v>121240</v>
      </c>
      <c r="P244">
        <f t="shared" si="39"/>
        <v>2.6231454828997141</v>
      </c>
      <c r="Q244" s="3">
        <f t="shared" si="32"/>
        <v>0.74000057675116071</v>
      </c>
    </row>
    <row r="245" spans="1:17" x14ac:dyDescent="0.25">
      <c r="A245">
        <v>2000</v>
      </c>
      <c r="B245">
        <v>9</v>
      </c>
      <c r="C245" t="s">
        <v>151</v>
      </c>
      <c r="D245">
        <v>393.14400000000001</v>
      </c>
      <c r="E245">
        <v>290.92599999999999</v>
      </c>
      <c r="F245">
        <v>0</v>
      </c>
      <c r="G245">
        <f t="shared" si="33"/>
        <v>866733.12527999992</v>
      </c>
      <c r="H245">
        <f t="shared" si="34"/>
        <v>641381.27811999992</v>
      </c>
      <c r="I245">
        <f t="shared" si="35"/>
        <v>225351.84716</v>
      </c>
      <c r="J245">
        <v>295.17599999999999</v>
      </c>
      <c r="K245">
        <v>218.43</v>
      </c>
      <c r="L245">
        <v>0</v>
      </c>
      <c r="M245">
        <f t="shared" si="36"/>
        <v>295176</v>
      </c>
      <c r="N245">
        <f t="shared" si="37"/>
        <v>218430</v>
      </c>
      <c r="O245">
        <f t="shared" si="38"/>
        <v>76746</v>
      </c>
      <c r="P245">
        <f t="shared" si="39"/>
        <v>2.9363265484998777</v>
      </c>
      <c r="Q245" s="3">
        <f t="shared" si="32"/>
        <v>0.73999857558553606</v>
      </c>
    </row>
    <row r="246" spans="1:17" x14ac:dyDescent="0.25">
      <c r="A246">
        <v>2001</v>
      </c>
      <c r="B246">
        <v>9</v>
      </c>
      <c r="C246" t="s">
        <v>151</v>
      </c>
      <c r="D246">
        <v>316.49799999999999</v>
      </c>
      <c r="E246">
        <v>234.208</v>
      </c>
      <c r="F246">
        <v>0</v>
      </c>
      <c r="G246">
        <f t="shared" si="33"/>
        <v>697757.82075999992</v>
      </c>
      <c r="H246">
        <f t="shared" si="34"/>
        <v>516339.64095999999</v>
      </c>
      <c r="I246">
        <f t="shared" si="35"/>
        <v>181418.17979999993</v>
      </c>
      <c r="J246">
        <v>242.006</v>
      </c>
      <c r="K246">
        <v>179.084</v>
      </c>
      <c r="L246">
        <v>0</v>
      </c>
      <c r="M246">
        <f t="shared" si="36"/>
        <v>242006</v>
      </c>
      <c r="N246">
        <f t="shared" si="37"/>
        <v>179084</v>
      </c>
      <c r="O246">
        <f t="shared" si="38"/>
        <v>62922</v>
      </c>
      <c r="P246">
        <f t="shared" si="39"/>
        <v>2.8832252950753285</v>
      </c>
      <c r="Q246" s="3">
        <f t="shared" si="32"/>
        <v>0.73999835701963368</v>
      </c>
    </row>
    <row r="247" spans="1:17" x14ac:dyDescent="0.25">
      <c r="A247">
        <v>2002</v>
      </c>
      <c r="B247">
        <v>9</v>
      </c>
      <c r="C247" t="s">
        <v>151</v>
      </c>
      <c r="D247">
        <v>171.255</v>
      </c>
      <c r="E247">
        <v>126.729</v>
      </c>
      <c r="F247">
        <v>0</v>
      </c>
      <c r="G247">
        <f t="shared" si="33"/>
        <v>377552.19809999998</v>
      </c>
      <c r="H247">
        <f t="shared" si="34"/>
        <v>279389.28797999996</v>
      </c>
      <c r="I247">
        <f t="shared" si="35"/>
        <v>98162.910120000015</v>
      </c>
      <c r="J247">
        <v>143.63</v>
      </c>
      <c r="K247">
        <v>106.286</v>
      </c>
      <c r="L247">
        <v>0</v>
      </c>
      <c r="M247">
        <f t="shared" si="36"/>
        <v>143630</v>
      </c>
      <c r="N247">
        <f t="shared" si="37"/>
        <v>106286</v>
      </c>
      <c r="O247">
        <f t="shared" si="38"/>
        <v>37344</v>
      </c>
      <c r="P247">
        <f t="shared" si="39"/>
        <v>2.6286444203857133</v>
      </c>
      <c r="Q247" s="3">
        <f t="shared" si="32"/>
        <v>0.74000175177367078</v>
      </c>
    </row>
    <row r="248" spans="1:17" x14ac:dyDescent="0.25">
      <c r="A248">
        <v>2003</v>
      </c>
      <c r="B248">
        <v>9</v>
      </c>
      <c r="C248" t="s">
        <v>151</v>
      </c>
      <c r="D248">
        <v>514.08000000000004</v>
      </c>
      <c r="E248">
        <v>380.41899999999998</v>
      </c>
      <c r="F248">
        <v>0</v>
      </c>
      <c r="G248">
        <f t="shared" si="33"/>
        <v>1133351.0496</v>
      </c>
      <c r="H248">
        <f t="shared" si="34"/>
        <v>838679.33577999996</v>
      </c>
      <c r="I248">
        <f t="shared" si="35"/>
        <v>294671.71382000006</v>
      </c>
      <c r="J248">
        <v>418.18700000000001</v>
      </c>
      <c r="K248">
        <v>309.45800000000003</v>
      </c>
      <c r="L248">
        <v>0</v>
      </c>
      <c r="M248">
        <f t="shared" si="36"/>
        <v>418187</v>
      </c>
      <c r="N248">
        <f t="shared" si="37"/>
        <v>309458</v>
      </c>
      <c r="O248">
        <f t="shared" si="38"/>
        <v>108729</v>
      </c>
      <c r="P248">
        <f t="shared" si="39"/>
        <v>2.7101537101822868</v>
      </c>
      <c r="Q248" s="3">
        <f t="shared" si="32"/>
        <v>0.73999961095549327</v>
      </c>
    </row>
    <row r="249" spans="1:17" x14ac:dyDescent="0.25">
      <c r="A249">
        <v>2004</v>
      </c>
      <c r="B249">
        <v>9</v>
      </c>
      <c r="C249" t="s">
        <v>151</v>
      </c>
      <c r="D249">
        <v>264.88299999999998</v>
      </c>
      <c r="E249">
        <v>196.01300000000001</v>
      </c>
      <c r="F249">
        <v>0</v>
      </c>
      <c r="G249">
        <f t="shared" si="33"/>
        <v>583966.35945999995</v>
      </c>
      <c r="H249">
        <f t="shared" si="34"/>
        <v>432134.18005999998</v>
      </c>
      <c r="I249">
        <f t="shared" si="35"/>
        <v>151832.17939999996</v>
      </c>
      <c r="J249">
        <v>207.49700000000001</v>
      </c>
      <c r="K249">
        <v>153.548</v>
      </c>
      <c r="L249">
        <v>0</v>
      </c>
      <c r="M249">
        <f t="shared" si="36"/>
        <v>207497</v>
      </c>
      <c r="N249">
        <f t="shared" si="37"/>
        <v>153548</v>
      </c>
      <c r="O249">
        <f t="shared" si="38"/>
        <v>53949</v>
      </c>
      <c r="P249">
        <f t="shared" si="39"/>
        <v>2.8143363974418905</v>
      </c>
      <c r="Q249" s="3">
        <f t="shared" si="32"/>
        <v>0.73999841439427982</v>
      </c>
    </row>
    <row r="250" spans="1:17" x14ac:dyDescent="0.25">
      <c r="A250">
        <v>2005</v>
      </c>
      <c r="B250">
        <v>9</v>
      </c>
      <c r="C250" t="s">
        <v>151</v>
      </c>
      <c r="D250">
        <v>180.017</v>
      </c>
      <c r="E250">
        <v>133.21299999999999</v>
      </c>
      <c r="F250">
        <v>0</v>
      </c>
      <c r="G250">
        <f t="shared" si="33"/>
        <v>396869.07853999996</v>
      </c>
      <c r="H250">
        <f t="shared" si="34"/>
        <v>293684.04405999999</v>
      </c>
      <c r="I250">
        <f t="shared" si="35"/>
        <v>103185.03447999997</v>
      </c>
      <c r="J250">
        <v>142.97900000000001</v>
      </c>
      <c r="K250">
        <v>105.80500000000001</v>
      </c>
      <c r="L250">
        <v>0</v>
      </c>
      <c r="M250">
        <f t="shared" si="36"/>
        <v>142979</v>
      </c>
      <c r="N250">
        <f t="shared" si="37"/>
        <v>105805</v>
      </c>
      <c r="O250">
        <f t="shared" si="38"/>
        <v>37174</v>
      </c>
      <c r="P250">
        <f t="shared" si="39"/>
        <v>2.7757158641478816</v>
      </c>
      <c r="Q250" s="3">
        <f t="shared" si="32"/>
        <v>0.7400023331129838</v>
      </c>
    </row>
    <row r="251" spans="1:17" x14ac:dyDescent="0.25">
      <c r="A251">
        <v>2006</v>
      </c>
      <c r="B251">
        <v>9</v>
      </c>
      <c r="C251" t="s">
        <v>151</v>
      </c>
      <c r="D251">
        <v>124.53700000000001</v>
      </c>
      <c r="E251">
        <v>92.157600000000002</v>
      </c>
      <c r="F251">
        <v>0</v>
      </c>
      <c r="G251">
        <f t="shared" si="33"/>
        <v>274556.76094000001</v>
      </c>
      <c r="H251">
        <f t="shared" si="34"/>
        <v>203172.48811199999</v>
      </c>
      <c r="I251">
        <f t="shared" si="35"/>
        <v>71384.272828000016</v>
      </c>
      <c r="J251">
        <v>97.615399999999994</v>
      </c>
      <c r="K251">
        <v>72.235399999999998</v>
      </c>
      <c r="L251">
        <v>0</v>
      </c>
      <c r="M251">
        <f t="shared" si="36"/>
        <v>97615.4</v>
      </c>
      <c r="N251">
        <f t="shared" si="37"/>
        <v>72235.399999999994</v>
      </c>
      <c r="O251">
        <f t="shared" si="38"/>
        <v>25380</v>
      </c>
      <c r="P251">
        <f t="shared" si="39"/>
        <v>2.8126377696551983</v>
      </c>
      <c r="Q251" s="3">
        <f t="shared" si="32"/>
        <v>0.74000176654327621</v>
      </c>
    </row>
    <row r="252" spans="1:17" x14ac:dyDescent="0.25">
      <c r="A252">
        <v>2007</v>
      </c>
      <c r="B252">
        <v>9</v>
      </c>
      <c r="C252" t="s">
        <v>151</v>
      </c>
      <c r="D252">
        <v>88.017499999999998</v>
      </c>
      <c r="E252">
        <v>65.132900000000006</v>
      </c>
      <c r="F252">
        <v>0</v>
      </c>
      <c r="G252">
        <f t="shared" si="33"/>
        <v>194045.14085</v>
      </c>
      <c r="H252">
        <f t="shared" si="34"/>
        <v>143593.29399800001</v>
      </c>
      <c r="I252">
        <f t="shared" si="35"/>
        <v>50451.846851999988</v>
      </c>
      <c r="J252">
        <v>67.394099999999995</v>
      </c>
      <c r="K252">
        <v>49.871600000000001</v>
      </c>
      <c r="L252">
        <v>0</v>
      </c>
      <c r="M252">
        <f t="shared" si="36"/>
        <v>67394.099999999991</v>
      </c>
      <c r="N252">
        <f t="shared" si="37"/>
        <v>49871.6</v>
      </c>
      <c r="O252">
        <f t="shared" si="38"/>
        <v>17522.499999999993</v>
      </c>
      <c r="P252">
        <f t="shared" si="39"/>
        <v>2.8792600665340142</v>
      </c>
      <c r="Q252" s="3">
        <f t="shared" si="32"/>
        <v>0.73999943193115014</v>
      </c>
    </row>
    <row r="253" spans="1:17" x14ac:dyDescent="0.25">
      <c r="A253">
        <v>2008</v>
      </c>
      <c r="B253">
        <v>9</v>
      </c>
      <c r="C253" t="s">
        <v>151</v>
      </c>
      <c r="D253">
        <v>260.95400000000001</v>
      </c>
      <c r="E253">
        <v>143.524</v>
      </c>
      <c r="F253">
        <v>0</v>
      </c>
      <c r="G253">
        <f t="shared" si="33"/>
        <v>575304.40747999994</v>
      </c>
      <c r="H253">
        <f t="shared" si="34"/>
        <v>316415.88088000001</v>
      </c>
      <c r="I253">
        <f t="shared" si="35"/>
        <v>258888.52659999992</v>
      </c>
      <c r="J253">
        <v>192.506</v>
      </c>
      <c r="K253">
        <v>105.878</v>
      </c>
      <c r="L253">
        <v>0</v>
      </c>
      <c r="M253">
        <f t="shared" si="36"/>
        <v>192506</v>
      </c>
      <c r="N253">
        <f t="shared" si="37"/>
        <v>105878</v>
      </c>
      <c r="O253">
        <f t="shared" si="38"/>
        <v>86628</v>
      </c>
      <c r="P253">
        <f t="shared" si="39"/>
        <v>2.9885011764828104</v>
      </c>
      <c r="Q253" s="3">
        <f t="shared" si="32"/>
        <v>0.54999731753489134</v>
      </c>
    </row>
    <row r="254" spans="1:17" x14ac:dyDescent="0.25">
      <c r="A254">
        <v>2009</v>
      </c>
      <c r="B254">
        <v>9</v>
      </c>
      <c r="C254" t="s">
        <v>151</v>
      </c>
      <c r="D254">
        <v>394.01400000000001</v>
      </c>
      <c r="E254">
        <v>216.708</v>
      </c>
      <c r="F254">
        <v>0</v>
      </c>
      <c r="G254">
        <f t="shared" si="33"/>
        <v>868651.14468000003</v>
      </c>
      <c r="H254">
        <f t="shared" si="34"/>
        <v>477758.79095999995</v>
      </c>
      <c r="I254">
        <f t="shared" si="35"/>
        <v>390892.35372000007</v>
      </c>
      <c r="J254">
        <v>263.40699999999998</v>
      </c>
      <c r="K254">
        <v>144.874</v>
      </c>
      <c r="L254">
        <v>0</v>
      </c>
      <c r="M254">
        <f t="shared" si="36"/>
        <v>263407</v>
      </c>
      <c r="N254">
        <f t="shared" si="37"/>
        <v>144874</v>
      </c>
      <c r="O254">
        <f t="shared" si="38"/>
        <v>118533</v>
      </c>
      <c r="P254">
        <f t="shared" si="39"/>
        <v>3.2977526970809432</v>
      </c>
      <c r="Q254" s="3">
        <f t="shared" si="32"/>
        <v>0.55000076139426513</v>
      </c>
    </row>
    <row r="255" spans="1:17" x14ac:dyDescent="0.25">
      <c r="A255">
        <v>2010</v>
      </c>
      <c r="B255">
        <v>9</v>
      </c>
      <c r="C255" t="s">
        <v>151</v>
      </c>
      <c r="D255">
        <v>85.091200000000001</v>
      </c>
      <c r="E255">
        <v>46.8001</v>
      </c>
      <c r="F255">
        <v>0</v>
      </c>
      <c r="G255">
        <f t="shared" si="33"/>
        <v>187593.761344</v>
      </c>
      <c r="H255">
        <f t="shared" si="34"/>
        <v>103176.436462</v>
      </c>
      <c r="I255">
        <f t="shared" si="35"/>
        <v>84417.324882000001</v>
      </c>
      <c r="J255">
        <v>49.393300000000004</v>
      </c>
      <c r="K255">
        <v>27.1663</v>
      </c>
      <c r="L255">
        <v>0</v>
      </c>
      <c r="M255">
        <f t="shared" si="36"/>
        <v>49393.3</v>
      </c>
      <c r="N255">
        <f t="shared" si="37"/>
        <v>27166.3</v>
      </c>
      <c r="O255">
        <f t="shared" si="38"/>
        <v>22227.000000000004</v>
      </c>
      <c r="P255">
        <f t="shared" si="39"/>
        <v>3.7979596695098321</v>
      </c>
      <c r="Q255" s="3">
        <f t="shared" si="32"/>
        <v>0.54999929487420551</v>
      </c>
    </row>
    <row r="256" spans="1:17" x14ac:dyDescent="0.25">
      <c r="A256">
        <v>2011</v>
      </c>
      <c r="B256">
        <v>9</v>
      </c>
      <c r="C256" t="s">
        <v>151</v>
      </c>
      <c r="D256">
        <v>3494.18</v>
      </c>
      <c r="E256">
        <v>1921.8</v>
      </c>
      <c r="F256">
        <v>0</v>
      </c>
      <c r="G256">
        <f t="shared" si="33"/>
        <v>7703339.1115999995</v>
      </c>
      <c r="H256">
        <f t="shared" si="34"/>
        <v>4236838.716</v>
      </c>
      <c r="I256">
        <f t="shared" si="35"/>
        <v>3466500.3955999995</v>
      </c>
      <c r="J256">
        <v>1764.08</v>
      </c>
      <c r="K256">
        <v>970.24599999999998</v>
      </c>
      <c r="L256">
        <v>0</v>
      </c>
      <c r="M256">
        <f t="shared" si="36"/>
        <v>1764080</v>
      </c>
      <c r="N256">
        <f t="shared" si="37"/>
        <v>970246</v>
      </c>
      <c r="O256">
        <f t="shared" si="38"/>
        <v>793834</v>
      </c>
      <c r="P256">
        <f t="shared" si="39"/>
        <v>4.3667742458391903</v>
      </c>
      <c r="Q256" s="3">
        <f t="shared" si="32"/>
        <v>0.55000028619017916</v>
      </c>
    </row>
    <row r="257" spans="1:17" x14ac:dyDescent="0.25">
      <c r="A257">
        <v>2012</v>
      </c>
      <c r="B257">
        <v>9</v>
      </c>
      <c r="C257" t="s">
        <v>151</v>
      </c>
      <c r="D257">
        <v>57.298900000000003</v>
      </c>
      <c r="E257">
        <v>31.514399999999998</v>
      </c>
      <c r="F257">
        <v>0</v>
      </c>
      <c r="G257">
        <f t="shared" si="33"/>
        <v>126322.30091800001</v>
      </c>
      <c r="H257">
        <f t="shared" si="34"/>
        <v>69477.276527999988</v>
      </c>
      <c r="I257">
        <f t="shared" si="35"/>
        <v>56845.024390000021</v>
      </c>
      <c r="J257">
        <v>26.67</v>
      </c>
      <c r="K257">
        <v>14.6685</v>
      </c>
      <c r="L257">
        <v>0</v>
      </c>
      <c r="M257">
        <f t="shared" si="36"/>
        <v>26670</v>
      </c>
      <c r="N257">
        <f t="shared" si="37"/>
        <v>14668.5</v>
      </c>
      <c r="O257">
        <f t="shared" si="38"/>
        <v>12001.5</v>
      </c>
      <c r="P257">
        <f t="shared" si="39"/>
        <v>4.7364942226471696</v>
      </c>
      <c r="Q257" s="3">
        <f t="shared" si="32"/>
        <v>0.5500000872617099</v>
      </c>
    </row>
    <row r="258" spans="1:17" x14ac:dyDescent="0.25">
      <c r="A258">
        <v>2013</v>
      </c>
      <c r="B258">
        <v>9</v>
      </c>
      <c r="C258" t="s">
        <v>151</v>
      </c>
      <c r="D258">
        <v>21.936599999999999</v>
      </c>
      <c r="E258">
        <v>12.065200000000001</v>
      </c>
      <c r="F258">
        <v>0</v>
      </c>
      <c r="G258">
        <f t="shared" si="33"/>
        <v>48361.867091999993</v>
      </c>
      <c r="H258">
        <f t="shared" si="34"/>
        <v>26599.181224</v>
      </c>
      <c r="I258">
        <f t="shared" si="35"/>
        <v>21762.685867999993</v>
      </c>
      <c r="J258">
        <v>9.6977200000000003</v>
      </c>
      <c r="K258">
        <v>5.3337399999999997</v>
      </c>
      <c r="L258">
        <v>0</v>
      </c>
      <c r="M258">
        <f t="shared" si="36"/>
        <v>9697.7200000000012</v>
      </c>
      <c r="N258">
        <f t="shared" si="37"/>
        <v>5333.74</v>
      </c>
      <c r="O258">
        <f t="shared" si="38"/>
        <v>4363.9800000000014</v>
      </c>
      <c r="P258">
        <f t="shared" si="39"/>
        <v>4.9869316800237566</v>
      </c>
      <c r="Q258" s="3">
        <f t="shared" si="32"/>
        <v>0.55000319101410433</v>
      </c>
    </row>
    <row r="259" spans="1:17" x14ac:dyDescent="0.25">
      <c r="A259">
        <v>2014</v>
      </c>
      <c r="B259">
        <v>9</v>
      </c>
      <c r="C259" t="s">
        <v>151</v>
      </c>
      <c r="D259">
        <v>137.47399999999999</v>
      </c>
      <c r="E259">
        <v>75.611000000000004</v>
      </c>
      <c r="F259">
        <v>0</v>
      </c>
      <c r="G259">
        <f t="shared" ref="G259:G296" si="40">(D259-F259)*2204.62</f>
        <v>303077.92987999995</v>
      </c>
      <c r="H259">
        <f t="shared" ref="H259:H296" si="41">(E259-F259)*2204.62</f>
        <v>166693.52282000001</v>
      </c>
      <c r="I259">
        <f t="shared" ref="I259:I296" si="42">G259-H259</f>
        <v>136384.40705999994</v>
      </c>
      <c r="J259">
        <v>61.129399999999997</v>
      </c>
      <c r="K259">
        <v>33.621200000000002</v>
      </c>
      <c r="L259">
        <v>0</v>
      </c>
      <c r="M259">
        <f t="shared" ref="M259:M296" si="43">(J259-L259)*1000</f>
        <v>61129.399999999994</v>
      </c>
      <c r="N259">
        <f t="shared" ref="N259:N296" si="44">(K259-L259)*1000</f>
        <v>33621.200000000004</v>
      </c>
      <c r="O259">
        <f t="shared" ref="O259:O296" si="45">M259-N259</f>
        <v>27508.19999999999</v>
      </c>
      <c r="P259">
        <f t="shared" ref="P259:P296" si="46">G259/M259</f>
        <v>4.957973248224258</v>
      </c>
      <c r="Q259" s="3">
        <f t="shared" si="32"/>
        <v>0.55000218223082198</v>
      </c>
    </row>
    <row r="260" spans="1:17" x14ac:dyDescent="0.25">
      <c r="A260">
        <v>2015</v>
      </c>
      <c r="B260">
        <v>9</v>
      </c>
      <c r="C260" t="s">
        <v>151</v>
      </c>
      <c r="D260">
        <v>149.726</v>
      </c>
      <c r="E260">
        <v>82.349500000000006</v>
      </c>
      <c r="F260">
        <v>0</v>
      </c>
      <c r="G260">
        <f t="shared" si="40"/>
        <v>330088.93411999999</v>
      </c>
      <c r="H260">
        <f t="shared" si="41"/>
        <v>181549.35469000001</v>
      </c>
      <c r="I260">
        <f t="shared" si="42"/>
        <v>148539.57942999998</v>
      </c>
      <c r="J260">
        <v>69.276799999999994</v>
      </c>
      <c r="K260">
        <v>38.102200000000003</v>
      </c>
      <c r="L260">
        <v>0</v>
      </c>
      <c r="M260">
        <f t="shared" si="43"/>
        <v>69276.799999999988</v>
      </c>
      <c r="N260">
        <f t="shared" si="44"/>
        <v>38102.200000000004</v>
      </c>
      <c r="O260">
        <f t="shared" si="45"/>
        <v>31174.599999999984</v>
      </c>
      <c r="P260">
        <f t="shared" si="46"/>
        <v>4.7647832192018118</v>
      </c>
      <c r="Q260" s="3">
        <f t="shared" si="32"/>
        <v>0.55000133577334598</v>
      </c>
    </row>
    <row r="261" spans="1:17" x14ac:dyDescent="0.25">
      <c r="A261">
        <v>2016</v>
      </c>
      <c r="B261">
        <v>9</v>
      </c>
      <c r="C261" t="s">
        <v>151</v>
      </c>
      <c r="D261">
        <v>30.444700000000001</v>
      </c>
      <c r="E261">
        <v>16.744599999999998</v>
      </c>
      <c r="F261">
        <v>0</v>
      </c>
      <c r="G261">
        <f t="shared" si="40"/>
        <v>67118.994514000005</v>
      </c>
      <c r="H261">
        <f t="shared" si="41"/>
        <v>36915.480051999992</v>
      </c>
      <c r="I261">
        <f t="shared" si="42"/>
        <v>30203.514462000014</v>
      </c>
      <c r="J261">
        <v>15.5593</v>
      </c>
      <c r="K261">
        <v>8.5575899999999994</v>
      </c>
      <c r="L261">
        <v>0</v>
      </c>
      <c r="M261">
        <f t="shared" si="43"/>
        <v>15559.300000000001</v>
      </c>
      <c r="N261">
        <f t="shared" si="44"/>
        <v>8557.59</v>
      </c>
      <c r="O261">
        <f t="shared" si="45"/>
        <v>7001.7100000000009</v>
      </c>
      <c r="P261">
        <f t="shared" si="46"/>
        <v>4.3137541222291489</v>
      </c>
      <c r="Q261" s="3">
        <f t="shared" si="32"/>
        <v>0.55000049269659401</v>
      </c>
    </row>
    <row r="262" spans="1:17" x14ac:dyDescent="0.25">
      <c r="A262">
        <v>1991</v>
      </c>
      <c r="B262">
        <v>10</v>
      </c>
      <c r="C262" t="s">
        <v>152</v>
      </c>
      <c r="D262">
        <v>145.19200000000001</v>
      </c>
      <c r="E262">
        <v>126.31699999999999</v>
      </c>
      <c r="F262">
        <v>0</v>
      </c>
      <c r="G262">
        <f t="shared" si="40"/>
        <v>320093.18703999999</v>
      </c>
      <c r="H262">
        <f t="shared" si="41"/>
        <v>278480.98453999998</v>
      </c>
      <c r="I262">
        <f t="shared" si="42"/>
        <v>41612.202500000014</v>
      </c>
      <c r="J262">
        <v>92.977900000000005</v>
      </c>
      <c r="K262">
        <v>80.890799999999999</v>
      </c>
      <c r="L262">
        <v>0</v>
      </c>
      <c r="M262">
        <f t="shared" si="43"/>
        <v>92977.900000000009</v>
      </c>
      <c r="N262">
        <f t="shared" si="44"/>
        <v>80890.8</v>
      </c>
      <c r="O262">
        <f t="shared" si="45"/>
        <v>12087.100000000006</v>
      </c>
      <c r="P262">
        <f t="shared" si="46"/>
        <v>3.4426803255397247</v>
      </c>
      <c r="Q262" s="3">
        <f t="shared" si="32"/>
        <v>0.86999972450272733</v>
      </c>
    </row>
    <row r="263" spans="1:17" x14ac:dyDescent="0.25">
      <c r="A263">
        <v>1992</v>
      </c>
      <c r="B263">
        <v>10</v>
      </c>
      <c r="C263" t="s">
        <v>152</v>
      </c>
      <c r="D263">
        <v>237.298</v>
      </c>
      <c r="E263">
        <v>206.44900000000001</v>
      </c>
      <c r="F263">
        <v>0</v>
      </c>
      <c r="G263">
        <f t="shared" si="40"/>
        <v>523151.91675999999</v>
      </c>
      <c r="H263">
        <f t="shared" si="41"/>
        <v>455141.59438000002</v>
      </c>
      <c r="I263">
        <f t="shared" si="42"/>
        <v>68010.322379999969</v>
      </c>
      <c r="J263">
        <v>164.125</v>
      </c>
      <c r="K263">
        <v>142.78899999999999</v>
      </c>
      <c r="L263">
        <v>0</v>
      </c>
      <c r="M263">
        <f t="shared" si="43"/>
        <v>164125</v>
      </c>
      <c r="N263">
        <f t="shared" si="44"/>
        <v>142789</v>
      </c>
      <c r="O263">
        <f t="shared" si="45"/>
        <v>21336</v>
      </c>
      <c r="P263">
        <f t="shared" si="46"/>
        <v>3.1875211988423455</v>
      </c>
      <c r="Q263" s="3">
        <f t="shared" ref="Q263:Q326" si="47">H263/G263</f>
        <v>0.86999890433126281</v>
      </c>
    </row>
    <row r="264" spans="1:17" x14ac:dyDescent="0.25">
      <c r="A264">
        <v>1993</v>
      </c>
      <c r="B264">
        <v>10</v>
      </c>
      <c r="C264" t="s">
        <v>152</v>
      </c>
      <c r="D264">
        <v>124.169</v>
      </c>
      <c r="E264">
        <v>108.027</v>
      </c>
      <c r="F264">
        <v>0</v>
      </c>
      <c r="G264">
        <f t="shared" si="40"/>
        <v>273745.46077999996</v>
      </c>
      <c r="H264">
        <f t="shared" si="41"/>
        <v>238158.48473999999</v>
      </c>
      <c r="I264">
        <f t="shared" si="42"/>
        <v>35586.97603999998</v>
      </c>
      <c r="J264">
        <v>78.693799999999996</v>
      </c>
      <c r="K264">
        <v>68.4636</v>
      </c>
      <c r="L264">
        <v>0</v>
      </c>
      <c r="M264">
        <f t="shared" si="43"/>
        <v>78693.8</v>
      </c>
      <c r="N264">
        <f t="shared" si="44"/>
        <v>68463.600000000006</v>
      </c>
      <c r="O264">
        <f t="shared" si="45"/>
        <v>10230.199999999997</v>
      </c>
      <c r="P264">
        <f t="shared" si="46"/>
        <v>3.4786153519082821</v>
      </c>
      <c r="Q264" s="3">
        <f t="shared" si="47"/>
        <v>0.86999975839380206</v>
      </c>
    </row>
    <row r="265" spans="1:17" x14ac:dyDescent="0.25">
      <c r="A265">
        <v>1994</v>
      </c>
      <c r="B265">
        <v>10</v>
      </c>
      <c r="C265" t="s">
        <v>152</v>
      </c>
      <c r="D265">
        <v>86.5839</v>
      </c>
      <c r="E265">
        <v>75.328000000000003</v>
      </c>
      <c r="F265">
        <v>0</v>
      </c>
      <c r="G265">
        <f t="shared" si="40"/>
        <v>190884.597618</v>
      </c>
      <c r="H265">
        <f t="shared" si="41"/>
        <v>166069.61536</v>
      </c>
      <c r="I265">
        <f t="shared" si="42"/>
        <v>24814.982258000004</v>
      </c>
      <c r="J265">
        <v>51.785299999999999</v>
      </c>
      <c r="K265">
        <v>45.053199999999997</v>
      </c>
      <c r="L265">
        <v>0</v>
      </c>
      <c r="M265">
        <f t="shared" si="43"/>
        <v>51785.3</v>
      </c>
      <c r="N265">
        <f t="shared" si="44"/>
        <v>45053.2</v>
      </c>
      <c r="O265">
        <f t="shared" si="45"/>
        <v>6732.1000000000058</v>
      </c>
      <c r="P265">
        <f t="shared" si="46"/>
        <v>3.6860768908937476</v>
      </c>
      <c r="Q265" s="3">
        <f t="shared" si="47"/>
        <v>0.87000008084643909</v>
      </c>
    </row>
    <row r="266" spans="1:17" x14ac:dyDescent="0.25">
      <c r="A266">
        <v>1995</v>
      </c>
      <c r="B266">
        <v>10</v>
      </c>
      <c r="C266" t="s">
        <v>152</v>
      </c>
      <c r="D266">
        <v>90.835099999999997</v>
      </c>
      <c r="E266">
        <v>79.026499999999999</v>
      </c>
      <c r="F266">
        <v>0</v>
      </c>
      <c r="G266">
        <f t="shared" si="40"/>
        <v>200256.87816199998</v>
      </c>
      <c r="H266">
        <f t="shared" si="41"/>
        <v>174223.40242999999</v>
      </c>
      <c r="I266">
        <f t="shared" si="42"/>
        <v>26033.475731999992</v>
      </c>
      <c r="J266">
        <v>51.429200000000002</v>
      </c>
      <c r="K266">
        <v>44.743400000000001</v>
      </c>
      <c r="L266">
        <v>0</v>
      </c>
      <c r="M266">
        <f t="shared" si="43"/>
        <v>51429.200000000004</v>
      </c>
      <c r="N266">
        <f t="shared" si="44"/>
        <v>44743.4</v>
      </c>
      <c r="O266">
        <f t="shared" si="45"/>
        <v>6685.8000000000029</v>
      </c>
      <c r="P266">
        <f t="shared" si="46"/>
        <v>3.8938361507081574</v>
      </c>
      <c r="Q266" s="3">
        <f t="shared" si="47"/>
        <v>0.86999959266847293</v>
      </c>
    </row>
    <row r="267" spans="1:17" x14ac:dyDescent="0.25">
      <c r="A267">
        <v>1996</v>
      </c>
      <c r="B267">
        <v>10</v>
      </c>
      <c r="C267" t="s">
        <v>152</v>
      </c>
      <c r="D267">
        <v>95.141599999999997</v>
      </c>
      <c r="E267">
        <v>82.773200000000003</v>
      </c>
      <c r="F267">
        <v>0</v>
      </c>
      <c r="G267">
        <f t="shared" si="40"/>
        <v>209751.07419199997</v>
      </c>
      <c r="H267">
        <f t="shared" si="41"/>
        <v>182483.45218399999</v>
      </c>
      <c r="I267">
        <f t="shared" si="42"/>
        <v>27267.622007999977</v>
      </c>
      <c r="J267">
        <v>53.819899999999997</v>
      </c>
      <c r="K267">
        <v>46.823399999999999</v>
      </c>
      <c r="L267">
        <v>0</v>
      </c>
      <c r="M267">
        <f t="shared" si="43"/>
        <v>53819.899999999994</v>
      </c>
      <c r="N267">
        <f t="shared" si="44"/>
        <v>46823.4</v>
      </c>
      <c r="O267">
        <f t="shared" si="45"/>
        <v>6996.4999999999927</v>
      </c>
      <c r="P267">
        <f t="shared" si="46"/>
        <v>3.8972772931945245</v>
      </c>
      <c r="Q267" s="3">
        <f t="shared" si="47"/>
        <v>0.87000008408519525</v>
      </c>
    </row>
    <row r="268" spans="1:17" x14ac:dyDescent="0.25">
      <c r="A268">
        <v>1997</v>
      </c>
      <c r="B268">
        <v>10</v>
      </c>
      <c r="C268" t="s">
        <v>152</v>
      </c>
      <c r="D268">
        <v>140.45599999999999</v>
      </c>
      <c r="E268">
        <v>122.196</v>
      </c>
      <c r="F268">
        <v>0</v>
      </c>
      <c r="G268">
        <f t="shared" si="40"/>
        <v>309652.10671999998</v>
      </c>
      <c r="H268">
        <f t="shared" si="41"/>
        <v>269395.74552</v>
      </c>
      <c r="I268">
        <f t="shared" si="42"/>
        <v>40256.361199999985</v>
      </c>
      <c r="J268">
        <v>81.268900000000002</v>
      </c>
      <c r="K268">
        <v>70.703999999999994</v>
      </c>
      <c r="L268">
        <v>0</v>
      </c>
      <c r="M268">
        <f t="shared" si="43"/>
        <v>81268.900000000009</v>
      </c>
      <c r="N268">
        <f t="shared" si="44"/>
        <v>70704</v>
      </c>
      <c r="O268">
        <f t="shared" si="45"/>
        <v>10564.900000000009</v>
      </c>
      <c r="P268">
        <f t="shared" si="46"/>
        <v>3.8102165369532495</v>
      </c>
      <c r="Q268" s="3">
        <f t="shared" si="47"/>
        <v>0.86999487383949425</v>
      </c>
    </row>
    <row r="269" spans="1:17" x14ac:dyDescent="0.25">
      <c r="A269">
        <v>1998</v>
      </c>
      <c r="B269">
        <v>10</v>
      </c>
      <c r="C269" t="s">
        <v>152</v>
      </c>
      <c r="D269">
        <v>148.03800000000001</v>
      </c>
      <c r="E269">
        <v>128.79300000000001</v>
      </c>
      <c r="F269">
        <v>0</v>
      </c>
      <c r="G269">
        <f t="shared" si="40"/>
        <v>326367.53555999999</v>
      </c>
      <c r="H269">
        <f t="shared" si="41"/>
        <v>283939.62365999998</v>
      </c>
      <c r="I269">
        <f t="shared" si="42"/>
        <v>42427.911900000006</v>
      </c>
      <c r="J269">
        <v>85.921999999999997</v>
      </c>
      <c r="K269">
        <v>74.752099999999999</v>
      </c>
      <c r="L269">
        <v>0</v>
      </c>
      <c r="M269">
        <f t="shared" si="43"/>
        <v>85922</v>
      </c>
      <c r="N269">
        <f t="shared" si="44"/>
        <v>74752.100000000006</v>
      </c>
      <c r="O269">
        <f t="shared" si="45"/>
        <v>11169.899999999994</v>
      </c>
      <c r="P269">
        <f t="shared" si="46"/>
        <v>3.7984164190777681</v>
      </c>
      <c r="Q269" s="3">
        <f t="shared" si="47"/>
        <v>0.8699995946986584</v>
      </c>
    </row>
    <row r="270" spans="1:17" x14ac:dyDescent="0.25">
      <c r="A270">
        <v>1999</v>
      </c>
      <c r="B270">
        <v>10</v>
      </c>
      <c r="C270" t="s">
        <v>152</v>
      </c>
      <c r="D270">
        <v>126.30200000000001</v>
      </c>
      <c r="E270">
        <v>109.883</v>
      </c>
      <c r="F270">
        <v>0</v>
      </c>
      <c r="G270">
        <f t="shared" si="40"/>
        <v>278447.91524</v>
      </c>
      <c r="H270">
        <f t="shared" si="41"/>
        <v>242250.25945999997</v>
      </c>
      <c r="I270">
        <f t="shared" si="42"/>
        <v>36197.65578000003</v>
      </c>
      <c r="J270">
        <v>69.044200000000004</v>
      </c>
      <c r="K270">
        <v>60.068399999999997</v>
      </c>
      <c r="L270">
        <v>0</v>
      </c>
      <c r="M270">
        <f t="shared" si="43"/>
        <v>69044.2</v>
      </c>
      <c r="N270">
        <f t="shared" si="44"/>
        <v>60068.399999999994</v>
      </c>
      <c r="O270">
        <f t="shared" si="45"/>
        <v>8975.8000000000029</v>
      </c>
      <c r="P270">
        <f t="shared" si="46"/>
        <v>4.0328936426231312</v>
      </c>
      <c r="Q270" s="3">
        <f t="shared" si="47"/>
        <v>0.87000205855805912</v>
      </c>
    </row>
    <row r="271" spans="1:17" x14ac:dyDescent="0.25">
      <c r="A271">
        <v>2000</v>
      </c>
      <c r="B271">
        <v>10</v>
      </c>
      <c r="C271" t="s">
        <v>152</v>
      </c>
      <c r="D271">
        <v>163.029</v>
      </c>
      <c r="E271">
        <v>141.83600000000001</v>
      </c>
      <c r="F271">
        <v>0</v>
      </c>
      <c r="G271">
        <f t="shared" si="40"/>
        <v>359416.99397999997</v>
      </c>
      <c r="H271">
        <f t="shared" si="41"/>
        <v>312694.48232000001</v>
      </c>
      <c r="I271">
        <f t="shared" si="42"/>
        <v>46722.51165999996</v>
      </c>
      <c r="J271">
        <v>85.516199999999998</v>
      </c>
      <c r="K271">
        <v>74.399100000000004</v>
      </c>
      <c r="L271">
        <v>0</v>
      </c>
      <c r="M271">
        <f t="shared" si="43"/>
        <v>85516.2</v>
      </c>
      <c r="N271">
        <f t="shared" si="44"/>
        <v>74399.100000000006</v>
      </c>
      <c r="O271">
        <f t="shared" si="45"/>
        <v>11117.099999999991</v>
      </c>
      <c r="P271">
        <f t="shared" si="46"/>
        <v>4.202911190862082</v>
      </c>
      <c r="Q271" s="3">
        <f t="shared" si="47"/>
        <v>0.87000472308607679</v>
      </c>
    </row>
    <row r="272" spans="1:17" x14ac:dyDescent="0.25">
      <c r="A272">
        <v>2001</v>
      </c>
      <c r="B272">
        <v>10</v>
      </c>
      <c r="C272" t="s">
        <v>152</v>
      </c>
      <c r="D272">
        <v>125.59699999999999</v>
      </c>
      <c r="E272">
        <v>109.26900000000001</v>
      </c>
      <c r="F272">
        <v>0</v>
      </c>
      <c r="G272">
        <f t="shared" si="40"/>
        <v>276893.65813999996</v>
      </c>
      <c r="H272">
        <f t="shared" si="41"/>
        <v>240896.62278000001</v>
      </c>
      <c r="I272">
        <f t="shared" si="42"/>
        <v>35997.035359999951</v>
      </c>
      <c r="J272">
        <v>65.034599999999998</v>
      </c>
      <c r="K272">
        <v>56.580100000000002</v>
      </c>
      <c r="L272">
        <v>0</v>
      </c>
      <c r="M272">
        <f t="shared" si="43"/>
        <v>65034.6</v>
      </c>
      <c r="N272">
        <f t="shared" si="44"/>
        <v>56580.1</v>
      </c>
      <c r="O272">
        <f t="shared" si="45"/>
        <v>8454.5</v>
      </c>
      <c r="P272">
        <f t="shared" si="46"/>
        <v>4.2576360604970276</v>
      </c>
      <c r="Q272" s="3">
        <f t="shared" si="47"/>
        <v>0.86999689483029063</v>
      </c>
    </row>
    <row r="273" spans="1:17" x14ac:dyDescent="0.25">
      <c r="A273">
        <v>2002</v>
      </c>
      <c r="B273">
        <v>10</v>
      </c>
      <c r="C273" t="s">
        <v>152</v>
      </c>
      <c r="D273">
        <v>287.87400000000002</v>
      </c>
      <c r="E273">
        <v>250.45</v>
      </c>
      <c r="F273">
        <v>0</v>
      </c>
      <c r="G273">
        <f t="shared" si="40"/>
        <v>634652.77788000007</v>
      </c>
      <c r="H273">
        <f t="shared" si="41"/>
        <v>552147.07899999991</v>
      </c>
      <c r="I273">
        <f t="shared" si="42"/>
        <v>82505.698880000156</v>
      </c>
      <c r="J273">
        <v>156.93</v>
      </c>
      <c r="K273">
        <v>136.529</v>
      </c>
      <c r="L273">
        <v>0</v>
      </c>
      <c r="M273">
        <f t="shared" si="43"/>
        <v>156930</v>
      </c>
      <c r="N273">
        <f t="shared" si="44"/>
        <v>136529</v>
      </c>
      <c r="O273">
        <f t="shared" si="45"/>
        <v>20401</v>
      </c>
      <c r="P273">
        <f t="shared" si="46"/>
        <v>4.0441775178742114</v>
      </c>
      <c r="Q273" s="3">
        <f t="shared" si="47"/>
        <v>0.8699986799780457</v>
      </c>
    </row>
    <row r="274" spans="1:17" x14ac:dyDescent="0.25">
      <c r="A274">
        <v>2003</v>
      </c>
      <c r="B274">
        <v>10</v>
      </c>
      <c r="C274" t="s">
        <v>152</v>
      </c>
      <c r="D274">
        <v>80.6999</v>
      </c>
      <c r="E274">
        <v>70.2089</v>
      </c>
      <c r="F274">
        <v>0</v>
      </c>
      <c r="G274">
        <f t="shared" si="40"/>
        <v>177912.61353799998</v>
      </c>
      <c r="H274">
        <f t="shared" si="41"/>
        <v>154783.945118</v>
      </c>
      <c r="I274">
        <f t="shared" si="42"/>
        <v>23128.668419999973</v>
      </c>
      <c r="J274">
        <v>43.2256</v>
      </c>
      <c r="K274">
        <v>37.606299999999997</v>
      </c>
      <c r="L274">
        <v>0</v>
      </c>
      <c r="M274">
        <f t="shared" si="43"/>
        <v>43225.599999999999</v>
      </c>
      <c r="N274">
        <f t="shared" si="44"/>
        <v>37606.299999999996</v>
      </c>
      <c r="O274">
        <f t="shared" si="45"/>
        <v>5619.3000000000029</v>
      </c>
      <c r="P274">
        <f t="shared" si="46"/>
        <v>4.1159084787255695</v>
      </c>
      <c r="Q274" s="3">
        <f t="shared" si="47"/>
        <v>0.86999983890934207</v>
      </c>
    </row>
    <row r="275" spans="1:17" x14ac:dyDescent="0.25">
      <c r="A275">
        <v>2004</v>
      </c>
      <c r="B275">
        <v>10</v>
      </c>
      <c r="C275" t="s">
        <v>152</v>
      </c>
      <c r="D275">
        <v>86.511399999999995</v>
      </c>
      <c r="E275">
        <v>75.264899999999997</v>
      </c>
      <c r="F275">
        <v>0</v>
      </c>
      <c r="G275">
        <f t="shared" si="40"/>
        <v>190724.76266799998</v>
      </c>
      <c r="H275">
        <f t="shared" si="41"/>
        <v>165930.50383799998</v>
      </c>
      <c r="I275">
        <f t="shared" si="42"/>
        <v>24794.258830000006</v>
      </c>
      <c r="J275">
        <v>44.4056</v>
      </c>
      <c r="K275">
        <v>38.632800000000003</v>
      </c>
      <c r="L275">
        <v>0</v>
      </c>
      <c r="M275">
        <f t="shared" si="43"/>
        <v>44405.599999999999</v>
      </c>
      <c r="N275">
        <f t="shared" si="44"/>
        <v>38632.800000000003</v>
      </c>
      <c r="O275">
        <f t="shared" si="45"/>
        <v>5772.7999999999956</v>
      </c>
      <c r="P275">
        <f t="shared" si="46"/>
        <v>4.2950610433819154</v>
      </c>
      <c r="Q275" s="3">
        <f t="shared" si="47"/>
        <v>0.86999979193493571</v>
      </c>
    </row>
    <row r="276" spans="1:17" x14ac:dyDescent="0.25">
      <c r="A276">
        <v>2005</v>
      </c>
      <c r="B276">
        <v>10</v>
      </c>
      <c r="C276" t="s">
        <v>152</v>
      </c>
      <c r="D276">
        <v>59.649799999999999</v>
      </c>
      <c r="E276">
        <v>51.895400000000002</v>
      </c>
      <c r="F276">
        <v>0</v>
      </c>
      <c r="G276">
        <f t="shared" si="40"/>
        <v>131505.14207599999</v>
      </c>
      <c r="H276">
        <f t="shared" si="41"/>
        <v>114409.636748</v>
      </c>
      <c r="I276">
        <f t="shared" si="42"/>
        <v>17095.505327999985</v>
      </c>
      <c r="J276">
        <v>31.950700000000001</v>
      </c>
      <c r="K276">
        <v>27.7971</v>
      </c>
      <c r="L276">
        <v>0</v>
      </c>
      <c r="M276">
        <f t="shared" si="43"/>
        <v>31950.7</v>
      </c>
      <c r="N276">
        <f t="shared" si="44"/>
        <v>27797.1</v>
      </c>
      <c r="O276">
        <f t="shared" si="45"/>
        <v>4153.6000000000022</v>
      </c>
      <c r="P276">
        <f t="shared" si="46"/>
        <v>4.115876712435095</v>
      </c>
      <c r="Q276" s="3">
        <f t="shared" si="47"/>
        <v>0.87000124057415118</v>
      </c>
    </row>
    <row r="277" spans="1:17" x14ac:dyDescent="0.25">
      <c r="A277">
        <v>2006</v>
      </c>
      <c r="B277">
        <v>10</v>
      </c>
      <c r="C277" t="s">
        <v>152</v>
      </c>
      <c r="D277">
        <v>30.756499999999999</v>
      </c>
      <c r="E277">
        <v>26.758199999999999</v>
      </c>
      <c r="F277">
        <v>0</v>
      </c>
      <c r="G277">
        <f t="shared" si="40"/>
        <v>67806.39503</v>
      </c>
      <c r="H277">
        <f t="shared" si="41"/>
        <v>58991.662883999998</v>
      </c>
      <c r="I277">
        <f t="shared" si="42"/>
        <v>8814.7321460000021</v>
      </c>
      <c r="J277">
        <v>17.898900000000001</v>
      </c>
      <c r="K277">
        <v>15.571999999999999</v>
      </c>
      <c r="L277">
        <v>0</v>
      </c>
      <c r="M277">
        <f t="shared" si="43"/>
        <v>17898.900000000001</v>
      </c>
      <c r="N277">
        <f t="shared" si="44"/>
        <v>15572</v>
      </c>
      <c r="O277">
        <f t="shared" si="45"/>
        <v>2326.9000000000015</v>
      </c>
      <c r="P277">
        <f t="shared" si="46"/>
        <v>3.7882995619842559</v>
      </c>
      <c r="Q277" s="3">
        <f t="shared" si="47"/>
        <v>0.87000146310535986</v>
      </c>
    </row>
    <row r="278" spans="1:17" x14ac:dyDescent="0.25">
      <c r="A278">
        <v>2007</v>
      </c>
      <c r="B278">
        <v>10</v>
      </c>
      <c r="C278" t="s">
        <v>152</v>
      </c>
      <c r="D278">
        <v>45.536999999999999</v>
      </c>
      <c r="E278">
        <v>39.617199999999997</v>
      </c>
      <c r="F278">
        <v>0</v>
      </c>
      <c r="G278">
        <f t="shared" si="40"/>
        <v>100391.78094</v>
      </c>
      <c r="H278">
        <f t="shared" si="41"/>
        <v>87340.871463999982</v>
      </c>
      <c r="I278">
        <f t="shared" si="42"/>
        <v>13050.909476000015</v>
      </c>
      <c r="J278">
        <v>28.011600000000001</v>
      </c>
      <c r="K278">
        <v>24.370100000000001</v>
      </c>
      <c r="L278">
        <v>0</v>
      </c>
      <c r="M278">
        <f t="shared" si="43"/>
        <v>28011.600000000002</v>
      </c>
      <c r="N278">
        <f t="shared" si="44"/>
        <v>24370.100000000002</v>
      </c>
      <c r="O278">
        <f t="shared" si="45"/>
        <v>3641.5</v>
      </c>
      <c r="P278">
        <f t="shared" si="46"/>
        <v>3.5839359743820411</v>
      </c>
      <c r="Q278" s="3">
        <f t="shared" si="47"/>
        <v>0.87000021960164242</v>
      </c>
    </row>
    <row r="279" spans="1:17" x14ac:dyDescent="0.25">
      <c r="A279">
        <v>2008</v>
      </c>
      <c r="B279">
        <v>10</v>
      </c>
      <c r="C279" t="s">
        <v>152</v>
      </c>
      <c r="D279">
        <v>645.78899999999999</v>
      </c>
      <c r="E279">
        <v>477.88400000000001</v>
      </c>
      <c r="F279">
        <v>0</v>
      </c>
      <c r="G279">
        <f t="shared" si="40"/>
        <v>1423719.3451799999</v>
      </c>
      <c r="H279">
        <f t="shared" si="41"/>
        <v>1053552.62408</v>
      </c>
      <c r="I279">
        <f t="shared" si="42"/>
        <v>370166.72109999997</v>
      </c>
      <c r="J279">
        <v>387.69499999999999</v>
      </c>
      <c r="K279">
        <v>286.89400000000001</v>
      </c>
      <c r="L279">
        <v>0</v>
      </c>
      <c r="M279">
        <f t="shared" si="43"/>
        <v>387695</v>
      </c>
      <c r="N279">
        <f t="shared" si="44"/>
        <v>286894</v>
      </c>
      <c r="O279">
        <f t="shared" si="45"/>
        <v>100801</v>
      </c>
      <c r="P279">
        <f t="shared" si="46"/>
        <v>3.6722664599233932</v>
      </c>
      <c r="Q279" s="3">
        <f t="shared" si="47"/>
        <v>0.74000021678907513</v>
      </c>
    </row>
    <row r="280" spans="1:17" x14ac:dyDescent="0.25">
      <c r="A280">
        <v>2009</v>
      </c>
      <c r="B280">
        <v>10</v>
      </c>
      <c r="C280" t="s">
        <v>152</v>
      </c>
      <c r="D280">
        <v>0.64593400000000001</v>
      </c>
      <c r="E280">
        <v>0.477991</v>
      </c>
      <c r="F280">
        <v>0</v>
      </c>
      <c r="G280">
        <f t="shared" si="40"/>
        <v>1424.0390150799999</v>
      </c>
      <c r="H280">
        <f t="shared" si="41"/>
        <v>1053.7885184199999</v>
      </c>
      <c r="I280">
        <f t="shared" si="42"/>
        <v>370.25049665999995</v>
      </c>
      <c r="J280">
        <v>0.360989</v>
      </c>
      <c r="K280">
        <v>0.26713199999999998</v>
      </c>
      <c r="L280">
        <v>0</v>
      </c>
      <c r="M280">
        <f t="shared" si="43"/>
        <v>360.98900000000003</v>
      </c>
      <c r="N280">
        <f t="shared" si="44"/>
        <v>267.13200000000001</v>
      </c>
      <c r="O280">
        <f t="shared" si="45"/>
        <v>93.857000000000028</v>
      </c>
      <c r="P280">
        <f t="shared" si="46"/>
        <v>3.9448266154370351</v>
      </c>
      <c r="Q280" s="3">
        <f t="shared" si="47"/>
        <v>0.73999975229667425</v>
      </c>
    </row>
    <row r="281" spans="1:17" x14ac:dyDescent="0.25">
      <c r="A281">
        <v>2010</v>
      </c>
      <c r="B281">
        <v>10</v>
      </c>
      <c r="C281" t="s">
        <v>152</v>
      </c>
      <c r="D281">
        <v>5.90151</v>
      </c>
      <c r="E281">
        <v>4.3671199999999999</v>
      </c>
      <c r="F281">
        <v>0</v>
      </c>
      <c r="G281">
        <f t="shared" si="40"/>
        <v>13010.5869762</v>
      </c>
      <c r="H281">
        <f t="shared" si="41"/>
        <v>9627.8400943999986</v>
      </c>
      <c r="I281">
        <f t="shared" si="42"/>
        <v>3382.7468818000016</v>
      </c>
      <c r="J281">
        <v>2.9569299999999998</v>
      </c>
      <c r="K281">
        <v>2.1881300000000001</v>
      </c>
      <c r="L281">
        <v>0</v>
      </c>
      <c r="M281">
        <f t="shared" si="43"/>
        <v>2956.93</v>
      </c>
      <c r="N281">
        <f t="shared" si="44"/>
        <v>2188.13</v>
      </c>
      <c r="O281">
        <f t="shared" si="45"/>
        <v>768.79999999999973</v>
      </c>
      <c r="P281">
        <f t="shared" si="46"/>
        <v>4.400032119867566</v>
      </c>
      <c r="Q281" s="3">
        <f t="shared" si="47"/>
        <v>0.74000044056521119</v>
      </c>
    </row>
    <row r="282" spans="1:17" x14ac:dyDescent="0.25">
      <c r="A282">
        <v>2011</v>
      </c>
      <c r="B282">
        <v>10</v>
      </c>
      <c r="C282" t="s">
        <v>152</v>
      </c>
      <c r="D282">
        <v>1.5452399999999999</v>
      </c>
      <c r="E282">
        <v>1.1434800000000001</v>
      </c>
      <c r="F282">
        <v>0</v>
      </c>
      <c r="G282">
        <f t="shared" si="40"/>
        <v>3406.6670087999996</v>
      </c>
      <c r="H282">
        <f t="shared" si="41"/>
        <v>2520.9388776000001</v>
      </c>
      <c r="I282">
        <f t="shared" si="42"/>
        <v>885.72813119999955</v>
      </c>
      <c r="J282">
        <v>0.71791499999999997</v>
      </c>
      <c r="K282">
        <v>0.53125699999999998</v>
      </c>
      <c r="L282">
        <v>0</v>
      </c>
      <c r="M282">
        <f t="shared" si="43"/>
        <v>717.91499999999996</v>
      </c>
      <c r="N282">
        <f t="shared" si="44"/>
        <v>531.25699999999995</v>
      </c>
      <c r="O282">
        <f t="shared" si="45"/>
        <v>186.65800000000002</v>
      </c>
      <c r="P282">
        <f t="shared" si="46"/>
        <v>4.7452233325672255</v>
      </c>
      <c r="Q282" s="3">
        <f t="shared" si="47"/>
        <v>0.74000155315679128</v>
      </c>
    </row>
    <row r="283" spans="1:17" x14ac:dyDescent="0.25">
      <c r="A283">
        <v>2012</v>
      </c>
      <c r="B283">
        <v>10</v>
      </c>
      <c r="C283" t="s">
        <v>152</v>
      </c>
      <c r="D283">
        <v>543.298</v>
      </c>
      <c r="E283">
        <v>402.04</v>
      </c>
      <c r="F283">
        <v>0</v>
      </c>
      <c r="G283">
        <f t="shared" si="40"/>
        <v>1197765.6367599999</v>
      </c>
      <c r="H283">
        <f t="shared" si="41"/>
        <v>886345.42480000004</v>
      </c>
      <c r="I283">
        <f t="shared" si="42"/>
        <v>311420.21195999987</v>
      </c>
      <c r="J283">
        <v>262.185</v>
      </c>
      <c r="K283">
        <v>194.017</v>
      </c>
      <c r="L283">
        <v>0</v>
      </c>
      <c r="M283">
        <f t="shared" si="43"/>
        <v>262185</v>
      </c>
      <c r="N283">
        <f t="shared" si="44"/>
        <v>194017</v>
      </c>
      <c r="O283">
        <f t="shared" si="45"/>
        <v>68168</v>
      </c>
      <c r="P283">
        <f t="shared" si="46"/>
        <v>4.5683987900146841</v>
      </c>
      <c r="Q283" s="3">
        <f t="shared" si="47"/>
        <v>0.73999904288254337</v>
      </c>
    </row>
    <row r="284" spans="1:17" x14ac:dyDescent="0.25">
      <c r="A284">
        <v>2013</v>
      </c>
      <c r="B284">
        <v>10</v>
      </c>
      <c r="C284" t="s">
        <v>152</v>
      </c>
      <c r="D284">
        <v>0.323382</v>
      </c>
      <c r="E284">
        <v>0.23930299999999999</v>
      </c>
      <c r="F284">
        <v>0</v>
      </c>
      <c r="G284">
        <f t="shared" si="40"/>
        <v>712.93442484000002</v>
      </c>
      <c r="H284">
        <f t="shared" si="41"/>
        <v>527.57217985999989</v>
      </c>
      <c r="I284">
        <f t="shared" si="42"/>
        <v>185.36224498000013</v>
      </c>
      <c r="J284">
        <v>0.157001</v>
      </c>
      <c r="K284">
        <v>0.11618100000000001</v>
      </c>
      <c r="L284">
        <v>0</v>
      </c>
      <c r="M284">
        <f t="shared" si="43"/>
        <v>157.001</v>
      </c>
      <c r="N284">
        <f t="shared" si="44"/>
        <v>116.18100000000001</v>
      </c>
      <c r="O284">
        <f t="shared" si="45"/>
        <v>40.819999999999993</v>
      </c>
      <c r="P284">
        <f t="shared" si="46"/>
        <v>4.5409546744288249</v>
      </c>
      <c r="Q284" s="3">
        <f t="shared" si="47"/>
        <v>0.74000098954178017</v>
      </c>
    </row>
    <row r="285" spans="1:17" x14ac:dyDescent="0.25">
      <c r="A285">
        <v>2014</v>
      </c>
      <c r="B285">
        <v>10</v>
      </c>
      <c r="C285" t="s">
        <v>152</v>
      </c>
      <c r="D285">
        <v>1229.82</v>
      </c>
      <c r="E285">
        <v>910.06399999999996</v>
      </c>
      <c r="F285">
        <v>0</v>
      </c>
      <c r="G285">
        <f t="shared" si="40"/>
        <v>2711285.7683999999</v>
      </c>
      <c r="H285">
        <f t="shared" si="41"/>
        <v>2006345.2956799997</v>
      </c>
      <c r="I285">
        <f t="shared" si="42"/>
        <v>704940.47272000019</v>
      </c>
      <c r="J285">
        <v>597.26499999999999</v>
      </c>
      <c r="K285">
        <v>441.976</v>
      </c>
      <c r="L285">
        <v>0</v>
      </c>
      <c r="M285">
        <f t="shared" si="43"/>
        <v>597265</v>
      </c>
      <c r="N285">
        <f t="shared" si="44"/>
        <v>441976</v>
      </c>
      <c r="O285">
        <f t="shared" si="45"/>
        <v>155289</v>
      </c>
      <c r="P285">
        <f t="shared" si="46"/>
        <v>4.5395021780951499</v>
      </c>
      <c r="Q285" s="3">
        <f t="shared" si="47"/>
        <v>0.73999772324405189</v>
      </c>
    </row>
    <row r="286" spans="1:17" x14ac:dyDescent="0.25">
      <c r="A286">
        <v>2015</v>
      </c>
      <c r="B286">
        <v>10</v>
      </c>
      <c r="C286" t="s">
        <v>152</v>
      </c>
      <c r="D286">
        <v>3.5926399999999998</v>
      </c>
      <c r="E286">
        <v>2.65855</v>
      </c>
      <c r="F286">
        <v>0</v>
      </c>
      <c r="G286">
        <f t="shared" si="40"/>
        <v>7920.4059967999992</v>
      </c>
      <c r="H286">
        <f t="shared" si="41"/>
        <v>5861.0925010000001</v>
      </c>
      <c r="I286">
        <f t="shared" si="42"/>
        <v>2059.3134957999991</v>
      </c>
      <c r="J286">
        <v>1.7229699999999999</v>
      </c>
      <c r="K286">
        <v>1.2749999999999999</v>
      </c>
      <c r="L286">
        <v>0</v>
      </c>
      <c r="M286">
        <f t="shared" si="43"/>
        <v>1722.9699999999998</v>
      </c>
      <c r="N286">
        <f t="shared" si="44"/>
        <v>1275</v>
      </c>
      <c r="O286">
        <f t="shared" si="45"/>
        <v>447.9699999999998</v>
      </c>
      <c r="P286">
        <f t="shared" si="46"/>
        <v>4.5969494517025833</v>
      </c>
      <c r="Q286" s="3">
        <f t="shared" si="47"/>
        <v>0.73999899795136737</v>
      </c>
    </row>
    <row r="287" spans="1:17" x14ac:dyDescent="0.25">
      <c r="A287">
        <v>2016</v>
      </c>
      <c r="B287">
        <v>10</v>
      </c>
      <c r="C287" t="s">
        <v>152</v>
      </c>
      <c r="D287">
        <v>19.470300000000002</v>
      </c>
      <c r="E287">
        <v>14.408099999999999</v>
      </c>
      <c r="F287">
        <v>0</v>
      </c>
      <c r="G287">
        <f t="shared" si="40"/>
        <v>42924.612786000005</v>
      </c>
      <c r="H287">
        <f t="shared" si="41"/>
        <v>31764.385421999996</v>
      </c>
      <c r="I287">
        <f t="shared" si="42"/>
        <v>11160.227364000009</v>
      </c>
      <c r="J287">
        <v>8.6570999999999998</v>
      </c>
      <c r="K287">
        <v>6.4062599999999996</v>
      </c>
      <c r="L287">
        <v>0</v>
      </c>
      <c r="M287">
        <f t="shared" si="43"/>
        <v>8657.1</v>
      </c>
      <c r="N287">
        <f t="shared" si="44"/>
        <v>6406.2599999999993</v>
      </c>
      <c r="O287">
        <f t="shared" si="45"/>
        <v>2250.8400000000011</v>
      </c>
      <c r="P287">
        <f t="shared" si="46"/>
        <v>4.9583131517482766</v>
      </c>
      <c r="Q287" s="3">
        <f t="shared" si="47"/>
        <v>0.74000400610160066</v>
      </c>
    </row>
    <row r="288" spans="1:17" x14ac:dyDescent="0.25">
      <c r="A288">
        <v>1997</v>
      </c>
      <c r="B288">
        <v>11</v>
      </c>
      <c r="C288" t="s">
        <v>153</v>
      </c>
      <c r="D288">
        <v>90.528400000000005</v>
      </c>
      <c r="E288">
        <v>19.010999999999999</v>
      </c>
      <c r="F288">
        <v>0</v>
      </c>
      <c r="G288">
        <f t="shared" si="40"/>
        <v>199580.721208</v>
      </c>
      <c r="H288">
        <f t="shared" si="41"/>
        <v>41912.030819999993</v>
      </c>
      <c r="I288">
        <f t="shared" si="42"/>
        <v>157668.69038800002</v>
      </c>
      <c r="J288">
        <v>123.29900000000001</v>
      </c>
      <c r="K288">
        <v>25.892700000000001</v>
      </c>
      <c r="L288">
        <v>0</v>
      </c>
      <c r="M288">
        <f t="shared" si="43"/>
        <v>123299</v>
      </c>
      <c r="N288">
        <f t="shared" si="44"/>
        <v>25892.7</v>
      </c>
      <c r="O288">
        <f t="shared" si="45"/>
        <v>97406.3</v>
      </c>
      <c r="P288">
        <f t="shared" si="46"/>
        <v>1.6186726673209029</v>
      </c>
      <c r="Q288" s="3">
        <f t="shared" si="47"/>
        <v>0.21000039766526302</v>
      </c>
    </row>
    <row r="289" spans="1:17" x14ac:dyDescent="0.25">
      <c r="A289">
        <v>1998</v>
      </c>
      <c r="B289">
        <v>11</v>
      </c>
      <c r="C289" t="s">
        <v>153</v>
      </c>
      <c r="D289">
        <v>181.74100000000001</v>
      </c>
      <c r="E289">
        <v>38.165599999999998</v>
      </c>
      <c r="F289">
        <v>0</v>
      </c>
      <c r="G289">
        <f t="shared" si="40"/>
        <v>400669.84341999999</v>
      </c>
      <c r="H289">
        <f t="shared" si="41"/>
        <v>84140.645071999985</v>
      </c>
      <c r="I289">
        <f t="shared" si="42"/>
        <v>316529.19834800001</v>
      </c>
      <c r="J289">
        <v>208.922</v>
      </c>
      <c r="K289">
        <v>43.873600000000003</v>
      </c>
      <c r="L289">
        <v>0</v>
      </c>
      <c r="M289">
        <f t="shared" si="43"/>
        <v>208922</v>
      </c>
      <c r="N289">
        <f t="shared" si="44"/>
        <v>43873.600000000006</v>
      </c>
      <c r="O289">
        <f t="shared" si="45"/>
        <v>165048.4</v>
      </c>
      <c r="P289">
        <f t="shared" si="46"/>
        <v>1.917796323125377</v>
      </c>
      <c r="Q289" s="3">
        <f t="shared" si="47"/>
        <v>0.20999994497664254</v>
      </c>
    </row>
    <row r="290" spans="1:17" x14ac:dyDescent="0.25">
      <c r="A290">
        <v>1999</v>
      </c>
      <c r="B290">
        <v>11</v>
      </c>
      <c r="C290" t="s">
        <v>153</v>
      </c>
      <c r="D290">
        <v>229.25899999999999</v>
      </c>
      <c r="E290">
        <v>48.144300000000001</v>
      </c>
      <c r="F290">
        <v>0</v>
      </c>
      <c r="G290">
        <f t="shared" si="40"/>
        <v>505428.97657999996</v>
      </c>
      <c r="H290">
        <f t="shared" si="41"/>
        <v>106139.88666599999</v>
      </c>
      <c r="I290">
        <f t="shared" si="42"/>
        <v>399289.08991399995</v>
      </c>
      <c r="J290">
        <v>237.76</v>
      </c>
      <c r="K290">
        <v>49.929699999999997</v>
      </c>
      <c r="L290">
        <v>0</v>
      </c>
      <c r="M290">
        <f t="shared" si="43"/>
        <v>237760</v>
      </c>
      <c r="N290">
        <f t="shared" si="44"/>
        <v>49929.7</v>
      </c>
      <c r="O290">
        <f t="shared" si="45"/>
        <v>187830.3</v>
      </c>
      <c r="P290">
        <f t="shared" si="46"/>
        <v>2.1257948207436068</v>
      </c>
      <c r="Q290" s="3">
        <f t="shared" si="47"/>
        <v>0.20999960743089693</v>
      </c>
    </row>
    <row r="291" spans="1:17" x14ac:dyDescent="0.25">
      <c r="A291">
        <v>2000</v>
      </c>
      <c r="B291">
        <v>11</v>
      </c>
      <c r="C291" t="s">
        <v>153</v>
      </c>
      <c r="D291">
        <v>767.15200000000004</v>
      </c>
      <c r="E291">
        <v>161.102</v>
      </c>
      <c r="F291">
        <v>0</v>
      </c>
      <c r="G291">
        <f t="shared" si="40"/>
        <v>1691278.64224</v>
      </c>
      <c r="H291">
        <f t="shared" si="41"/>
        <v>355168.69124000001</v>
      </c>
      <c r="I291">
        <f t="shared" si="42"/>
        <v>1336109.9509999999</v>
      </c>
      <c r="J291">
        <v>662.09199999999998</v>
      </c>
      <c r="K291">
        <v>139.03899999999999</v>
      </c>
      <c r="L291">
        <v>0</v>
      </c>
      <c r="M291">
        <f t="shared" si="43"/>
        <v>662092</v>
      </c>
      <c r="N291">
        <f t="shared" si="44"/>
        <v>139039</v>
      </c>
      <c r="O291">
        <f t="shared" si="45"/>
        <v>523053</v>
      </c>
      <c r="P291">
        <f t="shared" si="46"/>
        <v>2.5544465757628849</v>
      </c>
      <c r="Q291" s="3">
        <f t="shared" si="47"/>
        <v>0.21000010428181118</v>
      </c>
    </row>
    <row r="292" spans="1:17" x14ac:dyDescent="0.25">
      <c r="A292">
        <v>2001</v>
      </c>
      <c r="B292">
        <v>11</v>
      </c>
      <c r="C292" t="s">
        <v>153</v>
      </c>
      <c r="D292">
        <v>1112.52</v>
      </c>
      <c r="E292">
        <v>233.62899999999999</v>
      </c>
      <c r="F292">
        <v>0</v>
      </c>
      <c r="G292">
        <f t="shared" si="40"/>
        <v>2452683.8424</v>
      </c>
      <c r="H292">
        <f t="shared" si="41"/>
        <v>515063.16597999993</v>
      </c>
      <c r="I292">
        <f t="shared" si="42"/>
        <v>1937620.6764199999</v>
      </c>
      <c r="J292">
        <v>1087.2</v>
      </c>
      <c r="K292">
        <v>228.31299999999999</v>
      </c>
      <c r="L292">
        <v>0</v>
      </c>
      <c r="M292">
        <f t="shared" si="43"/>
        <v>1087200</v>
      </c>
      <c r="N292">
        <f t="shared" si="44"/>
        <v>228313</v>
      </c>
      <c r="O292">
        <f t="shared" si="45"/>
        <v>858887</v>
      </c>
      <c r="P292">
        <f t="shared" si="46"/>
        <v>2.2559637991169978</v>
      </c>
      <c r="Q292" s="3">
        <f t="shared" si="47"/>
        <v>0.20999982022795094</v>
      </c>
    </row>
    <row r="293" spans="1:17" x14ac:dyDescent="0.25">
      <c r="A293">
        <v>2002</v>
      </c>
      <c r="B293">
        <v>11</v>
      </c>
      <c r="C293" t="s">
        <v>153</v>
      </c>
      <c r="D293">
        <v>985.75199999999995</v>
      </c>
      <c r="E293">
        <v>207.00800000000001</v>
      </c>
      <c r="F293">
        <v>0</v>
      </c>
      <c r="G293">
        <f t="shared" si="40"/>
        <v>2173208.57424</v>
      </c>
      <c r="H293">
        <f t="shared" si="41"/>
        <v>456373.97696</v>
      </c>
      <c r="I293">
        <f t="shared" si="42"/>
        <v>1716834.5972799999</v>
      </c>
      <c r="J293">
        <v>1048.8</v>
      </c>
      <c r="K293">
        <v>220.24799999999999</v>
      </c>
      <c r="L293">
        <v>0</v>
      </c>
      <c r="M293">
        <f t="shared" si="43"/>
        <v>1048800</v>
      </c>
      <c r="N293">
        <f t="shared" si="44"/>
        <v>220248</v>
      </c>
      <c r="O293">
        <f t="shared" si="45"/>
        <v>828552</v>
      </c>
      <c r="P293">
        <f t="shared" si="46"/>
        <v>2.0720905551487414</v>
      </c>
      <c r="Q293" s="3">
        <f t="shared" si="47"/>
        <v>0.21000008115631519</v>
      </c>
    </row>
    <row r="294" spans="1:17" x14ac:dyDescent="0.25">
      <c r="A294">
        <v>2003</v>
      </c>
      <c r="B294">
        <v>11</v>
      </c>
      <c r="C294" t="s">
        <v>153</v>
      </c>
      <c r="D294">
        <v>734.11699999999996</v>
      </c>
      <c r="E294">
        <v>154.16499999999999</v>
      </c>
      <c r="F294">
        <v>0</v>
      </c>
      <c r="G294">
        <f t="shared" si="40"/>
        <v>1618449.0205399999</v>
      </c>
      <c r="H294">
        <f t="shared" si="41"/>
        <v>339875.24229999998</v>
      </c>
      <c r="I294">
        <f t="shared" si="42"/>
        <v>1278573.7782399999</v>
      </c>
      <c r="J294">
        <v>719.97500000000002</v>
      </c>
      <c r="K294">
        <v>151.19499999999999</v>
      </c>
      <c r="L294">
        <v>0</v>
      </c>
      <c r="M294">
        <f t="shared" si="43"/>
        <v>719975</v>
      </c>
      <c r="N294">
        <f t="shared" si="44"/>
        <v>151195</v>
      </c>
      <c r="O294">
        <f t="shared" si="45"/>
        <v>568780</v>
      </c>
      <c r="P294">
        <f t="shared" si="46"/>
        <v>2.2479239147748187</v>
      </c>
      <c r="Q294" s="3">
        <f t="shared" si="47"/>
        <v>0.21000058573769576</v>
      </c>
    </row>
    <row r="295" spans="1:17" x14ac:dyDescent="0.25">
      <c r="A295">
        <v>2004</v>
      </c>
      <c r="B295">
        <v>11</v>
      </c>
      <c r="C295" t="s">
        <v>153</v>
      </c>
      <c r="D295">
        <v>435.85700000000003</v>
      </c>
      <c r="E295">
        <v>91.53</v>
      </c>
      <c r="F295">
        <v>0</v>
      </c>
      <c r="G295">
        <f t="shared" si="40"/>
        <v>960899.05934000004</v>
      </c>
      <c r="H295">
        <f t="shared" si="41"/>
        <v>201788.86859999999</v>
      </c>
      <c r="I295">
        <f t="shared" si="42"/>
        <v>759110.19073999999</v>
      </c>
      <c r="J295">
        <v>426.80700000000002</v>
      </c>
      <c r="K295">
        <v>89.629400000000004</v>
      </c>
      <c r="L295">
        <v>0</v>
      </c>
      <c r="M295">
        <f t="shared" si="43"/>
        <v>426807</v>
      </c>
      <c r="N295">
        <f t="shared" si="44"/>
        <v>89629.400000000009</v>
      </c>
      <c r="O295">
        <f t="shared" si="45"/>
        <v>337177.59999999998</v>
      </c>
      <c r="P295">
        <f t="shared" si="46"/>
        <v>2.2513666817554538</v>
      </c>
      <c r="Q295" s="3">
        <f t="shared" si="47"/>
        <v>0.21000006882991437</v>
      </c>
    </row>
    <row r="296" spans="1:17" x14ac:dyDescent="0.25">
      <c r="A296">
        <v>2005</v>
      </c>
      <c r="B296">
        <v>11</v>
      </c>
      <c r="C296" t="s">
        <v>153</v>
      </c>
      <c r="D296">
        <v>597.08600000000001</v>
      </c>
      <c r="E296">
        <v>125.38800000000001</v>
      </c>
      <c r="F296">
        <v>0</v>
      </c>
      <c r="G296">
        <f t="shared" si="40"/>
        <v>1316347.7373200001</v>
      </c>
      <c r="H296">
        <f t="shared" si="41"/>
        <v>276432.89256000001</v>
      </c>
      <c r="I296">
        <f t="shared" si="42"/>
        <v>1039914.84476</v>
      </c>
      <c r="J296">
        <v>586.90599999999995</v>
      </c>
      <c r="K296">
        <v>123.25</v>
      </c>
      <c r="L296">
        <v>0</v>
      </c>
      <c r="M296">
        <f t="shared" si="43"/>
        <v>586906</v>
      </c>
      <c r="N296">
        <f t="shared" si="44"/>
        <v>123250</v>
      </c>
      <c r="O296">
        <f t="shared" si="45"/>
        <v>463656</v>
      </c>
      <c r="P296">
        <f t="shared" si="46"/>
        <v>2.2428595674946243</v>
      </c>
      <c r="Q296" s="3">
        <f t="shared" si="47"/>
        <v>0.2099998995119631</v>
      </c>
    </row>
    <row r="297" spans="1:17" x14ac:dyDescent="0.25">
      <c r="A297">
        <v>2006</v>
      </c>
      <c r="B297">
        <v>11</v>
      </c>
      <c r="C297" t="s">
        <v>153</v>
      </c>
      <c r="D297">
        <v>497.73599999999999</v>
      </c>
      <c r="E297">
        <v>104.52500000000001</v>
      </c>
      <c r="F297">
        <v>0</v>
      </c>
      <c r="G297">
        <f t="shared" ref="G297:G327" si="48">(D297-F297)*2204.62</f>
        <v>1097318.7403199999</v>
      </c>
      <c r="H297">
        <f t="shared" ref="H297:H327" si="49">(E297-F297)*2204.62</f>
        <v>230437.90549999999</v>
      </c>
      <c r="I297">
        <f t="shared" ref="I297:I328" si="50">G297-H297</f>
        <v>866880.83481999987</v>
      </c>
      <c r="J297">
        <v>488.63900000000001</v>
      </c>
      <c r="K297">
        <v>102.614</v>
      </c>
      <c r="L297">
        <v>0</v>
      </c>
      <c r="M297">
        <f t="shared" ref="M297:M327" si="51">(J297-L297)*1000</f>
        <v>488639</v>
      </c>
      <c r="N297">
        <f t="shared" ref="N297:N327" si="52">(K297-L297)*1000</f>
        <v>102614</v>
      </c>
      <c r="O297">
        <f t="shared" ref="O297:O328" si="53">M297-N297</f>
        <v>386025</v>
      </c>
      <c r="P297">
        <f t="shared" ref="P297:P328" si="54">G297/M297</f>
        <v>2.2456634454474567</v>
      </c>
      <c r="Q297" s="3">
        <f t="shared" si="47"/>
        <v>0.21000088400276454</v>
      </c>
    </row>
    <row r="298" spans="1:17" x14ac:dyDescent="0.25">
      <c r="A298">
        <v>2007</v>
      </c>
      <c r="B298">
        <v>11</v>
      </c>
      <c r="C298" t="s">
        <v>153</v>
      </c>
      <c r="D298">
        <v>540.15599999999995</v>
      </c>
      <c r="E298">
        <v>113.43300000000001</v>
      </c>
      <c r="F298">
        <v>0</v>
      </c>
      <c r="G298">
        <f t="shared" si="48"/>
        <v>1190838.7207199999</v>
      </c>
      <c r="H298">
        <f t="shared" si="49"/>
        <v>250076.66046000001</v>
      </c>
      <c r="I298">
        <f t="shared" si="50"/>
        <v>940762.06025999982</v>
      </c>
      <c r="J298">
        <v>509.07299999999998</v>
      </c>
      <c r="K298">
        <v>106.905</v>
      </c>
      <c r="L298">
        <v>0</v>
      </c>
      <c r="M298">
        <f t="shared" si="51"/>
        <v>509073</v>
      </c>
      <c r="N298">
        <f t="shared" si="52"/>
        <v>106905</v>
      </c>
      <c r="O298">
        <f t="shared" si="53"/>
        <v>402168</v>
      </c>
      <c r="P298">
        <f t="shared" si="54"/>
        <v>2.3392297778904005</v>
      </c>
      <c r="Q298" s="3">
        <f t="shared" si="47"/>
        <v>0.2100004443160865</v>
      </c>
    </row>
    <row r="299" spans="1:17" x14ac:dyDescent="0.25">
      <c r="A299">
        <v>2008</v>
      </c>
      <c r="B299">
        <v>11</v>
      </c>
      <c r="C299" t="s">
        <v>153</v>
      </c>
      <c r="D299">
        <v>1694.33</v>
      </c>
      <c r="E299">
        <v>199.93</v>
      </c>
      <c r="F299">
        <v>0</v>
      </c>
      <c r="G299">
        <f t="shared" si="48"/>
        <v>3735353.8045999995</v>
      </c>
      <c r="H299">
        <f t="shared" si="49"/>
        <v>440769.67660000001</v>
      </c>
      <c r="I299">
        <f t="shared" si="50"/>
        <v>3294584.1279999996</v>
      </c>
      <c r="J299">
        <v>1825.07</v>
      </c>
      <c r="K299">
        <v>215.358</v>
      </c>
      <c r="L299">
        <v>0</v>
      </c>
      <c r="M299">
        <f t="shared" si="51"/>
        <v>1825070</v>
      </c>
      <c r="N299">
        <f t="shared" si="52"/>
        <v>215358</v>
      </c>
      <c r="O299">
        <f t="shared" si="53"/>
        <v>1609712</v>
      </c>
      <c r="P299">
        <f t="shared" si="54"/>
        <v>2.0466907047948841</v>
      </c>
      <c r="Q299" s="3">
        <f t="shared" si="47"/>
        <v>0.11799944520843049</v>
      </c>
    </row>
    <row r="300" spans="1:17" x14ac:dyDescent="0.25">
      <c r="A300">
        <v>2009</v>
      </c>
      <c r="B300">
        <v>11</v>
      </c>
      <c r="C300" t="s">
        <v>153</v>
      </c>
      <c r="D300">
        <v>1316.55</v>
      </c>
      <c r="E300">
        <v>155.352</v>
      </c>
      <c r="F300">
        <v>0</v>
      </c>
      <c r="G300">
        <f t="shared" si="48"/>
        <v>2902492.4609999997</v>
      </c>
      <c r="H300">
        <f t="shared" si="49"/>
        <v>342492.12624000001</v>
      </c>
      <c r="I300">
        <f t="shared" si="50"/>
        <v>2560000.3347599995</v>
      </c>
      <c r="J300">
        <v>1246.8900000000001</v>
      </c>
      <c r="K300">
        <v>147.13300000000001</v>
      </c>
      <c r="L300">
        <v>0</v>
      </c>
      <c r="M300">
        <f t="shared" si="51"/>
        <v>1246890</v>
      </c>
      <c r="N300">
        <f t="shared" si="52"/>
        <v>147133</v>
      </c>
      <c r="O300">
        <f t="shared" si="53"/>
        <v>1099757</v>
      </c>
      <c r="P300">
        <f t="shared" si="54"/>
        <v>2.327785499121815</v>
      </c>
      <c r="Q300" s="3">
        <f t="shared" si="47"/>
        <v>0.11799931639512364</v>
      </c>
    </row>
    <row r="301" spans="1:17" x14ac:dyDescent="0.25">
      <c r="A301">
        <v>2010</v>
      </c>
      <c r="B301">
        <v>11</v>
      </c>
      <c r="C301" t="s">
        <v>153</v>
      </c>
      <c r="D301">
        <v>1684.35</v>
      </c>
      <c r="E301">
        <v>198.75299999999999</v>
      </c>
      <c r="F301">
        <v>0</v>
      </c>
      <c r="G301">
        <f t="shared" si="48"/>
        <v>3713351.6969999997</v>
      </c>
      <c r="H301">
        <f t="shared" si="49"/>
        <v>438174.83885999996</v>
      </c>
      <c r="I301">
        <f t="shared" si="50"/>
        <v>3275176.8581399997</v>
      </c>
      <c r="J301">
        <v>1318.76</v>
      </c>
      <c r="K301">
        <v>155.614</v>
      </c>
      <c r="L301">
        <v>0</v>
      </c>
      <c r="M301">
        <f t="shared" si="51"/>
        <v>1318760</v>
      </c>
      <c r="N301">
        <f t="shared" si="52"/>
        <v>155614</v>
      </c>
      <c r="O301">
        <f t="shared" si="53"/>
        <v>1163146</v>
      </c>
      <c r="P301">
        <f t="shared" si="54"/>
        <v>2.815790361400103</v>
      </c>
      <c r="Q301" s="3">
        <f t="shared" si="47"/>
        <v>0.11799982188974975</v>
      </c>
    </row>
    <row r="302" spans="1:17" x14ac:dyDescent="0.25">
      <c r="A302">
        <v>2011</v>
      </c>
      <c r="B302">
        <v>11</v>
      </c>
      <c r="C302" t="s">
        <v>153</v>
      </c>
      <c r="D302">
        <v>3476.47</v>
      </c>
      <c r="E302">
        <v>410.22399999999999</v>
      </c>
      <c r="F302">
        <v>0</v>
      </c>
      <c r="G302">
        <f t="shared" si="48"/>
        <v>7664295.2913999995</v>
      </c>
      <c r="H302">
        <f t="shared" si="49"/>
        <v>904388.03487999993</v>
      </c>
      <c r="I302">
        <f t="shared" si="50"/>
        <v>6759907.2565199994</v>
      </c>
      <c r="J302">
        <v>1811.74</v>
      </c>
      <c r="K302">
        <v>213.786</v>
      </c>
      <c r="L302">
        <v>0</v>
      </c>
      <c r="M302">
        <f t="shared" si="51"/>
        <v>1811740</v>
      </c>
      <c r="N302">
        <f t="shared" si="52"/>
        <v>213786</v>
      </c>
      <c r="O302">
        <f t="shared" si="53"/>
        <v>1597954</v>
      </c>
      <c r="P302">
        <f t="shared" si="54"/>
        <v>4.23035054224116</v>
      </c>
      <c r="Q302" s="3">
        <f t="shared" si="47"/>
        <v>0.11800015532997551</v>
      </c>
    </row>
    <row r="303" spans="1:17" x14ac:dyDescent="0.25">
      <c r="A303">
        <v>2012</v>
      </c>
      <c r="B303">
        <v>11</v>
      </c>
      <c r="C303" t="s">
        <v>153</v>
      </c>
      <c r="D303">
        <v>2807.56</v>
      </c>
      <c r="E303">
        <v>331.29199999999997</v>
      </c>
      <c r="F303">
        <v>0</v>
      </c>
      <c r="G303">
        <f t="shared" si="48"/>
        <v>6189602.9271999998</v>
      </c>
      <c r="H303">
        <f t="shared" si="49"/>
        <v>730372.96903999988</v>
      </c>
      <c r="I303">
        <f t="shared" si="50"/>
        <v>5459229.9581599999</v>
      </c>
      <c r="J303">
        <v>1326.95</v>
      </c>
      <c r="K303">
        <v>156.58000000000001</v>
      </c>
      <c r="L303">
        <v>0</v>
      </c>
      <c r="M303">
        <f t="shared" si="51"/>
        <v>1326950</v>
      </c>
      <c r="N303">
        <f t="shared" si="52"/>
        <v>156580</v>
      </c>
      <c r="O303">
        <f t="shared" si="53"/>
        <v>1170370</v>
      </c>
      <c r="P303">
        <f t="shared" si="54"/>
        <v>4.6645336502505748</v>
      </c>
      <c r="Q303" s="3">
        <f t="shared" si="47"/>
        <v>0.11799997150550655</v>
      </c>
    </row>
    <row r="304" spans="1:17" x14ac:dyDescent="0.25">
      <c r="A304">
        <v>2013</v>
      </c>
      <c r="B304">
        <v>11</v>
      </c>
      <c r="C304" t="s">
        <v>153</v>
      </c>
      <c r="D304">
        <v>4086.34</v>
      </c>
      <c r="E304">
        <v>482.18799999999999</v>
      </c>
      <c r="F304">
        <v>0</v>
      </c>
      <c r="G304">
        <f t="shared" si="48"/>
        <v>9008826.8907999992</v>
      </c>
      <c r="H304">
        <f t="shared" si="49"/>
        <v>1063041.30856</v>
      </c>
      <c r="I304">
        <f t="shared" si="50"/>
        <v>7945785.5822399994</v>
      </c>
      <c r="J304">
        <v>1818.99</v>
      </c>
      <c r="K304">
        <v>214.64099999999999</v>
      </c>
      <c r="L304">
        <v>0</v>
      </c>
      <c r="M304">
        <f t="shared" si="51"/>
        <v>1818990</v>
      </c>
      <c r="N304">
        <f t="shared" si="52"/>
        <v>214641</v>
      </c>
      <c r="O304">
        <f t="shared" si="53"/>
        <v>1604349</v>
      </c>
      <c r="P304">
        <f t="shared" si="54"/>
        <v>4.9526533355323554</v>
      </c>
      <c r="Q304" s="3">
        <f t="shared" si="47"/>
        <v>0.11799997063386797</v>
      </c>
    </row>
    <row r="305" spans="1:17" x14ac:dyDescent="0.25">
      <c r="A305">
        <v>2014</v>
      </c>
      <c r="B305">
        <v>11</v>
      </c>
      <c r="C305" t="s">
        <v>153</v>
      </c>
      <c r="D305">
        <v>4184.18</v>
      </c>
      <c r="E305">
        <v>493.73399999999998</v>
      </c>
      <c r="F305">
        <v>0</v>
      </c>
      <c r="G305">
        <f t="shared" si="48"/>
        <v>9224526.9115999993</v>
      </c>
      <c r="H305">
        <f t="shared" si="49"/>
        <v>1088495.8510799999</v>
      </c>
      <c r="I305">
        <f t="shared" si="50"/>
        <v>8136031.0605199989</v>
      </c>
      <c r="J305">
        <v>1864.4</v>
      </c>
      <c r="K305">
        <v>219.999</v>
      </c>
      <c r="L305">
        <v>0</v>
      </c>
      <c r="M305">
        <f t="shared" si="51"/>
        <v>1864400</v>
      </c>
      <c r="N305">
        <f t="shared" si="52"/>
        <v>219999</v>
      </c>
      <c r="O305">
        <f t="shared" si="53"/>
        <v>1644401</v>
      </c>
      <c r="P305">
        <f t="shared" si="54"/>
        <v>4.9477187897446893</v>
      </c>
      <c r="Q305" s="3">
        <f t="shared" si="47"/>
        <v>0.11800018163654527</v>
      </c>
    </row>
    <row r="306" spans="1:17" x14ac:dyDescent="0.25">
      <c r="A306">
        <v>2015</v>
      </c>
      <c r="B306">
        <v>11</v>
      </c>
      <c r="C306" t="s">
        <v>153</v>
      </c>
      <c r="D306">
        <v>3339.35</v>
      </c>
      <c r="E306">
        <v>394.04399999999998</v>
      </c>
      <c r="F306">
        <v>0</v>
      </c>
      <c r="G306">
        <f t="shared" si="48"/>
        <v>7361997.7969999993</v>
      </c>
      <c r="H306">
        <f t="shared" si="49"/>
        <v>868717.28327999997</v>
      </c>
      <c r="I306">
        <f t="shared" si="50"/>
        <v>6493280.5137199992</v>
      </c>
      <c r="J306">
        <v>1536.16</v>
      </c>
      <c r="K306">
        <v>181.267</v>
      </c>
      <c r="L306">
        <v>0</v>
      </c>
      <c r="M306">
        <f t="shared" si="51"/>
        <v>1536160</v>
      </c>
      <c r="N306">
        <f t="shared" si="52"/>
        <v>181267</v>
      </c>
      <c r="O306">
        <f t="shared" si="53"/>
        <v>1354893</v>
      </c>
      <c r="P306">
        <f t="shared" si="54"/>
        <v>4.7924681003280902</v>
      </c>
      <c r="Q306" s="3">
        <f t="shared" si="47"/>
        <v>0.11800020962163296</v>
      </c>
    </row>
    <row r="307" spans="1:17" x14ac:dyDescent="0.25">
      <c r="A307">
        <v>2016</v>
      </c>
      <c r="B307">
        <v>11</v>
      </c>
      <c r="C307" t="s">
        <v>153</v>
      </c>
      <c r="D307">
        <v>5376.6</v>
      </c>
      <c r="E307">
        <v>634.43799999999999</v>
      </c>
      <c r="F307">
        <v>0</v>
      </c>
      <c r="G307">
        <f t="shared" si="48"/>
        <v>11853359.892000001</v>
      </c>
      <c r="H307">
        <f t="shared" si="49"/>
        <v>1398694.7035599998</v>
      </c>
      <c r="I307">
        <f t="shared" si="50"/>
        <v>10454665.188440001</v>
      </c>
      <c r="J307">
        <v>2863.84</v>
      </c>
      <c r="K307">
        <v>337.93299999999999</v>
      </c>
      <c r="L307">
        <v>0</v>
      </c>
      <c r="M307">
        <f t="shared" si="51"/>
        <v>2863840</v>
      </c>
      <c r="N307">
        <f t="shared" si="52"/>
        <v>337933</v>
      </c>
      <c r="O307">
        <f t="shared" si="53"/>
        <v>2525907</v>
      </c>
      <c r="P307">
        <f t="shared" si="54"/>
        <v>4.13897420665959</v>
      </c>
      <c r="Q307" s="3">
        <f t="shared" si="47"/>
        <v>0.11799985120708252</v>
      </c>
    </row>
    <row r="308" spans="1:17" x14ac:dyDescent="0.25">
      <c r="A308">
        <v>1997</v>
      </c>
      <c r="B308">
        <v>12</v>
      </c>
      <c r="C308" t="s">
        <v>154</v>
      </c>
      <c r="D308">
        <v>3.0123000000000002</v>
      </c>
      <c r="E308">
        <v>0.66270499999999999</v>
      </c>
      <c r="F308">
        <v>0</v>
      </c>
      <c r="G308">
        <f t="shared" si="48"/>
        <v>6640.9768260000001</v>
      </c>
      <c r="H308">
        <f t="shared" si="49"/>
        <v>1461.0126971</v>
      </c>
      <c r="I308">
        <f t="shared" si="50"/>
        <v>5179.9641289000001</v>
      </c>
      <c r="J308">
        <v>3.5693999999999999</v>
      </c>
      <c r="K308">
        <v>0.78526899999999999</v>
      </c>
      <c r="L308">
        <v>0</v>
      </c>
      <c r="M308">
        <f t="shared" si="51"/>
        <v>3569.4</v>
      </c>
      <c r="N308">
        <f t="shared" si="52"/>
        <v>785.26900000000001</v>
      </c>
      <c r="O308">
        <f t="shared" si="53"/>
        <v>2784.1310000000003</v>
      </c>
      <c r="P308">
        <f t="shared" si="54"/>
        <v>1.860530292486132</v>
      </c>
      <c r="Q308" s="3">
        <f t="shared" si="47"/>
        <v>0.21999966802775286</v>
      </c>
    </row>
    <row r="309" spans="1:17" x14ac:dyDescent="0.25">
      <c r="A309">
        <v>1998</v>
      </c>
      <c r="B309">
        <v>12</v>
      </c>
      <c r="C309" t="s">
        <v>154</v>
      </c>
      <c r="D309">
        <v>14.8019</v>
      </c>
      <c r="E309">
        <v>3.2564199999999999</v>
      </c>
      <c r="F309">
        <v>0</v>
      </c>
      <c r="G309">
        <f t="shared" si="48"/>
        <v>32632.564777999996</v>
      </c>
      <c r="H309">
        <f t="shared" si="49"/>
        <v>7179.1686603999997</v>
      </c>
      <c r="I309">
        <f t="shared" si="50"/>
        <v>25453.396117599998</v>
      </c>
      <c r="J309">
        <v>15.808999999999999</v>
      </c>
      <c r="K309">
        <v>3.4779900000000001</v>
      </c>
      <c r="L309">
        <v>0</v>
      </c>
      <c r="M309">
        <f t="shared" si="51"/>
        <v>15809</v>
      </c>
      <c r="N309">
        <f t="shared" si="52"/>
        <v>3477.9900000000002</v>
      </c>
      <c r="O309">
        <f t="shared" si="53"/>
        <v>12331.01</v>
      </c>
      <c r="P309">
        <f t="shared" si="54"/>
        <v>2.0641764044531592</v>
      </c>
      <c r="Q309" s="3">
        <f t="shared" si="47"/>
        <v>0.22000013511778896</v>
      </c>
    </row>
    <row r="310" spans="1:17" x14ac:dyDescent="0.25">
      <c r="A310">
        <v>1999</v>
      </c>
      <c r="B310">
        <v>12</v>
      </c>
      <c r="C310" t="s">
        <v>154</v>
      </c>
      <c r="D310">
        <v>35.322200000000002</v>
      </c>
      <c r="E310">
        <v>7.77088</v>
      </c>
      <c r="F310">
        <v>0</v>
      </c>
      <c r="G310">
        <f t="shared" si="48"/>
        <v>77872.028564000007</v>
      </c>
      <c r="H310">
        <f t="shared" si="49"/>
        <v>17131.837465599998</v>
      </c>
      <c r="I310">
        <f t="shared" si="50"/>
        <v>60740.191098400013</v>
      </c>
      <c r="J310">
        <v>37.037300000000002</v>
      </c>
      <c r="K310">
        <v>8.1481999999999992</v>
      </c>
      <c r="L310">
        <v>0</v>
      </c>
      <c r="M310">
        <f t="shared" si="51"/>
        <v>37037.300000000003</v>
      </c>
      <c r="N310">
        <f t="shared" si="52"/>
        <v>8148.1999999999989</v>
      </c>
      <c r="O310">
        <f t="shared" si="53"/>
        <v>28889.100000000006</v>
      </c>
      <c r="P310">
        <f t="shared" si="54"/>
        <v>2.102529843266113</v>
      </c>
      <c r="Q310" s="3">
        <f t="shared" si="47"/>
        <v>0.21999988675677049</v>
      </c>
    </row>
    <row r="311" spans="1:17" x14ac:dyDescent="0.25">
      <c r="A311">
        <v>2000</v>
      </c>
      <c r="B311">
        <v>12</v>
      </c>
      <c r="C311" t="s">
        <v>154</v>
      </c>
      <c r="D311">
        <v>105.742</v>
      </c>
      <c r="E311">
        <v>23.263300000000001</v>
      </c>
      <c r="F311">
        <v>0</v>
      </c>
      <c r="G311">
        <f t="shared" si="48"/>
        <v>233120.92804</v>
      </c>
      <c r="H311">
        <f t="shared" si="49"/>
        <v>51286.736446000003</v>
      </c>
      <c r="I311">
        <f t="shared" si="50"/>
        <v>181834.191594</v>
      </c>
      <c r="J311">
        <v>105.33499999999999</v>
      </c>
      <c r="K311">
        <v>23.1736</v>
      </c>
      <c r="L311">
        <v>0</v>
      </c>
      <c r="M311">
        <f t="shared" si="51"/>
        <v>105335</v>
      </c>
      <c r="N311">
        <f t="shared" si="52"/>
        <v>23173.600000000002</v>
      </c>
      <c r="O311">
        <f t="shared" si="53"/>
        <v>82161.399999999994</v>
      </c>
      <c r="P311">
        <f t="shared" si="54"/>
        <v>2.213138349456496</v>
      </c>
      <c r="Q311" s="3">
        <f t="shared" si="47"/>
        <v>0.22000056741881183</v>
      </c>
    </row>
    <row r="312" spans="1:17" x14ac:dyDescent="0.25">
      <c r="A312">
        <v>2001</v>
      </c>
      <c r="B312">
        <v>12</v>
      </c>
      <c r="C312" t="s">
        <v>154</v>
      </c>
      <c r="D312">
        <v>34.670099999999998</v>
      </c>
      <c r="E312">
        <v>7.6274199999999999</v>
      </c>
      <c r="F312">
        <v>0</v>
      </c>
      <c r="G312">
        <f t="shared" si="48"/>
        <v>76434.39586199999</v>
      </c>
      <c r="H312">
        <f t="shared" si="49"/>
        <v>16815.562680399998</v>
      </c>
      <c r="I312">
        <f t="shared" si="50"/>
        <v>59618.833181599992</v>
      </c>
      <c r="J312">
        <v>39.382199999999997</v>
      </c>
      <c r="K312">
        <v>8.6640800000000002</v>
      </c>
      <c r="L312">
        <v>0</v>
      </c>
      <c r="M312">
        <f t="shared" si="51"/>
        <v>39382.199999999997</v>
      </c>
      <c r="N312">
        <f t="shared" si="52"/>
        <v>8664.08</v>
      </c>
      <c r="O312">
        <f t="shared" si="53"/>
        <v>30718.119999999995</v>
      </c>
      <c r="P312">
        <f t="shared" si="54"/>
        <v>1.940836110273169</v>
      </c>
      <c r="Q312" s="3">
        <f t="shared" si="47"/>
        <v>0.2199999423134055</v>
      </c>
    </row>
    <row r="313" spans="1:17" x14ac:dyDescent="0.25">
      <c r="A313">
        <v>2002</v>
      </c>
      <c r="B313">
        <v>12</v>
      </c>
      <c r="C313" t="s">
        <v>154</v>
      </c>
      <c r="D313">
        <v>30.247900000000001</v>
      </c>
      <c r="E313">
        <v>6.6545399999999999</v>
      </c>
      <c r="F313">
        <v>0</v>
      </c>
      <c r="G313">
        <f t="shared" si="48"/>
        <v>66685.125297999999</v>
      </c>
      <c r="H313">
        <f t="shared" si="49"/>
        <v>14670.731974799999</v>
      </c>
      <c r="I313">
        <f t="shared" si="50"/>
        <v>52014.393323199998</v>
      </c>
      <c r="J313">
        <v>33.504800000000003</v>
      </c>
      <c r="K313">
        <v>7.3710599999999999</v>
      </c>
      <c r="L313">
        <v>0</v>
      </c>
      <c r="M313">
        <f t="shared" si="51"/>
        <v>33504.800000000003</v>
      </c>
      <c r="N313">
        <f t="shared" si="52"/>
        <v>7371.0599999999995</v>
      </c>
      <c r="O313">
        <f t="shared" si="53"/>
        <v>26133.740000000005</v>
      </c>
      <c r="P313">
        <f t="shared" si="54"/>
        <v>1.9903155756190156</v>
      </c>
      <c r="Q313" s="3">
        <f t="shared" si="47"/>
        <v>0.22000006612029263</v>
      </c>
    </row>
    <row r="314" spans="1:17" x14ac:dyDescent="0.25">
      <c r="A314">
        <v>2003</v>
      </c>
      <c r="B314">
        <v>12</v>
      </c>
      <c r="C314" t="s">
        <v>154</v>
      </c>
      <c r="D314">
        <v>73.249200000000002</v>
      </c>
      <c r="E314">
        <v>16.114799999999999</v>
      </c>
      <c r="F314">
        <v>0</v>
      </c>
      <c r="G314">
        <f t="shared" si="48"/>
        <v>161486.651304</v>
      </c>
      <c r="H314">
        <f t="shared" si="49"/>
        <v>35527.010375999998</v>
      </c>
      <c r="I314">
        <f t="shared" si="50"/>
        <v>125959.64092800001</v>
      </c>
      <c r="J314">
        <v>73.560500000000005</v>
      </c>
      <c r="K314">
        <v>16.183299999999999</v>
      </c>
      <c r="L314">
        <v>0</v>
      </c>
      <c r="M314">
        <f t="shared" si="51"/>
        <v>73560.5</v>
      </c>
      <c r="N314">
        <f t="shared" si="52"/>
        <v>16183.3</v>
      </c>
      <c r="O314">
        <f t="shared" si="53"/>
        <v>57377.2</v>
      </c>
      <c r="P314">
        <f t="shared" si="54"/>
        <v>2.1952902890002108</v>
      </c>
      <c r="Q314" s="3">
        <f t="shared" si="47"/>
        <v>0.21999967235137038</v>
      </c>
    </row>
    <row r="315" spans="1:17" x14ac:dyDescent="0.25">
      <c r="A315">
        <v>2004</v>
      </c>
      <c r="B315">
        <v>12</v>
      </c>
      <c r="C315" t="s">
        <v>154</v>
      </c>
      <c r="D315">
        <v>419.34800000000001</v>
      </c>
      <c r="E315">
        <v>92.256600000000006</v>
      </c>
      <c r="F315">
        <v>0</v>
      </c>
      <c r="G315">
        <f t="shared" si="48"/>
        <v>924502.98775999993</v>
      </c>
      <c r="H315">
        <f t="shared" si="49"/>
        <v>203390.74549200002</v>
      </c>
      <c r="I315">
        <f t="shared" si="50"/>
        <v>721112.24226799991</v>
      </c>
      <c r="J315">
        <v>449.00400000000002</v>
      </c>
      <c r="K315">
        <v>98.780799999999999</v>
      </c>
      <c r="L315">
        <v>0</v>
      </c>
      <c r="M315">
        <f t="shared" si="51"/>
        <v>449004</v>
      </c>
      <c r="N315">
        <f t="shared" si="52"/>
        <v>98780.800000000003</v>
      </c>
      <c r="O315">
        <f t="shared" si="53"/>
        <v>350223.2</v>
      </c>
      <c r="P315">
        <f t="shared" si="54"/>
        <v>2.0590083557384786</v>
      </c>
      <c r="Q315" s="3">
        <f t="shared" si="47"/>
        <v>0.22000009538617094</v>
      </c>
    </row>
    <row r="316" spans="1:17" x14ac:dyDescent="0.25">
      <c r="A316">
        <v>2005</v>
      </c>
      <c r="B316">
        <v>12</v>
      </c>
      <c r="C316" t="s">
        <v>154</v>
      </c>
      <c r="D316">
        <v>283.37799999999999</v>
      </c>
      <c r="E316">
        <v>62.343200000000003</v>
      </c>
      <c r="F316">
        <v>0</v>
      </c>
      <c r="G316">
        <f t="shared" si="48"/>
        <v>624740.80635999993</v>
      </c>
      <c r="H316">
        <f t="shared" si="49"/>
        <v>137443.065584</v>
      </c>
      <c r="I316">
        <f t="shared" si="50"/>
        <v>487297.74077599996</v>
      </c>
      <c r="J316">
        <v>336.77499999999998</v>
      </c>
      <c r="K316">
        <v>74.090500000000006</v>
      </c>
      <c r="L316">
        <v>0</v>
      </c>
      <c r="M316">
        <f t="shared" si="51"/>
        <v>336775</v>
      </c>
      <c r="N316">
        <f t="shared" si="52"/>
        <v>74090.5</v>
      </c>
      <c r="O316">
        <f t="shared" si="53"/>
        <v>262684.5</v>
      </c>
      <c r="P316">
        <f t="shared" si="54"/>
        <v>1.8550688333753989</v>
      </c>
      <c r="Q316" s="3">
        <f t="shared" si="47"/>
        <v>0.22000014115421807</v>
      </c>
    </row>
    <row r="317" spans="1:17" x14ac:dyDescent="0.25">
      <c r="A317">
        <v>2006</v>
      </c>
      <c r="B317">
        <v>12</v>
      </c>
      <c r="C317" t="s">
        <v>154</v>
      </c>
      <c r="D317">
        <v>226.62700000000001</v>
      </c>
      <c r="E317">
        <v>49.857799999999997</v>
      </c>
      <c r="F317">
        <v>0</v>
      </c>
      <c r="G317">
        <f t="shared" si="48"/>
        <v>499626.41674000002</v>
      </c>
      <c r="H317">
        <f t="shared" si="49"/>
        <v>109917.50303599999</v>
      </c>
      <c r="I317">
        <f t="shared" si="50"/>
        <v>389708.91370400001</v>
      </c>
      <c r="J317">
        <v>285.31299999999999</v>
      </c>
      <c r="K317">
        <v>62.768900000000002</v>
      </c>
      <c r="L317">
        <v>0</v>
      </c>
      <c r="M317">
        <f t="shared" si="51"/>
        <v>285313</v>
      </c>
      <c r="N317">
        <f t="shared" si="52"/>
        <v>62768.9</v>
      </c>
      <c r="O317">
        <f t="shared" si="53"/>
        <v>222544.1</v>
      </c>
      <c r="P317">
        <f t="shared" si="54"/>
        <v>1.75115195150589</v>
      </c>
      <c r="Q317" s="3">
        <f t="shared" si="47"/>
        <v>0.21999938224483401</v>
      </c>
    </row>
    <row r="318" spans="1:17" x14ac:dyDescent="0.25">
      <c r="A318">
        <v>2007</v>
      </c>
      <c r="B318">
        <v>12</v>
      </c>
      <c r="C318" t="s">
        <v>154</v>
      </c>
      <c r="D318">
        <v>223.93700000000001</v>
      </c>
      <c r="E318">
        <v>49.266100000000002</v>
      </c>
      <c r="F318">
        <v>0</v>
      </c>
      <c r="G318">
        <f t="shared" si="48"/>
        <v>493695.98894000001</v>
      </c>
      <c r="H318">
        <f t="shared" si="49"/>
        <v>108613.02938199999</v>
      </c>
      <c r="I318">
        <f t="shared" si="50"/>
        <v>385082.95955800003</v>
      </c>
      <c r="J318">
        <v>266.90899999999999</v>
      </c>
      <c r="K318">
        <v>58.720100000000002</v>
      </c>
      <c r="L318">
        <v>0</v>
      </c>
      <c r="M318">
        <f t="shared" si="51"/>
        <v>266909</v>
      </c>
      <c r="N318">
        <f t="shared" si="52"/>
        <v>58720.100000000006</v>
      </c>
      <c r="O318">
        <f t="shared" si="53"/>
        <v>208188.9</v>
      </c>
      <c r="P318">
        <f t="shared" si="54"/>
        <v>1.8496790626767925</v>
      </c>
      <c r="Q318" s="3">
        <f t="shared" si="47"/>
        <v>0.21999982137833407</v>
      </c>
    </row>
    <row r="319" spans="1:17" x14ac:dyDescent="0.25">
      <c r="A319">
        <v>2008</v>
      </c>
      <c r="B319">
        <v>12</v>
      </c>
      <c r="C319" t="s">
        <v>154</v>
      </c>
      <c r="D319">
        <v>775.59</v>
      </c>
      <c r="E319">
        <v>91.519599999999997</v>
      </c>
      <c r="F319">
        <v>0</v>
      </c>
      <c r="G319">
        <f t="shared" si="48"/>
        <v>1709881.2257999999</v>
      </c>
      <c r="H319">
        <f t="shared" si="49"/>
        <v>201765.94055199999</v>
      </c>
      <c r="I319">
        <f t="shared" si="50"/>
        <v>1508115.2852479999</v>
      </c>
      <c r="J319">
        <v>818.54600000000005</v>
      </c>
      <c r="K319">
        <v>96.588499999999996</v>
      </c>
      <c r="L319">
        <v>0</v>
      </c>
      <c r="M319">
        <f t="shared" si="51"/>
        <v>818546</v>
      </c>
      <c r="N319">
        <f t="shared" si="52"/>
        <v>96588.5</v>
      </c>
      <c r="O319">
        <f t="shared" si="53"/>
        <v>721957.5</v>
      </c>
      <c r="P319">
        <f t="shared" si="54"/>
        <v>2.0889250277931843</v>
      </c>
      <c r="Q319" s="3">
        <f t="shared" si="47"/>
        <v>0.11799997421317965</v>
      </c>
    </row>
    <row r="320" spans="1:17" x14ac:dyDescent="0.25">
      <c r="A320">
        <v>2009</v>
      </c>
      <c r="B320">
        <v>12</v>
      </c>
      <c r="C320" t="s">
        <v>154</v>
      </c>
      <c r="D320">
        <v>819.53700000000003</v>
      </c>
      <c r="E320">
        <v>96.705299999999994</v>
      </c>
      <c r="F320">
        <v>0</v>
      </c>
      <c r="G320">
        <f t="shared" si="48"/>
        <v>1806767.6609400001</v>
      </c>
      <c r="H320">
        <f t="shared" si="49"/>
        <v>213198.43848599997</v>
      </c>
      <c r="I320">
        <f t="shared" si="50"/>
        <v>1593569.222454</v>
      </c>
      <c r="J320">
        <v>815.83100000000002</v>
      </c>
      <c r="K320">
        <v>96.268199999999993</v>
      </c>
      <c r="L320">
        <v>0</v>
      </c>
      <c r="M320">
        <f t="shared" si="51"/>
        <v>815831</v>
      </c>
      <c r="N320">
        <f t="shared" si="52"/>
        <v>96268.2</v>
      </c>
      <c r="O320">
        <f t="shared" si="53"/>
        <v>719562.8</v>
      </c>
      <c r="P320">
        <f t="shared" si="54"/>
        <v>2.2146347232944077</v>
      </c>
      <c r="Q320" s="3">
        <f t="shared" si="47"/>
        <v>0.11799991946672327</v>
      </c>
    </row>
    <row r="321" spans="1:17" x14ac:dyDescent="0.25">
      <c r="A321">
        <v>2010</v>
      </c>
      <c r="B321">
        <v>12</v>
      </c>
      <c r="C321" t="s">
        <v>154</v>
      </c>
      <c r="D321">
        <v>33.738</v>
      </c>
      <c r="E321">
        <v>3.98109</v>
      </c>
      <c r="F321">
        <v>0</v>
      </c>
      <c r="G321">
        <f t="shared" si="48"/>
        <v>74379.469559999998</v>
      </c>
      <c r="H321">
        <f t="shared" si="49"/>
        <v>8776.7906358</v>
      </c>
      <c r="I321">
        <f t="shared" si="50"/>
        <v>65602.678924199994</v>
      </c>
      <c r="J321">
        <v>27.686900000000001</v>
      </c>
      <c r="K321">
        <v>3.2670599999999999</v>
      </c>
      <c r="L321">
        <v>0</v>
      </c>
      <c r="M321">
        <f t="shared" si="51"/>
        <v>27686.9</v>
      </c>
      <c r="N321">
        <f t="shared" si="52"/>
        <v>3267.06</v>
      </c>
      <c r="O321">
        <f t="shared" si="53"/>
        <v>24419.84</v>
      </c>
      <c r="P321">
        <f t="shared" si="54"/>
        <v>2.6864498936320063</v>
      </c>
      <c r="Q321" s="3">
        <f t="shared" si="47"/>
        <v>0.11800017784101013</v>
      </c>
    </row>
    <row r="322" spans="1:17" x14ac:dyDescent="0.25">
      <c r="A322">
        <v>2011</v>
      </c>
      <c r="B322">
        <v>12</v>
      </c>
      <c r="C322" t="s">
        <v>154</v>
      </c>
      <c r="D322">
        <v>935.149</v>
      </c>
      <c r="E322">
        <v>110.348</v>
      </c>
      <c r="F322">
        <v>0</v>
      </c>
      <c r="G322">
        <f t="shared" si="48"/>
        <v>2061648.1883799999</v>
      </c>
      <c r="H322">
        <f t="shared" si="49"/>
        <v>243275.40775999997</v>
      </c>
      <c r="I322">
        <f t="shared" si="50"/>
        <v>1818372.7806199999</v>
      </c>
      <c r="J322">
        <v>510.78699999999998</v>
      </c>
      <c r="K322">
        <v>60.272799999999997</v>
      </c>
      <c r="L322">
        <v>0</v>
      </c>
      <c r="M322">
        <f t="shared" si="51"/>
        <v>510787</v>
      </c>
      <c r="N322">
        <f t="shared" si="52"/>
        <v>60272.799999999996</v>
      </c>
      <c r="O322">
        <f t="shared" si="53"/>
        <v>450514.2</v>
      </c>
      <c r="P322">
        <f t="shared" si="54"/>
        <v>4.0362189883062802</v>
      </c>
      <c r="Q322" s="3">
        <f t="shared" si="47"/>
        <v>0.11800044698759234</v>
      </c>
    </row>
    <row r="323" spans="1:17" x14ac:dyDescent="0.25">
      <c r="A323">
        <v>2012</v>
      </c>
      <c r="B323">
        <v>12</v>
      </c>
      <c r="C323" t="s">
        <v>154</v>
      </c>
      <c r="D323">
        <v>1487.09</v>
      </c>
      <c r="E323">
        <v>175.477</v>
      </c>
      <c r="F323">
        <v>0</v>
      </c>
      <c r="G323">
        <f t="shared" si="48"/>
        <v>3278468.3557999996</v>
      </c>
      <c r="H323">
        <f t="shared" si="49"/>
        <v>386860.10373999999</v>
      </c>
      <c r="I323">
        <f t="shared" si="50"/>
        <v>2891608.2520599994</v>
      </c>
      <c r="J323">
        <v>796.22199999999998</v>
      </c>
      <c r="K323">
        <v>93.9542</v>
      </c>
      <c r="L323">
        <v>0</v>
      </c>
      <c r="M323">
        <f t="shared" si="51"/>
        <v>796222</v>
      </c>
      <c r="N323">
        <f t="shared" si="52"/>
        <v>93954.2</v>
      </c>
      <c r="O323">
        <f t="shared" si="53"/>
        <v>702267.8</v>
      </c>
      <c r="P323">
        <f t="shared" si="54"/>
        <v>4.1175304824533852</v>
      </c>
      <c r="Q323" s="3">
        <f t="shared" si="47"/>
        <v>0.11800025553261741</v>
      </c>
    </row>
    <row r="324" spans="1:17" x14ac:dyDescent="0.25">
      <c r="A324">
        <v>2013</v>
      </c>
      <c r="B324">
        <v>12</v>
      </c>
      <c r="C324" t="s">
        <v>154</v>
      </c>
      <c r="D324">
        <v>508.48200000000003</v>
      </c>
      <c r="E324">
        <v>60.000799999999998</v>
      </c>
      <c r="F324">
        <v>0</v>
      </c>
      <c r="G324">
        <f t="shared" si="48"/>
        <v>1121009.58684</v>
      </c>
      <c r="H324">
        <f t="shared" si="49"/>
        <v>132278.96369599999</v>
      </c>
      <c r="I324">
        <f t="shared" si="50"/>
        <v>988730.62314400007</v>
      </c>
      <c r="J324">
        <v>274.52199999999999</v>
      </c>
      <c r="K324">
        <v>32.393599999999999</v>
      </c>
      <c r="L324">
        <v>0</v>
      </c>
      <c r="M324">
        <f t="shared" si="51"/>
        <v>274522</v>
      </c>
      <c r="N324">
        <f t="shared" si="52"/>
        <v>32393.599999999999</v>
      </c>
      <c r="O324">
        <f t="shared" si="53"/>
        <v>242128.4</v>
      </c>
      <c r="P324">
        <f t="shared" si="54"/>
        <v>4.0834963567218656</v>
      </c>
      <c r="Q324" s="3">
        <f t="shared" si="47"/>
        <v>0.11799985053551551</v>
      </c>
    </row>
    <row r="325" spans="1:17" x14ac:dyDescent="0.25">
      <c r="A325">
        <v>2014</v>
      </c>
      <c r="B325">
        <v>12</v>
      </c>
      <c r="C325" t="s">
        <v>154</v>
      </c>
      <c r="D325">
        <v>653.84100000000001</v>
      </c>
      <c r="E325">
        <v>77.153300000000002</v>
      </c>
      <c r="F325">
        <v>0</v>
      </c>
      <c r="G325">
        <f t="shared" si="48"/>
        <v>1441470.94542</v>
      </c>
      <c r="H325">
        <f t="shared" si="49"/>
        <v>170093.70824599999</v>
      </c>
      <c r="I325">
        <f t="shared" si="50"/>
        <v>1271377.2371740001</v>
      </c>
      <c r="J325">
        <v>335.517</v>
      </c>
      <c r="K325">
        <v>39.591099999999997</v>
      </c>
      <c r="L325">
        <v>0</v>
      </c>
      <c r="M325">
        <f t="shared" si="51"/>
        <v>335517</v>
      </c>
      <c r="N325">
        <f t="shared" si="52"/>
        <v>39591.1</v>
      </c>
      <c r="O325">
        <f t="shared" si="53"/>
        <v>295925.90000000002</v>
      </c>
      <c r="P325">
        <f t="shared" si="54"/>
        <v>4.2962679846922809</v>
      </c>
      <c r="Q325" s="3">
        <f t="shared" si="47"/>
        <v>0.11800009482427684</v>
      </c>
    </row>
    <row r="326" spans="1:17" x14ac:dyDescent="0.25">
      <c r="A326">
        <v>2015</v>
      </c>
      <c r="B326">
        <v>12</v>
      </c>
      <c r="C326" t="s">
        <v>154</v>
      </c>
      <c r="D326">
        <v>626.20799999999997</v>
      </c>
      <c r="E326">
        <v>73.892499999999998</v>
      </c>
      <c r="F326">
        <v>0</v>
      </c>
      <c r="G326">
        <f t="shared" si="48"/>
        <v>1380550.6809599998</v>
      </c>
      <c r="H326">
        <f t="shared" si="49"/>
        <v>162904.88334999999</v>
      </c>
      <c r="I326">
        <f t="shared" si="50"/>
        <v>1217645.7976099998</v>
      </c>
      <c r="J326">
        <v>306.82499999999999</v>
      </c>
      <c r="K326">
        <v>36.205399999999997</v>
      </c>
      <c r="L326">
        <v>0</v>
      </c>
      <c r="M326">
        <f t="shared" si="51"/>
        <v>306825</v>
      </c>
      <c r="N326">
        <f t="shared" si="52"/>
        <v>36205.399999999994</v>
      </c>
      <c r="O326">
        <f t="shared" si="53"/>
        <v>270619.59999999998</v>
      </c>
      <c r="P326">
        <f t="shared" si="54"/>
        <v>4.4994726015155209</v>
      </c>
      <c r="Q326" s="3">
        <f t="shared" si="47"/>
        <v>0.11799992973580664</v>
      </c>
    </row>
    <row r="327" spans="1:17" x14ac:dyDescent="0.25">
      <c r="A327">
        <v>2016</v>
      </c>
      <c r="B327">
        <v>12</v>
      </c>
      <c r="C327" t="s">
        <v>154</v>
      </c>
      <c r="D327">
        <v>1006.65</v>
      </c>
      <c r="E327">
        <v>118.785</v>
      </c>
      <c r="F327">
        <v>0</v>
      </c>
      <c r="G327">
        <f t="shared" si="48"/>
        <v>2219280.7229999998</v>
      </c>
      <c r="H327">
        <f t="shared" si="49"/>
        <v>261875.78669999997</v>
      </c>
      <c r="I327">
        <f t="shared" si="50"/>
        <v>1957404.9362999997</v>
      </c>
      <c r="J327">
        <v>487.57</v>
      </c>
      <c r="K327">
        <v>57.533200000000001</v>
      </c>
      <c r="L327">
        <v>0</v>
      </c>
      <c r="M327">
        <f t="shared" si="51"/>
        <v>487570</v>
      </c>
      <c r="N327">
        <f t="shared" si="52"/>
        <v>57533.200000000004</v>
      </c>
      <c r="O327">
        <f t="shared" si="53"/>
        <v>430036.8</v>
      </c>
      <c r="P327">
        <f t="shared" si="54"/>
        <v>4.5517171339499969</v>
      </c>
      <c r="Q327" s="3">
        <f t="shared" ref="Q327:Q389" si="55">H327/G327</f>
        <v>0.1180002980181791</v>
      </c>
    </row>
    <row r="328" spans="1:17" x14ac:dyDescent="0.25">
      <c r="A328">
        <v>1972</v>
      </c>
      <c r="B328">
        <v>13</v>
      </c>
      <c r="C328" t="s">
        <v>155</v>
      </c>
      <c r="D328">
        <v>39.646099999999997</v>
      </c>
      <c r="E328">
        <v>39.646099999999997</v>
      </c>
      <c r="F328">
        <v>0</v>
      </c>
      <c r="G328">
        <f>(D328-F328)*2204.62</f>
        <v>87404.584981999986</v>
      </c>
      <c r="H328">
        <f>(E328-F328)*2204.62</f>
        <v>87404.584981999986</v>
      </c>
      <c r="I328">
        <f t="shared" si="50"/>
        <v>0</v>
      </c>
      <c r="J328">
        <v>2651.23</v>
      </c>
      <c r="K328">
        <v>2651.23</v>
      </c>
      <c r="L328">
        <v>0</v>
      </c>
      <c r="M328">
        <f>(J328-L328)*1000</f>
        <v>2651230</v>
      </c>
      <c r="N328">
        <f>(K328-L328)*1000</f>
        <v>2651230</v>
      </c>
      <c r="O328">
        <f t="shared" si="53"/>
        <v>0</v>
      </c>
      <c r="P328">
        <f t="shared" si="54"/>
        <v>3.2967560333128393E-2</v>
      </c>
      <c r="Q328" s="3">
        <f t="shared" si="55"/>
        <v>1</v>
      </c>
    </row>
    <row r="329" spans="1:17" x14ac:dyDescent="0.25">
      <c r="A329">
        <v>1973</v>
      </c>
      <c r="B329">
        <v>13</v>
      </c>
      <c r="C329" t="s">
        <v>155</v>
      </c>
      <c r="D329">
        <v>14.646599999999999</v>
      </c>
      <c r="E329">
        <v>14.646599999999999</v>
      </c>
      <c r="F329">
        <v>0</v>
      </c>
      <c r="G329">
        <f t="shared" ref="G329:G391" si="56">(D329-F329)*2204.62</f>
        <v>32290.187291999999</v>
      </c>
      <c r="H329">
        <f t="shared" ref="H329:H391" si="57">(E329-F329)*2204.62</f>
        <v>32290.187291999999</v>
      </c>
      <c r="I329">
        <f t="shared" ref="I329:I391" si="58">G329-H329</f>
        <v>0</v>
      </c>
      <c r="J329">
        <v>755.85299999999995</v>
      </c>
      <c r="K329">
        <v>755.85299999999995</v>
      </c>
      <c r="L329">
        <v>0</v>
      </c>
      <c r="M329">
        <f t="shared" ref="M329:M391" si="59">(J329-L329)*1000</f>
        <v>755853</v>
      </c>
      <c r="N329">
        <f t="shared" ref="N329:N391" si="60">(K329-L329)*1000</f>
        <v>755853</v>
      </c>
      <c r="O329">
        <f t="shared" ref="O329:O391" si="61">M329-N329</f>
        <v>0</v>
      </c>
      <c r="P329">
        <f t="shared" ref="P329:P391" si="62">G329/M329</f>
        <v>4.2720194656897567E-2</v>
      </c>
      <c r="Q329" s="3">
        <f t="shared" si="55"/>
        <v>1</v>
      </c>
    </row>
    <row r="330" spans="1:17" x14ac:dyDescent="0.25">
      <c r="A330">
        <v>1974</v>
      </c>
      <c r="B330">
        <v>13</v>
      </c>
      <c r="C330" t="s">
        <v>155</v>
      </c>
      <c r="D330">
        <v>12.011799999999999</v>
      </c>
      <c r="E330">
        <v>12.011799999999999</v>
      </c>
      <c r="F330">
        <v>0</v>
      </c>
      <c r="G330">
        <f t="shared" si="56"/>
        <v>26481.454515999998</v>
      </c>
      <c r="H330">
        <f t="shared" si="57"/>
        <v>26481.454515999998</v>
      </c>
      <c r="I330">
        <f t="shared" si="58"/>
        <v>0</v>
      </c>
      <c r="J330">
        <v>694.78200000000004</v>
      </c>
      <c r="K330">
        <v>694.78200000000004</v>
      </c>
      <c r="L330">
        <v>0</v>
      </c>
      <c r="M330">
        <f t="shared" si="59"/>
        <v>694782</v>
      </c>
      <c r="N330">
        <f t="shared" si="60"/>
        <v>694782</v>
      </c>
      <c r="O330">
        <f t="shared" si="61"/>
        <v>0</v>
      </c>
      <c r="P330">
        <f t="shared" si="62"/>
        <v>3.811476767676767E-2</v>
      </c>
      <c r="Q330" s="3">
        <f t="shared" si="55"/>
        <v>1</v>
      </c>
    </row>
    <row r="331" spans="1:17" x14ac:dyDescent="0.25">
      <c r="A331">
        <v>1975</v>
      </c>
      <c r="B331">
        <v>13</v>
      </c>
      <c r="C331" t="s">
        <v>155</v>
      </c>
      <c r="D331">
        <v>11.547599999999999</v>
      </c>
      <c r="E331">
        <v>11.547599999999999</v>
      </c>
      <c r="F331">
        <v>0</v>
      </c>
      <c r="G331">
        <f t="shared" si="56"/>
        <v>25458.069911999995</v>
      </c>
      <c r="H331">
        <f t="shared" si="57"/>
        <v>25458.069911999995</v>
      </c>
      <c r="I331">
        <f t="shared" si="58"/>
        <v>0</v>
      </c>
      <c r="J331">
        <v>718.11</v>
      </c>
      <c r="K331">
        <v>718.11</v>
      </c>
      <c r="L331">
        <v>0</v>
      </c>
      <c r="M331">
        <f t="shared" si="59"/>
        <v>718110</v>
      </c>
      <c r="N331">
        <f t="shared" si="60"/>
        <v>718110</v>
      </c>
      <c r="O331">
        <f t="shared" si="61"/>
        <v>0</v>
      </c>
      <c r="P331">
        <f t="shared" si="62"/>
        <v>3.5451490596148216E-2</v>
      </c>
      <c r="Q331" s="3">
        <f t="shared" si="55"/>
        <v>1</v>
      </c>
    </row>
    <row r="332" spans="1:17" x14ac:dyDescent="0.25">
      <c r="A332">
        <v>1976</v>
      </c>
      <c r="B332">
        <v>13</v>
      </c>
      <c r="C332" t="s">
        <v>155</v>
      </c>
      <c r="D332">
        <v>12.120699999999999</v>
      </c>
      <c r="E332">
        <v>12.120699999999999</v>
      </c>
      <c r="F332">
        <v>0</v>
      </c>
      <c r="G332">
        <f t="shared" si="56"/>
        <v>26721.537633999997</v>
      </c>
      <c r="H332">
        <f t="shared" si="57"/>
        <v>26721.537633999997</v>
      </c>
      <c r="I332">
        <f t="shared" si="58"/>
        <v>0</v>
      </c>
      <c r="J332">
        <v>761.35900000000004</v>
      </c>
      <c r="K332">
        <v>761.35900000000004</v>
      </c>
      <c r="L332">
        <v>0</v>
      </c>
      <c r="M332">
        <f t="shared" si="59"/>
        <v>761359</v>
      </c>
      <c r="N332">
        <f t="shared" si="60"/>
        <v>761359</v>
      </c>
      <c r="O332">
        <f t="shared" si="61"/>
        <v>0</v>
      </c>
      <c r="P332">
        <f t="shared" si="62"/>
        <v>3.50971586781006E-2</v>
      </c>
      <c r="Q332" s="3">
        <f t="shared" si="55"/>
        <v>1</v>
      </c>
    </row>
    <row r="333" spans="1:17" x14ac:dyDescent="0.25">
      <c r="A333">
        <v>1977</v>
      </c>
      <c r="B333">
        <v>13</v>
      </c>
      <c r="C333" t="s">
        <v>155</v>
      </c>
      <c r="D333">
        <v>16.042200000000001</v>
      </c>
      <c r="E333">
        <v>16.042200000000001</v>
      </c>
      <c r="F333">
        <v>0</v>
      </c>
      <c r="G333">
        <f t="shared" si="56"/>
        <v>35366.954964000004</v>
      </c>
      <c r="H333">
        <f t="shared" si="57"/>
        <v>35366.954964000004</v>
      </c>
      <c r="I333">
        <f t="shared" si="58"/>
        <v>0</v>
      </c>
      <c r="J333">
        <v>1006.85</v>
      </c>
      <c r="K333">
        <v>1006.85</v>
      </c>
      <c r="L333">
        <v>0</v>
      </c>
      <c r="M333">
        <f t="shared" si="59"/>
        <v>1006850</v>
      </c>
      <c r="N333">
        <f t="shared" si="60"/>
        <v>1006850</v>
      </c>
      <c r="O333">
        <f t="shared" si="61"/>
        <v>0</v>
      </c>
      <c r="P333">
        <f t="shared" si="62"/>
        <v>3.5126339538163583E-2</v>
      </c>
      <c r="Q333" s="3">
        <f t="shared" si="55"/>
        <v>1</v>
      </c>
    </row>
    <row r="334" spans="1:17" x14ac:dyDescent="0.25">
      <c r="A334">
        <v>1978</v>
      </c>
      <c r="B334">
        <v>13</v>
      </c>
      <c r="C334" t="s">
        <v>155</v>
      </c>
      <c r="D334">
        <v>7.8494400000000004</v>
      </c>
      <c r="E334">
        <v>7.8494400000000004</v>
      </c>
      <c r="F334">
        <v>0</v>
      </c>
      <c r="G334">
        <f t="shared" si="56"/>
        <v>17305.032412799999</v>
      </c>
      <c r="H334">
        <f t="shared" si="57"/>
        <v>17305.032412799999</v>
      </c>
      <c r="I334">
        <f t="shared" si="58"/>
        <v>0</v>
      </c>
      <c r="J334">
        <v>459.16800000000001</v>
      </c>
      <c r="K334">
        <v>459.16800000000001</v>
      </c>
      <c r="L334">
        <v>0</v>
      </c>
      <c r="M334">
        <f t="shared" si="59"/>
        <v>459168</v>
      </c>
      <c r="N334">
        <f t="shared" si="60"/>
        <v>459168</v>
      </c>
      <c r="O334">
        <f t="shared" si="61"/>
        <v>0</v>
      </c>
      <c r="P334">
        <f t="shared" si="62"/>
        <v>3.7687801442609241E-2</v>
      </c>
      <c r="Q334" s="3">
        <f t="shared" si="55"/>
        <v>1</v>
      </c>
    </row>
    <row r="335" spans="1:17" x14ac:dyDescent="0.25">
      <c r="A335">
        <v>1979</v>
      </c>
      <c r="B335">
        <v>13</v>
      </c>
      <c r="C335" t="s">
        <v>155</v>
      </c>
      <c r="D335">
        <v>7.1184700000000003</v>
      </c>
      <c r="E335">
        <v>7.1184700000000003</v>
      </c>
      <c r="F335">
        <v>0</v>
      </c>
      <c r="G335">
        <f t="shared" si="56"/>
        <v>15693.521331399999</v>
      </c>
      <c r="H335">
        <f t="shared" si="57"/>
        <v>15693.521331399999</v>
      </c>
      <c r="I335">
        <f t="shared" si="58"/>
        <v>0</v>
      </c>
      <c r="J335">
        <v>430.39499999999998</v>
      </c>
      <c r="K335">
        <v>430.39499999999998</v>
      </c>
      <c r="L335">
        <v>0</v>
      </c>
      <c r="M335">
        <f t="shared" si="59"/>
        <v>430395</v>
      </c>
      <c r="N335">
        <f t="shared" si="60"/>
        <v>430395</v>
      </c>
      <c r="O335">
        <f t="shared" si="61"/>
        <v>0</v>
      </c>
      <c r="P335">
        <f t="shared" si="62"/>
        <v>3.6463066093704616E-2</v>
      </c>
      <c r="Q335" s="3">
        <f t="shared" si="55"/>
        <v>1</v>
      </c>
    </row>
    <row r="336" spans="1:17" x14ac:dyDescent="0.25">
      <c r="A336">
        <v>1980</v>
      </c>
      <c r="B336">
        <v>13</v>
      </c>
      <c r="C336" t="s">
        <v>155</v>
      </c>
      <c r="D336">
        <v>7.0039699999999998</v>
      </c>
      <c r="E336">
        <v>7.0039699999999998</v>
      </c>
      <c r="F336">
        <v>0</v>
      </c>
      <c r="G336">
        <f t="shared" si="56"/>
        <v>15441.092341399999</v>
      </c>
      <c r="H336">
        <f t="shared" si="57"/>
        <v>15441.092341399999</v>
      </c>
      <c r="I336">
        <f t="shared" si="58"/>
        <v>0</v>
      </c>
      <c r="J336">
        <v>451.85700000000003</v>
      </c>
      <c r="K336">
        <v>451.85700000000003</v>
      </c>
      <c r="L336">
        <v>0</v>
      </c>
      <c r="M336">
        <f t="shared" si="59"/>
        <v>451857</v>
      </c>
      <c r="N336">
        <f t="shared" si="60"/>
        <v>451857</v>
      </c>
      <c r="O336">
        <f t="shared" si="61"/>
        <v>0</v>
      </c>
      <c r="P336">
        <f t="shared" si="62"/>
        <v>3.4172519937502352E-2</v>
      </c>
      <c r="Q336" s="3">
        <f t="shared" si="55"/>
        <v>1</v>
      </c>
    </row>
    <row r="337" spans="1:17" x14ac:dyDescent="0.25">
      <c r="A337">
        <v>1981</v>
      </c>
      <c r="B337">
        <v>13</v>
      </c>
      <c r="C337" t="s">
        <v>155</v>
      </c>
      <c r="D337">
        <v>20.187899999999999</v>
      </c>
      <c r="E337">
        <v>20.187899999999999</v>
      </c>
      <c r="F337">
        <v>0</v>
      </c>
      <c r="G337">
        <f t="shared" si="56"/>
        <v>44506.648097999998</v>
      </c>
      <c r="H337">
        <f t="shared" si="57"/>
        <v>44506.648097999998</v>
      </c>
      <c r="I337">
        <f t="shared" si="58"/>
        <v>0</v>
      </c>
      <c r="J337">
        <v>1316.91</v>
      </c>
      <c r="K337">
        <v>1316.91</v>
      </c>
      <c r="L337">
        <v>0</v>
      </c>
      <c r="M337">
        <f t="shared" si="59"/>
        <v>1316910</v>
      </c>
      <c r="N337">
        <f t="shared" si="60"/>
        <v>1316910</v>
      </c>
      <c r="O337">
        <f t="shared" si="61"/>
        <v>0</v>
      </c>
      <c r="P337">
        <f t="shared" si="62"/>
        <v>3.3796271649543248E-2</v>
      </c>
      <c r="Q337" s="3">
        <f t="shared" si="55"/>
        <v>1</v>
      </c>
    </row>
    <row r="338" spans="1:17" x14ac:dyDescent="0.25">
      <c r="A338">
        <v>1982</v>
      </c>
      <c r="B338">
        <v>13</v>
      </c>
      <c r="C338" t="s">
        <v>155</v>
      </c>
      <c r="D338">
        <v>17.392099999999999</v>
      </c>
      <c r="E338">
        <v>17.392099999999999</v>
      </c>
      <c r="F338">
        <v>0</v>
      </c>
      <c r="G338">
        <f t="shared" si="56"/>
        <v>38342.971501999993</v>
      </c>
      <c r="H338">
        <f t="shared" si="57"/>
        <v>38342.971501999993</v>
      </c>
      <c r="I338">
        <f t="shared" si="58"/>
        <v>0</v>
      </c>
      <c r="J338">
        <v>1072.31</v>
      </c>
      <c r="K338">
        <v>1072.31</v>
      </c>
      <c r="L338">
        <v>0</v>
      </c>
      <c r="M338">
        <f t="shared" si="59"/>
        <v>1072310</v>
      </c>
      <c r="N338">
        <f t="shared" si="60"/>
        <v>1072310</v>
      </c>
      <c r="O338">
        <f t="shared" si="61"/>
        <v>0</v>
      </c>
      <c r="P338">
        <f t="shared" si="62"/>
        <v>3.5757357016161367E-2</v>
      </c>
      <c r="Q338" s="3">
        <f t="shared" si="55"/>
        <v>1</v>
      </c>
    </row>
    <row r="339" spans="1:17" x14ac:dyDescent="0.25">
      <c r="A339">
        <v>1983</v>
      </c>
      <c r="B339">
        <v>13</v>
      </c>
      <c r="C339" t="s">
        <v>155</v>
      </c>
      <c r="D339">
        <v>5.2985300000000004</v>
      </c>
      <c r="E339">
        <v>5.2985300000000004</v>
      </c>
      <c r="F339">
        <v>0</v>
      </c>
      <c r="G339">
        <f t="shared" si="56"/>
        <v>11681.245208600001</v>
      </c>
      <c r="H339">
        <f t="shared" si="57"/>
        <v>11681.245208600001</v>
      </c>
      <c r="I339">
        <f t="shared" si="58"/>
        <v>0</v>
      </c>
      <c r="J339">
        <v>239.208</v>
      </c>
      <c r="K339">
        <v>239.208</v>
      </c>
      <c r="L339">
        <v>0</v>
      </c>
      <c r="M339">
        <f t="shared" si="59"/>
        <v>239208</v>
      </c>
      <c r="N339">
        <f t="shared" si="60"/>
        <v>239208</v>
      </c>
      <c r="O339">
        <f t="shared" si="61"/>
        <v>0</v>
      </c>
      <c r="P339">
        <f t="shared" si="62"/>
        <v>4.8833003948864591E-2</v>
      </c>
      <c r="Q339" s="3">
        <f t="shared" si="55"/>
        <v>1</v>
      </c>
    </row>
    <row r="340" spans="1:17" x14ac:dyDescent="0.25">
      <c r="A340">
        <v>1984</v>
      </c>
      <c r="B340">
        <v>13</v>
      </c>
      <c r="C340" t="s">
        <v>155</v>
      </c>
      <c r="D340">
        <v>8.0105400000000007</v>
      </c>
      <c r="E340">
        <v>8.0105400000000007</v>
      </c>
      <c r="F340">
        <v>0</v>
      </c>
      <c r="G340">
        <f t="shared" si="56"/>
        <v>17660.196694800001</v>
      </c>
      <c r="H340">
        <f t="shared" si="57"/>
        <v>17660.196694800001</v>
      </c>
      <c r="I340">
        <f t="shared" si="58"/>
        <v>0</v>
      </c>
      <c r="J340">
        <v>490.31700000000001</v>
      </c>
      <c r="K340">
        <v>490.31700000000001</v>
      </c>
      <c r="L340">
        <v>0</v>
      </c>
      <c r="M340">
        <f t="shared" si="59"/>
        <v>490317</v>
      </c>
      <c r="N340">
        <f t="shared" si="60"/>
        <v>490317</v>
      </c>
      <c r="O340">
        <f t="shared" si="61"/>
        <v>0</v>
      </c>
      <c r="P340">
        <f t="shared" si="62"/>
        <v>3.6017916357784861E-2</v>
      </c>
      <c r="Q340" s="3">
        <f t="shared" si="55"/>
        <v>1</v>
      </c>
    </row>
    <row r="341" spans="1:17" x14ac:dyDescent="0.25">
      <c r="A341">
        <v>1985</v>
      </c>
      <c r="B341">
        <v>13</v>
      </c>
      <c r="C341" t="s">
        <v>155</v>
      </c>
      <c r="D341">
        <v>4.1199199999999996</v>
      </c>
      <c r="E341">
        <v>4.1199199999999996</v>
      </c>
      <c r="F341">
        <v>0</v>
      </c>
      <c r="G341">
        <f t="shared" si="56"/>
        <v>9082.8580303999988</v>
      </c>
      <c r="H341">
        <f t="shared" si="57"/>
        <v>9082.8580303999988</v>
      </c>
      <c r="I341">
        <f t="shared" si="58"/>
        <v>0</v>
      </c>
      <c r="J341">
        <v>237.93299999999999</v>
      </c>
      <c r="K341">
        <v>237.93299999999999</v>
      </c>
      <c r="L341">
        <v>0</v>
      </c>
      <c r="M341">
        <f t="shared" si="59"/>
        <v>237933</v>
      </c>
      <c r="N341">
        <f t="shared" si="60"/>
        <v>237933</v>
      </c>
      <c r="O341">
        <f t="shared" si="61"/>
        <v>0</v>
      </c>
      <c r="P341">
        <f t="shared" si="62"/>
        <v>3.8174015501842948E-2</v>
      </c>
      <c r="Q341" s="3">
        <f t="shared" si="55"/>
        <v>1</v>
      </c>
    </row>
    <row r="342" spans="1:17" x14ac:dyDescent="0.25">
      <c r="A342">
        <v>1986</v>
      </c>
      <c r="B342">
        <v>13</v>
      </c>
      <c r="C342" t="s">
        <v>155</v>
      </c>
      <c r="D342">
        <v>8.4283599999999996</v>
      </c>
      <c r="E342">
        <v>8.4283599999999996</v>
      </c>
      <c r="F342">
        <v>0</v>
      </c>
      <c r="G342">
        <f t="shared" si="56"/>
        <v>18581.331023199997</v>
      </c>
      <c r="H342">
        <f t="shared" si="57"/>
        <v>18581.331023199997</v>
      </c>
      <c r="I342">
        <f t="shared" si="58"/>
        <v>0</v>
      </c>
      <c r="J342">
        <v>544.81799999999998</v>
      </c>
      <c r="K342">
        <v>544.81799999999998</v>
      </c>
      <c r="L342">
        <v>0</v>
      </c>
      <c r="M342">
        <f t="shared" si="59"/>
        <v>544818</v>
      </c>
      <c r="N342">
        <f t="shared" si="60"/>
        <v>544818</v>
      </c>
      <c r="O342">
        <f t="shared" si="61"/>
        <v>0</v>
      </c>
      <c r="P342">
        <f t="shared" si="62"/>
        <v>3.4105574748264554E-2</v>
      </c>
      <c r="Q342" s="3">
        <f t="shared" si="55"/>
        <v>1</v>
      </c>
    </row>
    <row r="343" spans="1:17" x14ac:dyDescent="0.25">
      <c r="A343">
        <v>1987</v>
      </c>
      <c r="B343">
        <v>13</v>
      </c>
      <c r="C343" t="s">
        <v>155</v>
      </c>
      <c r="D343">
        <v>4.6568300000000002</v>
      </c>
      <c r="E343">
        <v>4.6568300000000002</v>
      </c>
      <c r="F343">
        <v>0</v>
      </c>
      <c r="G343">
        <f t="shared" si="56"/>
        <v>10266.5405546</v>
      </c>
      <c r="H343">
        <f t="shared" si="57"/>
        <v>10266.5405546</v>
      </c>
      <c r="I343">
        <f t="shared" si="58"/>
        <v>0</v>
      </c>
      <c r="J343">
        <v>278.81</v>
      </c>
      <c r="K343">
        <v>278.81</v>
      </c>
      <c r="L343">
        <v>0</v>
      </c>
      <c r="M343">
        <f t="shared" si="59"/>
        <v>278810</v>
      </c>
      <c r="N343">
        <f t="shared" si="60"/>
        <v>278810</v>
      </c>
      <c r="O343">
        <f t="shared" si="61"/>
        <v>0</v>
      </c>
      <c r="P343">
        <f t="shared" si="62"/>
        <v>3.6822712795810765E-2</v>
      </c>
      <c r="Q343" s="3">
        <f t="shared" si="55"/>
        <v>1</v>
      </c>
    </row>
    <row r="344" spans="1:17" x14ac:dyDescent="0.25">
      <c r="A344">
        <v>1988</v>
      </c>
      <c r="B344">
        <v>13</v>
      </c>
      <c r="C344" t="s">
        <v>155</v>
      </c>
      <c r="D344">
        <v>6.0804400000000003</v>
      </c>
      <c r="E344">
        <v>6.0804400000000003</v>
      </c>
      <c r="F344">
        <v>0</v>
      </c>
      <c r="G344">
        <f t="shared" si="56"/>
        <v>13405.059632799999</v>
      </c>
      <c r="H344">
        <f t="shared" si="57"/>
        <v>13405.059632799999</v>
      </c>
      <c r="I344">
        <f t="shared" si="58"/>
        <v>0</v>
      </c>
      <c r="J344">
        <v>385.19299999999998</v>
      </c>
      <c r="K344">
        <v>385.19299999999998</v>
      </c>
      <c r="L344">
        <v>0</v>
      </c>
      <c r="M344">
        <f t="shared" si="59"/>
        <v>385193</v>
      </c>
      <c r="N344">
        <f t="shared" si="60"/>
        <v>385193</v>
      </c>
      <c r="O344">
        <f t="shared" si="61"/>
        <v>0</v>
      </c>
      <c r="P344">
        <f t="shared" si="62"/>
        <v>3.4800891067075464E-2</v>
      </c>
      <c r="Q344" s="3">
        <f t="shared" si="55"/>
        <v>1</v>
      </c>
    </row>
    <row r="345" spans="1:17" x14ac:dyDescent="0.25">
      <c r="A345">
        <v>1989</v>
      </c>
      <c r="B345">
        <v>13</v>
      </c>
      <c r="C345" t="s">
        <v>155</v>
      </c>
      <c r="D345">
        <v>17.3002</v>
      </c>
      <c r="E345">
        <v>17.3002</v>
      </c>
      <c r="F345">
        <v>0</v>
      </c>
      <c r="G345">
        <f t="shared" si="56"/>
        <v>38140.366924000002</v>
      </c>
      <c r="H345">
        <f t="shared" si="57"/>
        <v>38140.366924000002</v>
      </c>
      <c r="I345">
        <f t="shared" si="58"/>
        <v>0</v>
      </c>
      <c r="J345">
        <v>1139.48</v>
      </c>
      <c r="K345">
        <v>1139.48</v>
      </c>
      <c r="L345">
        <v>0</v>
      </c>
      <c r="M345">
        <f t="shared" si="59"/>
        <v>1139480</v>
      </c>
      <c r="N345">
        <f t="shared" si="60"/>
        <v>1139480</v>
      </c>
      <c r="O345">
        <f t="shared" si="61"/>
        <v>0</v>
      </c>
      <c r="P345">
        <f t="shared" si="62"/>
        <v>3.3471730020711202E-2</v>
      </c>
      <c r="Q345" s="3">
        <f t="shared" si="55"/>
        <v>1</v>
      </c>
    </row>
    <row r="346" spans="1:17" x14ac:dyDescent="0.25">
      <c r="A346">
        <v>1990</v>
      </c>
      <c r="B346">
        <v>13</v>
      </c>
      <c r="C346" t="s">
        <v>155</v>
      </c>
      <c r="D346">
        <v>13.2537</v>
      </c>
      <c r="E346">
        <v>13.2537</v>
      </c>
      <c r="F346">
        <v>0</v>
      </c>
      <c r="G346">
        <f t="shared" si="56"/>
        <v>29219.372093999998</v>
      </c>
      <c r="H346">
        <f t="shared" si="57"/>
        <v>29219.372093999998</v>
      </c>
      <c r="I346">
        <f t="shared" si="58"/>
        <v>0</v>
      </c>
      <c r="J346">
        <v>818.66</v>
      </c>
      <c r="K346">
        <v>818.66</v>
      </c>
      <c r="L346">
        <v>0</v>
      </c>
      <c r="M346">
        <f t="shared" si="59"/>
        <v>818660</v>
      </c>
      <c r="N346">
        <f t="shared" si="60"/>
        <v>818660</v>
      </c>
      <c r="O346">
        <f t="shared" si="61"/>
        <v>0</v>
      </c>
      <c r="P346">
        <f t="shared" si="62"/>
        <v>3.5691706073339359E-2</v>
      </c>
      <c r="Q346" s="3">
        <f t="shared" si="55"/>
        <v>1</v>
      </c>
    </row>
    <row r="347" spans="1:17" x14ac:dyDescent="0.25">
      <c r="A347">
        <v>1991</v>
      </c>
      <c r="B347">
        <v>13</v>
      </c>
      <c r="C347" t="s">
        <v>155</v>
      </c>
      <c r="D347">
        <v>17.4117</v>
      </c>
      <c r="E347">
        <v>17.4117</v>
      </c>
      <c r="F347">
        <v>0</v>
      </c>
      <c r="G347">
        <f t="shared" si="56"/>
        <v>38386.182053999997</v>
      </c>
      <c r="H347">
        <f t="shared" si="57"/>
        <v>38386.182053999997</v>
      </c>
      <c r="I347">
        <f t="shared" si="58"/>
        <v>0</v>
      </c>
      <c r="J347">
        <v>1098.75</v>
      </c>
      <c r="K347">
        <v>1098.75</v>
      </c>
      <c r="L347">
        <v>0</v>
      </c>
      <c r="M347">
        <f t="shared" si="59"/>
        <v>1098750</v>
      </c>
      <c r="N347">
        <f t="shared" si="60"/>
        <v>1098750</v>
      </c>
      <c r="O347">
        <f t="shared" si="61"/>
        <v>0</v>
      </c>
      <c r="P347">
        <f t="shared" si="62"/>
        <v>3.493622940068259E-2</v>
      </c>
      <c r="Q347" s="3">
        <f t="shared" si="55"/>
        <v>1</v>
      </c>
    </row>
    <row r="348" spans="1:17" x14ac:dyDescent="0.25">
      <c r="A348">
        <v>1992</v>
      </c>
      <c r="B348">
        <v>13</v>
      </c>
      <c r="C348" t="s">
        <v>155</v>
      </c>
      <c r="D348">
        <v>12.2263</v>
      </c>
      <c r="E348">
        <v>12.2263</v>
      </c>
      <c r="F348">
        <v>0</v>
      </c>
      <c r="G348">
        <f t="shared" si="56"/>
        <v>26954.345505999998</v>
      </c>
      <c r="H348">
        <f t="shared" si="57"/>
        <v>26954.345505999998</v>
      </c>
      <c r="I348">
        <f t="shared" si="58"/>
        <v>0</v>
      </c>
      <c r="J348">
        <v>706.00599999999997</v>
      </c>
      <c r="K348">
        <v>706.00599999999997</v>
      </c>
      <c r="L348">
        <v>0</v>
      </c>
      <c r="M348">
        <f t="shared" si="59"/>
        <v>706006</v>
      </c>
      <c r="N348">
        <f t="shared" si="60"/>
        <v>706006</v>
      </c>
      <c r="O348">
        <f t="shared" si="61"/>
        <v>0</v>
      </c>
      <c r="P348">
        <f t="shared" si="62"/>
        <v>3.8178635175905015E-2</v>
      </c>
      <c r="Q348" s="3">
        <f t="shared" si="55"/>
        <v>1</v>
      </c>
    </row>
    <row r="349" spans="1:17" x14ac:dyDescent="0.25">
      <c r="A349">
        <v>1993</v>
      </c>
      <c r="B349">
        <v>13</v>
      </c>
      <c r="C349" t="s">
        <v>155</v>
      </c>
      <c r="D349">
        <v>11.681900000000001</v>
      </c>
      <c r="E349">
        <v>11.681900000000001</v>
      </c>
      <c r="F349">
        <v>0</v>
      </c>
      <c r="G349">
        <f t="shared" si="56"/>
        <v>25754.150377999998</v>
      </c>
      <c r="H349">
        <f t="shared" si="57"/>
        <v>25754.150377999998</v>
      </c>
      <c r="I349">
        <f t="shared" si="58"/>
        <v>0</v>
      </c>
      <c r="J349">
        <v>727.14700000000005</v>
      </c>
      <c r="K349">
        <v>727.14700000000005</v>
      </c>
      <c r="L349">
        <v>0</v>
      </c>
      <c r="M349">
        <f t="shared" si="59"/>
        <v>727147</v>
      </c>
      <c r="N349">
        <f t="shared" si="60"/>
        <v>727147</v>
      </c>
      <c r="O349">
        <f t="shared" si="61"/>
        <v>0</v>
      </c>
      <c r="P349">
        <f t="shared" si="62"/>
        <v>3.5418079670272995E-2</v>
      </c>
      <c r="Q349" s="3">
        <f t="shared" si="55"/>
        <v>1</v>
      </c>
    </row>
    <row r="350" spans="1:17" x14ac:dyDescent="0.25">
      <c r="A350">
        <v>1994</v>
      </c>
      <c r="B350">
        <v>13</v>
      </c>
      <c r="C350" t="s">
        <v>155</v>
      </c>
      <c r="D350">
        <v>12.0512</v>
      </c>
      <c r="E350">
        <v>12.0512</v>
      </c>
      <c r="F350">
        <v>0</v>
      </c>
      <c r="G350">
        <f t="shared" si="56"/>
        <v>26568.316543999998</v>
      </c>
      <c r="H350">
        <f t="shared" si="57"/>
        <v>26568.316543999998</v>
      </c>
      <c r="I350">
        <f t="shared" si="58"/>
        <v>0</v>
      </c>
      <c r="J350">
        <v>750.51700000000005</v>
      </c>
      <c r="K350">
        <v>750.51700000000005</v>
      </c>
      <c r="L350">
        <v>0</v>
      </c>
      <c r="M350">
        <f t="shared" si="59"/>
        <v>750517</v>
      </c>
      <c r="N350">
        <f t="shared" si="60"/>
        <v>750517</v>
      </c>
      <c r="O350">
        <f t="shared" si="61"/>
        <v>0</v>
      </c>
      <c r="P350">
        <f t="shared" si="62"/>
        <v>3.5400019645124625E-2</v>
      </c>
      <c r="Q350" s="3">
        <f t="shared" si="55"/>
        <v>1</v>
      </c>
    </row>
    <row r="351" spans="1:17" x14ac:dyDescent="0.25">
      <c r="A351">
        <v>1995</v>
      </c>
      <c r="B351">
        <v>13</v>
      </c>
      <c r="C351" t="s">
        <v>155</v>
      </c>
      <c r="D351">
        <v>27.505600000000001</v>
      </c>
      <c r="E351">
        <v>27.505600000000001</v>
      </c>
      <c r="F351">
        <v>0</v>
      </c>
      <c r="G351">
        <f t="shared" si="56"/>
        <v>60639.395872000001</v>
      </c>
      <c r="H351">
        <f t="shared" si="57"/>
        <v>60639.395872000001</v>
      </c>
      <c r="I351">
        <f t="shared" si="58"/>
        <v>0</v>
      </c>
      <c r="J351">
        <v>1790.01</v>
      </c>
      <c r="K351">
        <v>1790.01</v>
      </c>
      <c r="L351">
        <v>0</v>
      </c>
      <c r="M351">
        <f t="shared" si="59"/>
        <v>1790010</v>
      </c>
      <c r="N351">
        <f t="shared" si="60"/>
        <v>1790010</v>
      </c>
      <c r="O351">
        <f t="shared" si="61"/>
        <v>0</v>
      </c>
      <c r="P351">
        <f t="shared" si="62"/>
        <v>3.3876568215820024E-2</v>
      </c>
      <c r="Q351" s="3">
        <f t="shared" si="55"/>
        <v>1</v>
      </c>
    </row>
    <row r="352" spans="1:17" x14ac:dyDescent="0.25">
      <c r="A352">
        <v>1996</v>
      </c>
      <c r="B352">
        <v>13</v>
      </c>
      <c r="C352" t="s">
        <v>155</v>
      </c>
      <c r="D352">
        <v>24.454799999999999</v>
      </c>
      <c r="E352">
        <v>24.454799999999999</v>
      </c>
      <c r="F352">
        <v>0</v>
      </c>
      <c r="G352">
        <f t="shared" si="56"/>
        <v>53913.541175999992</v>
      </c>
      <c r="H352">
        <f t="shared" si="57"/>
        <v>53913.541175999992</v>
      </c>
      <c r="I352">
        <f t="shared" si="58"/>
        <v>0</v>
      </c>
      <c r="J352">
        <v>1487.8</v>
      </c>
      <c r="K352">
        <v>1487.8</v>
      </c>
      <c r="L352">
        <v>0</v>
      </c>
      <c r="M352">
        <f t="shared" si="59"/>
        <v>1487800</v>
      </c>
      <c r="N352">
        <f t="shared" si="60"/>
        <v>1487800</v>
      </c>
      <c r="O352">
        <f t="shared" si="61"/>
        <v>0</v>
      </c>
      <c r="P352">
        <f t="shared" si="62"/>
        <v>3.6237089108751168E-2</v>
      </c>
      <c r="Q352" s="3">
        <f t="shared" si="55"/>
        <v>1</v>
      </c>
    </row>
    <row r="353" spans="1:17" x14ac:dyDescent="0.25">
      <c r="A353">
        <v>1997</v>
      </c>
      <c r="B353">
        <v>13</v>
      </c>
      <c r="C353" t="s">
        <v>155</v>
      </c>
      <c r="D353">
        <v>27.445799999999998</v>
      </c>
      <c r="E353">
        <v>27.445799999999998</v>
      </c>
      <c r="F353">
        <v>0</v>
      </c>
      <c r="G353">
        <f t="shared" si="56"/>
        <v>60507.559595999992</v>
      </c>
      <c r="H353">
        <f t="shared" si="57"/>
        <v>60507.559595999992</v>
      </c>
      <c r="I353">
        <f t="shared" si="58"/>
        <v>0</v>
      </c>
      <c r="J353">
        <v>1698.77</v>
      </c>
      <c r="K353">
        <v>1698.77</v>
      </c>
      <c r="L353">
        <v>0</v>
      </c>
      <c r="M353">
        <f t="shared" si="59"/>
        <v>1698770</v>
      </c>
      <c r="N353">
        <f t="shared" si="60"/>
        <v>1698770</v>
      </c>
      <c r="O353">
        <f t="shared" si="61"/>
        <v>0</v>
      </c>
      <c r="P353">
        <f t="shared" si="62"/>
        <v>3.5618453113723456E-2</v>
      </c>
      <c r="Q353" s="3">
        <f t="shared" si="55"/>
        <v>1</v>
      </c>
    </row>
    <row r="354" spans="1:17" x14ac:dyDescent="0.25">
      <c r="A354">
        <v>1998</v>
      </c>
      <c r="B354">
        <v>13</v>
      </c>
      <c r="C354" t="s">
        <v>155</v>
      </c>
      <c r="D354">
        <v>21.146999999999998</v>
      </c>
      <c r="E354">
        <v>21.146999999999998</v>
      </c>
      <c r="F354">
        <v>0</v>
      </c>
      <c r="G354">
        <f t="shared" si="56"/>
        <v>46621.099139999991</v>
      </c>
      <c r="H354">
        <f t="shared" si="57"/>
        <v>46621.099139999991</v>
      </c>
      <c r="I354">
        <f t="shared" si="58"/>
        <v>0</v>
      </c>
      <c r="J354">
        <v>1226.95</v>
      </c>
      <c r="K354">
        <v>1226.95</v>
      </c>
      <c r="L354">
        <v>0</v>
      </c>
      <c r="M354">
        <f t="shared" si="59"/>
        <v>1226950</v>
      </c>
      <c r="N354">
        <f t="shared" si="60"/>
        <v>1226950</v>
      </c>
      <c r="O354">
        <f t="shared" si="61"/>
        <v>0</v>
      </c>
      <c r="P354">
        <f t="shared" si="62"/>
        <v>3.7997554211663058E-2</v>
      </c>
      <c r="Q354" s="3">
        <f t="shared" si="55"/>
        <v>1</v>
      </c>
    </row>
    <row r="355" spans="1:17" x14ac:dyDescent="0.25">
      <c r="A355">
        <v>1999</v>
      </c>
      <c r="B355">
        <v>13</v>
      </c>
      <c r="C355" t="s">
        <v>155</v>
      </c>
      <c r="D355">
        <v>24.4832</v>
      </c>
      <c r="E355">
        <v>24.4832</v>
      </c>
      <c r="F355">
        <v>0</v>
      </c>
      <c r="G355">
        <f t="shared" si="56"/>
        <v>53976.152384000001</v>
      </c>
      <c r="H355">
        <f t="shared" si="57"/>
        <v>53976.152384000001</v>
      </c>
      <c r="I355">
        <f t="shared" si="58"/>
        <v>0</v>
      </c>
      <c r="J355">
        <v>1581.58</v>
      </c>
      <c r="K355">
        <v>1581.58</v>
      </c>
      <c r="L355">
        <v>0</v>
      </c>
      <c r="M355">
        <f t="shared" si="59"/>
        <v>1581580</v>
      </c>
      <c r="N355">
        <f t="shared" si="60"/>
        <v>1581580</v>
      </c>
      <c r="O355">
        <f t="shared" si="61"/>
        <v>0</v>
      </c>
      <c r="P355">
        <f t="shared" si="62"/>
        <v>3.4127993768257057E-2</v>
      </c>
      <c r="Q355" s="3">
        <f t="shared" si="55"/>
        <v>1</v>
      </c>
    </row>
    <row r="356" spans="1:17" x14ac:dyDescent="0.25">
      <c r="A356">
        <v>2000</v>
      </c>
      <c r="B356">
        <v>13</v>
      </c>
      <c r="C356" t="s">
        <v>155</v>
      </c>
      <c r="D356">
        <v>24.046399999999998</v>
      </c>
      <c r="E356">
        <v>24.046399999999998</v>
      </c>
      <c r="F356">
        <v>0</v>
      </c>
      <c r="G356">
        <f t="shared" si="56"/>
        <v>53013.174367999993</v>
      </c>
      <c r="H356">
        <f t="shared" si="57"/>
        <v>53013.174367999993</v>
      </c>
      <c r="I356">
        <f t="shared" si="58"/>
        <v>0</v>
      </c>
      <c r="J356">
        <v>1520.98</v>
      </c>
      <c r="K356">
        <v>1520.98</v>
      </c>
      <c r="L356">
        <v>0</v>
      </c>
      <c r="M356">
        <f t="shared" si="59"/>
        <v>1520980</v>
      </c>
      <c r="N356">
        <f t="shared" si="60"/>
        <v>1520980</v>
      </c>
      <c r="O356">
        <f t="shared" si="61"/>
        <v>0</v>
      </c>
      <c r="P356">
        <f t="shared" si="62"/>
        <v>3.4854616344725108E-2</v>
      </c>
      <c r="Q356" s="3">
        <f t="shared" si="55"/>
        <v>1</v>
      </c>
    </row>
    <row r="357" spans="1:17" x14ac:dyDescent="0.25">
      <c r="A357">
        <v>2001</v>
      </c>
      <c r="B357">
        <v>13</v>
      </c>
      <c r="C357" t="s">
        <v>155</v>
      </c>
      <c r="D357">
        <v>20.017299999999999</v>
      </c>
      <c r="E357">
        <v>20.017299999999999</v>
      </c>
      <c r="F357">
        <v>0</v>
      </c>
      <c r="G357">
        <f t="shared" si="56"/>
        <v>44130.539925999998</v>
      </c>
      <c r="H357">
        <f t="shared" si="57"/>
        <v>44130.539925999998</v>
      </c>
      <c r="I357">
        <f t="shared" si="58"/>
        <v>0</v>
      </c>
      <c r="J357">
        <v>1194.08</v>
      </c>
      <c r="K357">
        <v>1194.08</v>
      </c>
      <c r="L357">
        <v>0</v>
      </c>
      <c r="M357">
        <f t="shared" si="59"/>
        <v>1194080</v>
      </c>
      <c r="N357">
        <f t="shared" si="60"/>
        <v>1194080</v>
      </c>
      <c r="O357">
        <f t="shared" si="61"/>
        <v>0</v>
      </c>
      <c r="P357">
        <f t="shared" si="62"/>
        <v>3.6957774961476619E-2</v>
      </c>
      <c r="Q357" s="3">
        <f t="shared" si="55"/>
        <v>1</v>
      </c>
    </row>
    <row r="358" spans="1:17" x14ac:dyDescent="0.25">
      <c r="A358">
        <v>2002</v>
      </c>
      <c r="B358">
        <v>13</v>
      </c>
      <c r="C358" t="s">
        <v>155</v>
      </c>
      <c r="D358">
        <v>24.911100000000001</v>
      </c>
      <c r="E358">
        <v>24.911100000000001</v>
      </c>
      <c r="F358">
        <v>0</v>
      </c>
      <c r="G358">
        <f t="shared" si="56"/>
        <v>54919.509281999999</v>
      </c>
      <c r="H358">
        <f t="shared" si="57"/>
        <v>54919.509281999999</v>
      </c>
      <c r="I358">
        <f t="shared" si="58"/>
        <v>0</v>
      </c>
      <c r="J358">
        <v>1539.02</v>
      </c>
      <c r="K358">
        <v>1539.02</v>
      </c>
      <c r="L358">
        <v>0</v>
      </c>
      <c r="M358">
        <f t="shared" si="59"/>
        <v>1539020</v>
      </c>
      <c r="N358">
        <f t="shared" si="60"/>
        <v>1539020</v>
      </c>
      <c r="O358">
        <f t="shared" si="61"/>
        <v>0</v>
      </c>
      <c r="P358">
        <f t="shared" si="62"/>
        <v>3.5684727477225765E-2</v>
      </c>
      <c r="Q358" s="3">
        <f t="shared" si="55"/>
        <v>1</v>
      </c>
    </row>
    <row r="359" spans="1:17" x14ac:dyDescent="0.25">
      <c r="A359">
        <v>2003</v>
      </c>
      <c r="B359">
        <v>13</v>
      </c>
      <c r="C359" t="s">
        <v>155</v>
      </c>
      <c r="D359">
        <v>20.600899999999999</v>
      </c>
      <c r="E359">
        <v>20.600899999999999</v>
      </c>
      <c r="F359">
        <v>0</v>
      </c>
      <c r="G359">
        <f t="shared" si="56"/>
        <v>45417.156157999998</v>
      </c>
      <c r="H359">
        <f t="shared" si="57"/>
        <v>45417.156157999998</v>
      </c>
      <c r="I359">
        <f t="shared" si="58"/>
        <v>0</v>
      </c>
      <c r="J359">
        <v>1277.26</v>
      </c>
      <c r="K359">
        <v>1277.26</v>
      </c>
      <c r="L359">
        <v>0</v>
      </c>
      <c r="M359">
        <f t="shared" si="59"/>
        <v>1277260</v>
      </c>
      <c r="N359">
        <f t="shared" si="60"/>
        <v>1277260</v>
      </c>
      <c r="O359">
        <f t="shared" si="61"/>
        <v>0</v>
      </c>
      <c r="P359">
        <f t="shared" si="62"/>
        <v>3.5558270170521274E-2</v>
      </c>
      <c r="Q359" s="3">
        <f t="shared" si="55"/>
        <v>1</v>
      </c>
    </row>
    <row r="360" spans="1:17" x14ac:dyDescent="0.25">
      <c r="A360">
        <v>2004</v>
      </c>
      <c r="B360">
        <v>13</v>
      </c>
      <c r="C360" t="s">
        <v>155</v>
      </c>
      <c r="D360">
        <v>24.6266</v>
      </c>
      <c r="E360">
        <v>24.6266</v>
      </c>
      <c r="F360">
        <v>0</v>
      </c>
      <c r="G360">
        <f t="shared" si="56"/>
        <v>54292.294891999998</v>
      </c>
      <c r="H360">
        <f t="shared" si="57"/>
        <v>54292.294891999998</v>
      </c>
      <c r="I360">
        <f t="shared" si="58"/>
        <v>0</v>
      </c>
      <c r="J360">
        <v>1551.86</v>
      </c>
      <c r="K360">
        <v>1551.86</v>
      </c>
      <c r="L360">
        <v>0</v>
      </c>
      <c r="M360">
        <f t="shared" si="59"/>
        <v>1551860</v>
      </c>
      <c r="N360">
        <f t="shared" si="60"/>
        <v>1551860</v>
      </c>
      <c r="O360">
        <f t="shared" si="61"/>
        <v>0</v>
      </c>
      <c r="P360">
        <f t="shared" si="62"/>
        <v>3.4985304661502972E-2</v>
      </c>
      <c r="Q360" s="3">
        <f t="shared" si="55"/>
        <v>1</v>
      </c>
    </row>
    <row r="361" spans="1:17" x14ac:dyDescent="0.25">
      <c r="A361">
        <v>2005</v>
      </c>
      <c r="B361">
        <v>13</v>
      </c>
      <c r="C361" t="s">
        <v>155</v>
      </c>
      <c r="D361">
        <v>22.386299999999999</v>
      </c>
      <c r="E361">
        <v>22.386299999999999</v>
      </c>
      <c r="F361">
        <v>0</v>
      </c>
      <c r="G361">
        <f t="shared" si="56"/>
        <v>49353.284705999991</v>
      </c>
      <c r="H361">
        <f t="shared" si="57"/>
        <v>49353.284705999991</v>
      </c>
      <c r="I361">
        <f t="shared" si="58"/>
        <v>0</v>
      </c>
      <c r="J361">
        <v>1400.01</v>
      </c>
      <c r="K361">
        <v>1400.01</v>
      </c>
      <c r="L361">
        <v>0</v>
      </c>
      <c r="M361">
        <f t="shared" si="59"/>
        <v>1400010</v>
      </c>
      <c r="N361">
        <f t="shared" si="60"/>
        <v>1400010</v>
      </c>
      <c r="O361">
        <f t="shared" si="61"/>
        <v>0</v>
      </c>
      <c r="P361">
        <f t="shared" si="62"/>
        <v>3.5252094417897006E-2</v>
      </c>
      <c r="Q361" s="3">
        <f t="shared" si="55"/>
        <v>1</v>
      </c>
    </row>
    <row r="362" spans="1:17" x14ac:dyDescent="0.25">
      <c r="A362">
        <v>2006</v>
      </c>
      <c r="B362">
        <v>13</v>
      </c>
      <c r="C362" t="s">
        <v>155</v>
      </c>
      <c r="D362">
        <v>17.9193</v>
      </c>
      <c r="E362">
        <v>17.9193</v>
      </c>
      <c r="F362">
        <v>0</v>
      </c>
      <c r="G362">
        <f t="shared" si="56"/>
        <v>39505.247166000001</v>
      </c>
      <c r="H362">
        <f t="shared" si="57"/>
        <v>39505.247166000001</v>
      </c>
      <c r="I362">
        <f t="shared" si="58"/>
        <v>0</v>
      </c>
      <c r="J362">
        <v>1130.6400000000001</v>
      </c>
      <c r="K362">
        <v>1130.6400000000001</v>
      </c>
      <c r="L362">
        <v>0</v>
      </c>
      <c r="M362">
        <f t="shared" si="59"/>
        <v>1130640</v>
      </c>
      <c r="N362">
        <f t="shared" si="60"/>
        <v>1130640</v>
      </c>
      <c r="O362">
        <f t="shared" si="61"/>
        <v>0</v>
      </c>
      <c r="P362">
        <f t="shared" si="62"/>
        <v>3.4940606352154534E-2</v>
      </c>
      <c r="Q362" s="3">
        <f t="shared" si="55"/>
        <v>1</v>
      </c>
    </row>
    <row r="363" spans="1:17" x14ac:dyDescent="0.25">
      <c r="A363">
        <v>2007</v>
      </c>
      <c r="B363">
        <v>13</v>
      </c>
      <c r="C363" t="s">
        <v>155</v>
      </c>
      <c r="D363">
        <v>12.301299999999999</v>
      </c>
      <c r="E363">
        <v>12.301299999999999</v>
      </c>
      <c r="F363">
        <v>0</v>
      </c>
      <c r="G363">
        <f t="shared" si="56"/>
        <v>27119.692005999997</v>
      </c>
      <c r="H363">
        <f t="shared" si="57"/>
        <v>27119.692005999997</v>
      </c>
      <c r="I363">
        <f t="shared" si="58"/>
        <v>0</v>
      </c>
      <c r="J363">
        <v>755.34900000000005</v>
      </c>
      <c r="K363">
        <v>755.34900000000005</v>
      </c>
      <c r="L363">
        <v>0</v>
      </c>
      <c r="M363">
        <f t="shared" si="59"/>
        <v>755349</v>
      </c>
      <c r="N363">
        <f t="shared" si="60"/>
        <v>755349</v>
      </c>
      <c r="O363">
        <f t="shared" si="61"/>
        <v>0</v>
      </c>
      <c r="P363">
        <f t="shared" si="62"/>
        <v>3.5903525398193414E-2</v>
      </c>
      <c r="Q363" s="3">
        <f t="shared" si="55"/>
        <v>1</v>
      </c>
    </row>
    <row r="364" spans="1:17" x14ac:dyDescent="0.25">
      <c r="A364">
        <v>2008</v>
      </c>
      <c r="B364">
        <v>13</v>
      </c>
      <c r="C364" t="s">
        <v>155</v>
      </c>
      <c r="D364">
        <v>5.7258300000000002</v>
      </c>
      <c r="E364">
        <v>5.7258300000000002</v>
      </c>
      <c r="F364">
        <v>0</v>
      </c>
      <c r="G364">
        <f t="shared" si="56"/>
        <v>12623.2793346</v>
      </c>
      <c r="H364">
        <f t="shared" si="57"/>
        <v>12623.2793346</v>
      </c>
      <c r="I364">
        <f t="shared" si="58"/>
        <v>0</v>
      </c>
      <c r="J364">
        <v>336.726</v>
      </c>
      <c r="K364">
        <v>336.726</v>
      </c>
      <c r="L364">
        <v>0</v>
      </c>
      <c r="M364">
        <f t="shared" si="59"/>
        <v>336726</v>
      </c>
      <c r="N364">
        <f t="shared" si="60"/>
        <v>336726</v>
      </c>
      <c r="O364">
        <f t="shared" si="61"/>
        <v>0</v>
      </c>
      <c r="P364">
        <f t="shared" si="62"/>
        <v>3.7488282266887614E-2</v>
      </c>
      <c r="Q364" s="3">
        <f t="shared" si="55"/>
        <v>1</v>
      </c>
    </row>
    <row r="365" spans="1:17" x14ac:dyDescent="0.25">
      <c r="A365">
        <v>2009</v>
      </c>
      <c r="B365">
        <v>13</v>
      </c>
      <c r="C365" t="s">
        <v>155</v>
      </c>
      <c r="D365">
        <v>7.9574499999999997</v>
      </c>
      <c r="E365">
        <v>7.9574499999999997</v>
      </c>
      <c r="F365">
        <v>0</v>
      </c>
      <c r="G365">
        <f t="shared" si="56"/>
        <v>17543.153418999998</v>
      </c>
      <c r="H365">
        <f t="shared" si="57"/>
        <v>17543.153418999998</v>
      </c>
      <c r="I365">
        <f t="shared" si="58"/>
        <v>0</v>
      </c>
      <c r="J365">
        <v>481.30500000000001</v>
      </c>
      <c r="K365">
        <v>481.30500000000001</v>
      </c>
      <c r="L365">
        <v>0</v>
      </c>
      <c r="M365">
        <f t="shared" si="59"/>
        <v>481305</v>
      </c>
      <c r="N365">
        <f t="shared" si="60"/>
        <v>481305</v>
      </c>
      <c r="O365">
        <f t="shared" si="61"/>
        <v>0</v>
      </c>
      <c r="P365">
        <f t="shared" si="62"/>
        <v>3.64491401896926E-2</v>
      </c>
      <c r="Q365" s="3">
        <f t="shared" si="55"/>
        <v>1</v>
      </c>
    </row>
    <row r="366" spans="1:17" x14ac:dyDescent="0.25">
      <c r="A366">
        <v>2010</v>
      </c>
      <c r="B366">
        <v>13</v>
      </c>
      <c r="C366" t="s">
        <v>155</v>
      </c>
      <c r="D366">
        <v>3.9336500000000001</v>
      </c>
      <c r="E366">
        <v>3.9336500000000001</v>
      </c>
      <c r="F366">
        <v>0</v>
      </c>
      <c r="G366">
        <f t="shared" si="56"/>
        <v>8672.2034629999998</v>
      </c>
      <c r="H366">
        <f t="shared" si="57"/>
        <v>8672.2034629999998</v>
      </c>
      <c r="I366">
        <f t="shared" si="58"/>
        <v>0</v>
      </c>
      <c r="J366">
        <v>235.85499999999999</v>
      </c>
      <c r="K366">
        <v>235.85499999999999</v>
      </c>
      <c r="L366">
        <v>0</v>
      </c>
      <c r="M366">
        <f t="shared" si="59"/>
        <v>235855</v>
      </c>
      <c r="N366">
        <f t="shared" si="60"/>
        <v>235855</v>
      </c>
      <c r="O366">
        <f t="shared" si="61"/>
        <v>0</v>
      </c>
      <c r="P366">
        <f t="shared" si="62"/>
        <v>3.6769216098874305E-2</v>
      </c>
      <c r="Q366" s="3">
        <f t="shared" si="55"/>
        <v>1</v>
      </c>
    </row>
    <row r="367" spans="1:17" x14ac:dyDescent="0.25">
      <c r="A367">
        <v>2011</v>
      </c>
      <c r="B367">
        <v>13</v>
      </c>
      <c r="C367" t="s">
        <v>155</v>
      </c>
      <c r="D367">
        <v>4.74254</v>
      </c>
      <c r="E367">
        <v>4.74254</v>
      </c>
      <c r="F367">
        <v>0</v>
      </c>
      <c r="G367">
        <f t="shared" si="56"/>
        <v>10455.498534799999</v>
      </c>
      <c r="H367">
        <f t="shared" si="57"/>
        <v>10455.498534799999</v>
      </c>
      <c r="I367">
        <f t="shared" si="58"/>
        <v>0</v>
      </c>
      <c r="J367">
        <v>290.44099999999997</v>
      </c>
      <c r="K367">
        <v>290.44099999999997</v>
      </c>
      <c r="L367">
        <v>0</v>
      </c>
      <c r="M367">
        <f t="shared" si="59"/>
        <v>290441</v>
      </c>
      <c r="N367">
        <f t="shared" si="60"/>
        <v>290441</v>
      </c>
      <c r="O367">
        <f t="shared" si="61"/>
        <v>0</v>
      </c>
      <c r="P367">
        <f t="shared" si="62"/>
        <v>3.5998700372192625E-2</v>
      </c>
      <c r="Q367" s="3">
        <f t="shared" si="55"/>
        <v>1</v>
      </c>
    </row>
    <row r="368" spans="1:17" x14ac:dyDescent="0.25">
      <c r="A368">
        <v>2012</v>
      </c>
      <c r="B368">
        <v>13</v>
      </c>
      <c r="C368" t="s">
        <v>155</v>
      </c>
      <c r="D368">
        <v>4.9003699999999997</v>
      </c>
      <c r="E368">
        <v>4.9003699999999997</v>
      </c>
      <c r="F368">
        <v>0</v>
      </c>
      <c r="G368">
        <f t="shared" si="56"/>
        <v>10803.453709399999</v>
      </c>
      <c r="H368">
        <f t="shared" si="57"/>
        <v>10803.453709399999</v>
      </c>
      <c r="I368">
        <f t="shared" si="58"/>
        <v>0</v>
      </c>
      <c r="J368">
        <v>304.14</v>
      </c>
      <c r="K368">
        <v>304.14</v>
      </c>
      <c r="L368">
        <v>0</v>
      </c>
      <c r="M368">
        <f t="shared" si="59"/>
        <v>304140</v>
      </c>
      <c r="N368">
        <f t="shared" si="60"/>
        <v>304140</v>
      </c>
      <c r="O368">
        <f t="shared" si="61"/>
        <v>0</v>
      </c>
      <c r="P368">
        <f t="shared" si="62"/>
        <v>3.5521318173867292E-2</v>
      </c>
      <c r="Q368" s="3">
        <f t="shared" si="55"/>
        <v>1</v>
      </c>
    </row>
    <row r="369" spans="1:17" x14ac:dyDescent="0.25">
      <c r="A369">
        <v>2013</v>
      </c>
      <c r="B369">
        <v>13</v>
      </c>
      <c r="C369" t="s">
        <v>155</v>
      </c>
      <c r="D369">
        <v>6.1800600000000001</v>
      </c>
      <c r="E369">
        <v>6.1800600000000001</v>
      </c>
      <c r="F369">
        <v>0</v>
      </c>
      <c r="G369">
        <f t="shared" si="56"/>
        <v>13624.683877199999</v>
      </c>
      <c r="H369">
        <f t="shared" si="57"/>
        <v>13624.683877199999</v>
      </c>
      <c r="I369">
        <f t="shared" si="58"/>
        <v>0</v>
      </c>
      <c r="J369">
        <v>385.23099999999999</v>
      </c>
      <c r="K369">
        <v>385.23099999999999</v>
      </c>
      <c r="L369">
        <v>0</v>
      </c>
      <c r="M369">
        <f t="shared" si="59"/>
        <v>385231</v>
      </c>
      <c r="N369">
        <f t="shared" si="60"/>
        <v>385231</v>
      </c>
      <c r="O369">
        <f t="shared" si="61"/>
        <v>0</v>
      </c>
      <c r="P369">
        <f t="shared" si="62"/>
        <v>3.5367568750178463E-2</v>
      </c>
      <c r="Q369" s="3">
        <f t="shared" si="55"/>
        <v>1</v>
      </c>
    </row>
    <row r="370" spans="1:17" x14ac:dyDescent="0.25">
      <c r="A370">
        <v>2014</v>
      </c>
      <c r="B370">
        <v>13</v>
      </c>
      <c r="C370" t="s">
        <v>155</v>
      </c>
      <c r="D370">
        <v>6.82735</v>
      </c>
      <c r="E370">
        <v>6.82735</v>
      </c>
      <c r="F370">
        <v>0</v>
      </c>
      <c r="G370">
        <f t="shared" si="56"/>
        <v>15051.712356999999</v>
      </c>
      <c r="H370">
        <f t="shared" si="57"/>
        <v>15051.712356999999</v>
      </c>
      <c r="I370">
        <f t="shared" si="58"/>
        <v>0</v>
      </c>
      <c r="J370">
        <v>436.82299999999998</v>
      </c>
      <c r="K370">
        <v>436.82299999999998</v>
      </c>
      <c r="L370">
        <v>0</v>
      </c>
      <c r="M370">
        <f t="shared" si="59"/>
        <v>436823</v>
      </c>
      <c r="N370">
        <f t="shared" si="60"/>
        <v>436823</v>
      </c>
      <c r="O370">
        <f t="shared" si="61"/>
        <v>0</v>
      </c>
      <c r="P370">
        <f t="shared" si="62"/>
        <v>3.4457234067345355E-2</v>
      </c>
      <c r="Q370" s="3">
        <f t="shared" si="55"/>
        <v>1</v>
      </c>
    </row>
    <row r="371" spans="1:17" x14ac:dyDescent="0.25">
      <c r="A371">
        <v>2015</v>
      </c>
      <c r="B371">
        <v>13</v>
      </c>
      <c r="C371" t="s">
        <v>155</v>
      </c>
      <c r="D371">
        <v>5.1467200000000002</v>
      </c>
      <c r="E371">
        <v>5.1467200000000002</v>
      </c>
      <c r="F371">
        <v>0</v>
      </c>
      <c r="G371">
        <f t="shared" si="56"/>
        <v>11346.5618464</v>
      </c>
      <c r="H371">
        <f t="shared" si="57"/>
        <v>11346.5618464</v>
      </c>
      <c r="I371">
        <f t="shared" si="58"/>
        <v>0</v>
      </c>
      <c r="J371">
        <v>316.45</v>
      </c>
      <c r="K371">
        <v>316.45</v>
      </c>
      <c r="L371">
        <v>0</v>
      </c>
      <c r="M371">
        <f t="shared" si="59"/>
        <v>316450</v>
      </c>
      <c r="N371">
        <f t="shared" si="60"/>
        <v>316450</v>
      </c>
      <c r="O371">
        <f t="shared" si="61"/>
        <v>0</v>
      </c>
      <c r="P371">
        <f t="shared" si="62"/>
        <v>3.5855780838679095E-2</v>
      </c>
      <c r="Q371" s="3">
        <f t="shared" si="55"/>
        <v>1</v>
      </c>
    </row>
    <row r="372" spans="1:17" x14ac:dyDescent="0.25">
      <c r="A372">
        <v>1972</v>
      </c>
      <c r="B372">
        <v>14</v>
      </c>
      <c r="C372" t="s">
        <v>159</v>
      </c>
      <c r="D372">
        <v>682.18399999999997</v>
      </c>
      <c r="E372">
        <v>682.18399999999997</v>
      </c>
      <c r="F372">
        <v>0</v>
      </c>
      <c r="G372">
        <f t="shared" si="56"/>
        <v>1503956.4900799999</v>
      </c>
      <c r="H372">
        <f t="shared" si="57"/>
        <v>1503956.4900799999</v>
      </c>
      <c r="I372">
        <f t="shared" si="58"/>
        <v>0</v>
      </c>
      <c r="J372">
        <v>45252.4</v>
      </c>
      <c r="K372">
        <v>45252.4</v>
      </c>
      <c r="L372">
        <v>0</v>
      </c>
      <c r="M372">
        <f t="shared" si="59"/>
        <v>45252400</v>
      </c>
      <c r="N372">
        <f t="shared" si="60"/>
        <v>45252400</v>
      </c>
      <c r="O372">
        <f t="shared" si="61"/>
        <v>0</v>
      </c>
      <c r="P372">
        <f t="shared" si="62"/>
        <v>3.3234844783481092E-2</v>
      </c>
      <c r="Q372" s="3">
        <f t="shared" si="55"/>
        <v>1</v>
      </c>
    </row>
    <row r="373" spans="1:17" x14ac:dyDescent="0.25">
      <c r="A373">
        <v>1973</v>
      </c>
      <c r="B373">
        <v>14</v>
      </c>
      <c r="C373" t="s">
        <v>159</v>
      </c>
      <c r="D373">
        <v>341.25200000000001</v>
      </c>
      <c r="E373">
        <v>341.25200000000001</v>
      </c>
      <c r="F373">
        <v>0</v>
      </c>
      <c r="G373">
        <f t="shared" si="56"/>
        <v>752330.98424000002</v>
      </c>
      <c r="H373">
        <f t="shared" si="57"/>
        <v>752330.98424000002</v>
      </c>
      <c r="I373">
        <f t="shared" si="58"/>
        <v>0</v>
      </c>
      <c r="J373">
        <v>19312.900000000001</v>
      </c>
      <c r="K373">
        <v>19312.900000000001</v>
      </c>
      <c r="L373">
        <v>0</v>
      </c>
      <c r="M373">
        <f t="shared" si="59"/>
        <v>19312900</v>
      </c>
      <c r="N373">
        <f t="shared" si="60"/>
        <v>19312900</v>
      </c>
      <c r="O373">
        <f t="shared" si="61"/>
        <v>0</v>
      </c>
      <c r="P373">
        <f t="shared" si="62"/>
        <v>3.8954842837688797E-2</v>
      </c>
      <c r="Q373" s="3">
        <f t="shared" si="55"/>
        <v>1</v>
      </c>
    </row>
    <row r="374" spans="1:17" x14ac:dyDescent="0.25">
      <c r="A374">
        <v>1974</v>
      </c>
      <c r="B374">
        <v>14</v>
      </c>
      <c r="C374" t="s">
        <v>159</v>
      </c>
      <c r="D374">
        <v>181.27600000000001</v>
      </c>
      <c r="E374">
        <v>181.27600000000001</v>
      </c>
      <c r="F374">
        <v>0</v>
      </c>
      <c r="G374">
        <f t="shared" si="56"/>
        <v>399644.69511999999</v>
      </c>
      <c r="H374">
        <f t="shared" si="57"/>
        <v>399644.69511999999</v>
      </c>
      <c r="I374">
        <f t="shared" si="58"/>
        <v>0</v>
      </c>
      <c r="J374">
        <v>9468.36</v>
      </c>
      <c r="K374">
        <v>9468.36</v>
      </c>
      <c r="L374">
        <v>0</v>
      </c>
      <c r="M374">
        <f t="shared" si="59"/>
        <v>9468360</v>
      </c>
      <c r="N374">
        <f t="shared" si="60"/>
        <v>9468360</v>
      </c>
      <c r="O374">
        <f t="shared" si="61"/>
        <v>0</v>
      </c>
      <c r="P374">
        <f t="shared" si="62"/>
        <v>4.2208438960918256E-2</v>
      </c>
      <c r="Q374" s="3">
        <f t="shared" si="55"/>
        <v>1</v>
      </c>
    </row>
    <row r="375" spans="1:17" x14ac:dyDescent="0.25">
      <c r="A375">
        <v>1975</v>
      </c>
      <c r="B375">
        <v>14</v>
      </c>
      <c r="C375" t="s">
        <v>159</v>
      </c>
      <c r="D375">
        <v>181.804</v>
      </c>
      <c r="E375">
        <v>181.804</v>
      </c>
      <c r="F375">
        <v>0</v>
      </c>
      <c r="G375">
        <f t="shared" si="56"/>
        <v>400808.73447999998</v>
      </c>
      <c r="H375">
        <f t="shared" si="57"/>
        <v>400808.73447999998</v>
      </c>
      <c r="I375">
        <f t="shared" si="58"/>
        <v>0</v>
      </c>
      <c r="J375">
        <v>10988.1</v>
      </c>
      <c r="K375">
        <v>10988.1</v>
      </c>
      <c r="L375">
        <v>0</v>
      </c>
      <c r="M375">
        <f t="shared" si="59"/>
        <v>10988100</v>
      </c>
      <c r="N375">
        <f t="shared" si="60"/>
        <v>10988100</v>
      </c>
      <c r="O375">
        <f t="shared" si="61"/>
        <v>0</v>
      </c>
      <c r="P375">
        <f t="shared" si="62"/>
        <v>3.6476618749374322E-2</v>
      </c>
      <c r="Q375" s="3">
        <f t="shared" si="55"/>
        <v>1</v>
      </c>
    </row>
    <row r="376" spans="1:17" x14ac:dyDescent="0.25">
      <c r="A376">
        <v>1976</v>
      </c>
      <c r="B376">
        <v>14</v>
      </c>
      <c r="C376" t="s">
        <v>159</v>
      </c>
      <c r="D376">
        <v>213.13200000000001</v>
      </c>
      <c r="E376">
        <v>213.13200000000001</v>
      </c>
      <c r="F376">
        <v>0</v>
      </c>
      <c r="G376">
        <f t="shared" si="56"/>
        <v>469875.06984000001</v>
      </c>
      <c r="H376">
        <f t="shared" si="57"/>
        <v>469875.06984000001</v>
      </c>
      <c r="I376">
        <f t="shared" si="58"/>
        <v>0</v>
      </c>
      <c r="J376">
        <v>12855.6</v>
      </c>
      <c r="K376">
        <v>12855.6</v>
      </c>
      <c r="L376">
        <v>0</v>
      </c>
      <c r="M376">
        <f t="shared" si="59"/>
        <v>12855600</v>
      </c>
      <c r="N376">
        <f t="shared" si="60"/>
        <v>12855600</v>
      </c>
      <c r="O376">
        <f t="shared" si="61"/>
        <v>0</v>
      </c>
      <c r="P376">
        <f t="shared" si="62"/>
        <v>3.6550224792308413E-2</v>
      </c>
      <c r="Q376" s="3">
        <f t="shared" si="55"/>
        <v>1</v>
      </c>
    </row>
    <row r="377" spans="1:17" x14ac:dyDescent="0.25">
      <c r="A377">
        <v>1977</v>
      </c>
      <c r="B377">
        <v>14</v>
      </c>
      <c r="C377" t="s">
        <v>159</v>
      </c>
      <c r="D377">
        <v>192.8</v>
      </c>
      <c r="E377">
        <v>192.8</v>
      </c>
      <c r="F377">
        <v>0</v>
      </c>
      <c r="G377">
        <f t="shared" si="56"/>
        <v>425050.73599999998</v>
      </c>
      <c r="H377">
        <f t="shared" si="57"/>
        <v>425050.73599999998</v>
      </c>
      <c r="I377">
        <f t="shared" si="58"/>
        <v>0</v>
      </c>
      <c r="J377">
        <v>11698.4</v>
      </c>
      <c r="K377">
        <v>11698.4</v>
      </c>
      <c r="L377">
        <v>0</v>
      </c>
      <c r="M377">
        <f t="shared" si="59"/>
        <v>11698400</v>
      </c>
      <c r="N377">
        <f t="shared" si="60"/>
        <v>11698400</v>
      </c>
      <c r="O377">
        <f t="shared" si="61"/>
        <v>0</v>
      </c>
      <c r="P377">
        <f t="shared" si="62"/>
        <v>3.6334091499692266E-2</v>
      </c>
      <c r="Q377" s="3">
        <f t="shared" si="55"/>
        <v>1</v>
      </c>
    </row>
    <row r="378" spans="1:17" x14ac:dyDescent="0.25">
      <c r="A378">
        <v>1978</v>
      </c>
      <c r="B378">
        <v>14</v>
      </c>
      <c r="C378" t="s">
        <v>159</v>
      </c>
      <c r="D378">
        <v>186.077</v>
      </c>
      <c r="E378">
        <v>186.077</v>
      </c>
      <c r="F378">
        <v>0</v>
      </c>
      <c r="G378">
        <f t="shared" si="56"/>
        <v>410229.07574</v>
      </c>
      <c r="H378">
        <f t="shared" si="57"/>
        <v>410229.07574</v>
      </c>
      <c r="I378">
        <f t="shared" si="58"/>
        <v>0</v>
      </c>
      <c r="J378">
        <v>10878.4</v>
      </c>
      <c r="K378">
        <v>10878.4</v>
      </c>
      <c r="L378">
        <v>0</v>
      </c>
      <c r="M378">
        <f t="shared" si="59"/>
        <v>10878400</v>
      </c>
      <c r="N378">
        <f t="shared" si="60"/>
        <v>10878400</v>
      </c>
      <c r="O378">
        <f t="shared" si="61"/>
        <v>0</v>
      </c>
      <c r="P378">
        <f t="shared" si="62"/>
        <v>3.7710423935505222E-2</v>
      </c>
      <c r="Q378" s="3">
        <f t="shared" si="55"/>
        <v>1</v>
      </c>
    </row>
    <row r="379" spans="1:17" x14ac:dyDescent="0.25">
      <c r="A379">
        <v>1979</v>
      </c>
      <c r="B379">
        <v>14</v>
      </c>
      <c r="C379" t="s">
        <v>159</v>
      </c>
      <c r="D379">
        <v>239.77699999999999</v>
      </c>
      <c r="E379">
        <v>239.77699999999999</v>
      </c>
      <c r="F379">
        <v>0</v>
      </c>
      <c r="G379">
        <f t="shared" si="56"/>
        <v>528617.16973999992</v>
      </c>
      <c r="H379">
        <f t="shared" si="57"/>
        <v>528617.16973999992</v>
      </c>
      <c r="I379">
        <f t="shared" si="58"/>
        <v>0</v>
      </c>
      <c r="J379">
        <v>14854.1</v>
      </c>
      <c r="K379">
        <v>14854.1</v>
      </c>
      <c r="L379">
        <v>0</v>
      </c>
      <c r="M379">
        <f t="shared" si="59"/>
        <v>14854100</v>
      </c>
      <c r="N379">
        <f t="shared" si="60"/>
        <v>14854100</v>
      </c>
      <c r="O379">
        <f t="shared" si="61"/>
        <v>0</v>
      </c>
      <c r="P379">
        <f t="shared" si="62"/>
        <v>3.5587290360237236E-2</v>
      </c>
      <c r="Q379" s="3">
        <f t="shared" si="55"/>
        <v>1</v>
      </c>
    </row>
    <row r="380" spans="1:17" x14ac:dyDescent="0.25">
      <c r="A380">
        <v>1980</v>
      </c>
      <c r="B380">
        <v>14</v>
      </c>
      <c r="C380" t="s">
        <v>159</v>
      </c>
      <c r="D380">
        <v>294.63499999999999</v>
      </c>
      <c r="E380">
        <v>294.63499999999999</v>
      </c>
      <c r="F380">
        <v>0</v>
      </c>
      <c r="G380">
        <f t="shared" si="56"/>
        <v>649558.21369999996</v>
      </c>
      <c r="H380">
        <f t="shared" si="57"/>
        <v>649558.21369999996</v>
      </c>
      <c r="I380">
        <f t="shared" si="58"/>
        <v>0</v>
      </c>
      <c r="J380">
        <v>19027.400000000001</v>
      </c>
      <c r="K380">
        <v>19027.400000000001</v>
      </c>
      <c r="L380">
        <v>0</v>
      </c>
      <c r="M380">
        <f t="shared" si="59"/>
        <v>19027400</v>
      </c>
      <c r="N380">
        <f t="shared" si="60"/>
        <v>19027400</v>
      </c>
      <c r="O380">
        <f t="shared" si="61"/>
        <v>0</v>
      </c>
      <c r="P380">
        <f t="shared" si="62"/>
        <v>3.4138043752693484E-2</v>
      </c>
      <c r="Q380" s="3">
        <f t="shared" si="55"/>
        <v>1</v>
      </c>
    </row>
    <row r="381" spans="1:17" x14ac:dyDescent="0.25">
      <c r="A381">
        <v>1981</v>
      </c>
      <c r="B381">
        <v>14</v>
      </c>
      <c r="C381" t="s">
        <v>159</v>
      </c>
      <c r="D381">
        <v>496.20800000000003</v>
      </c>
      <c r="E381">
        <v>496.20800000000003</v>
      </c>
      <c r="F381">
        <v>0</v>
      </c>
      <c r="G381">
        <f t="shared" si="56"/>
        <v>1093950.0809599999</v>
      </c>
      <c r="H381">
        <f t="shared" si="57"/>
        <v>1093950.0809599999</v>
      </c>
      <c r="I381">
        <f t="shared" si="58"/>
        <v>0</v>
      </c>
      <c r="J381">
        <v>30316.3</v>
      </c>
      <c r="K381">
        <v>30316.3</v>
      </c>
      <c r="L381">
        <v>0</v>
      </c>
      <c r="M381">
        <f t="shared" si="59"/>
        <v>30316300</v>
      </c>
      <c r="N381">
        <f t="shared" si="60"/>
        <v>30316300</v>
      </c>
      <c r="O381">
        <f t="shared" si="61"/>
        <v>0</v>
      </c>
      <c r="P381">
        <f t="shared" si="62"/>
        <v>3.6084551246689071E-2</v>
      </c>
      <c r="Q381" s="3">
        <f t="shared" si="55"/>
        <v>1</v>
      </c>
    </row>
    <row r="382" spans="1:17" x14ac:dyDescent="0.25">
      <c r="A382">
        <v>1982</v>
      </c>
      <c r="B382">
        <v>14</v>
      </c>
      <c r="C382" t="s">
        <v>159</v>
      </c>
      <c r="D382">
        <v>284.48399999999998</v>
      </c>
      <c r="E382">
        <v>284.48399999999998</v>
      </c>
      <c r="F382">
        <v>0</v>
      </c>
      <c r="G382">
        <f t="shared" si="56"/>
        <v>627179.11607999995</v>
      </c>
      <c r="H382">
        <f t="shared" si="57"/>
        <v>627179.11607999995</v>
      </c>
      <c r="I382">
        <f t="shared" si="58"/>
        <v>0</v>
      </c>
      <c r="J382">
        <v>15066.1</v>
      </c>
      <c r="K382">
        <v>15066.1</v>
      </c>
      <c r="L382">
        <v>0</v>
      </c>
      <c r="M382">
        <f t="shared" si="59"/>
        <v>15066100</v>
      </c>
      <c r="N382">
        <f t="shared" si="60"/>
        <v>15066100</v>
      </c>
      <c r="O382">
        <f t="shared" si="61"/>
        <v>0</v>
      </c>
      <c r="P382">
        <f t="shared" si="62"/>
        <v>4.1628498156789082E-2</v>
      </c>
      <c r="Q382" s="3">
        <f t="shared" si="55"/>
        <v>1</v>
      </c>
    </row>
    <row r="383" spans="1:17" x14ac:dyDescent="0.25">
      <c r="A383">
        <v>1983</v>
      </c>
      <c r="B383">
        <v>14</v>
      </c>
      <c r="C383" t="s">
        <v>159</v>
      </c>
      <c r="D383">
        <v>145.482</v>
      </c>
      <c r="E383">
        <v>145.482</v>
      </c>
      <c r="F383">
        <v>0</v>
      </c>
      <c r="G383">
        <f t="shared" si="56"/>
        <v>320732.52684000001</v>
      </c>
      <c r="H383">
        <f t="shared" si="57"/>
        <v>320732.52684000001</v>
      </c>
      <c r="I383">
        <f t="shared" si="58"/>
        <v>0</v>
      </c>
      <c r="J383">
        <v>7954.56</v>
      </c>
      <c r="K383">
        <v>7954.56</v>
      </c>
      <c r="L383">
        <v>0</v>
      </c>
      <c r="M383">
        <f t="shared" si="59"/>
        <v>7954560</v>
      </c>
      <c r="N383">
        <f t="shared" si="60"/>
        <v>7954560</v>
      </c>
      <c r="O383">
        <f t="shared" si="61"/>
        <v>0</v>
      </c>
      <c r="P383">
        <f t="shared" si="62"/>
        <v>4.0320586787955588E-2</v>
      </c>
      <c r="Q383" s="3">
        <f t="shared" si="55"/>
        <v>1</v>
      </c>
    </row>
    <row r="384" spans="1:17" x14ac:dyDescent="0.25">
      <c r="A384">
        <v>1984</v>
      </c>
      <c r="B384">
        <v>14</v>
      </c>
      <c r="C384" t="s">
        <v>159</v>
      </c>
      <c r="D384">
        <v>98.254599999999996</v>
      </c>
      <c r="E384">
        <v>98.254599999999996</v>
      </c>
      <c r="F384">
        <v>0</v>
      </c>
      <c r="G384">
        <f t="shared" si="56"/>
        <v>216614.05625199998</v>
      </c>
      <c r="H384">
        <f t="shared" si="57"/>
        <v>216614.05625199998</v>
      </c>
      <c r="I384">
        <f t="shared" si="58"/>
        <v>0</v>
      </c>
      <c r="J384">
        <v>5052.55</v>
      </c>
      <c r="K384">
        <v>5052.55</v>
      </c>
      <c r="L384">
        <v>0</v>
      </c>
      <c r="M384">
        <f t="shared" si="59"/>
        <v>5052550</v>
      </c>
      <c r="N384">
        <f t="shared" si="60"/>
        <v>5052550</v>
      </c>
      <c r="O384">
        <f t="shared" si="61"/>
        <v>0</v>
      </c>
      <c r="P384">
        <f t="shared" si="62"/>
        <v>4.287222417432781E-2</v>
      </c>
      <c r="Q384" s="3">
        <f t="shared" si="55"/>
        <v>1</v>
      </c>
    </row>
    <row r="385" spans="1:17" x14ac:dyDescent="0.25">
      <c r="A385">
        <v>1985</v>
      </c>
      <c r="B385">
        <v>14</v>
      </c>
      <c r="C385" t="s">
        <v>159</v>
      </c>
      <c r="D385">
        <v>158.541</v>
      </c>
      <c r="E385">
        <v>158.541</v>
      </c>
      <c r="F385">
        <v>0</v>
      </c>
      <c r="G385">
        <f t="shared" si="56"/>
        <v>349522.65941999998</v>
      </c>
      <c r="H385">
        <f t="shared" si="57"/>
        <v>349522.65941999998</v>
      </c>
      <c r="I385">
        <f t="shared" si="58"/>
        <v>0</v>
      </c>
      <c r="J385">
        <v>10026.700000000001</v>
      </c>
      <c r="K385">
        <v>10026.700000000001</v>
      </c>
      <c r="L385">
        <v>0</v>
      </c>
      <c r="M385">
        <f t="shared" si="59"/>
        <v>10026700</v>
      </c>
      <c r="N385">
        <f t="shared" si="60"/>
        <v>10026700</v>
      </c>
      <c r="O385">
        <f t="shared" si="61"/>
        <v>0</v>
      </c>
      <c r="P385">
        <f t="shared" si="62"/>
        <v>3.4859191899627995E-2</v>
      </c>
      <c r="Q385" s="3">
        <f t="shared" si="55"/>
        <v>1</v>
      </c>
    </row>
    <row r="386" spans="1:17" x14ac:dyDescent="0.25">
      <c r="A386">
        <v>1986</v>
      </c>
      <c r="B386">
        <v>14</v>
      </c>
      <c r="C386" t="s">
        <v>159</v>
      </c>
      <c r="D386">
        <v>215.774</v>
      </c>
      <c r="E386">
        <v>215.774</v>
      </c>
      <c r="F386">
        <v>0</v>
      </c>
      <c r="G386">
        <f t="shared" si="56"/>
        <v>475699.67588</v>
      </c>
      <c r="H386">
        <f t="shared" si="57"/>
        <v>475699.67588</v>
      </c>
      <c r="I386">
        <f t="shared" si="58"/>
        <v>0</v>
      </c>
      <c r="J386">
        <v>12984.5</v>
      </c>
      <c r="K386">
        <v>12984.5</v>
      </c>
      <c r="L386">
        <v>0</v>
      </c>
      <c r="M386">
        <f t="shared" si="59"/>
        <v>12984500</v>
      </c>
      <c r="N386">
        <f t="shared" si="60"/>
        <v>12984500</v>
      </c>
      <c r="O386">
        <f t="shared" si="61"/>
        <v>0</v>
      </c>
      <c r="P386">
        <f t="shared" si="62"/>
        <v>3.6635964101813703E-2</v>
      </c>
      <c r="Q386" s="3">
        <f t="shared" si="55"/>
        <v>1</v>
      </c>
    </row>
    <row r="387" spans="1:17" x14ac:dyDescent="0.25">
      <c r="A387">
        <v>1987</v>
      </c>
      <c r="B387">
        <v>14</v>
      </c>
      <c r="C387" t="s">
        <v>159</v>
      </c>
      <c r="D387">
        <v>151.06899999999999</v>
      </c>
      <c r="E387">
        <v>151.06899999999999</v>
      </c>
      <c r="F387">
        <v>0</v>
      </c>
      <c r="G387">
        <f t="shared" si="56"/>
        <v>333049.73877999996</v>
      </c>
      <c r="H387">
        <f t="shared" si="57"/>
        <v>333049.73877999996</v>
      </c>
      <c r="I387">
        <f t="shared" si="58"/>
        <v>0</v>
      </c>
      <c r="J387">
        <v>8466.2800000000007</v>
      </c>
      <c r="K387">
        <v>8466.2800000000007</v>
      </c>
      <c r="L387">
        <v>0</v>
      </c>
      <c r="M387">
        <f t="shared" si="59"/>
        <v>8466280</v>
      </c>
      <c r="N387">
        <f t="shared" si="60"/>
        <v>8466280</v>
      </c>
      <c r="O387">
        <f t="shared" si="61"/>
        <v>0</v>
      </c>
      <c r="P387">
        <f t="shared" si="62"/>
        <v>3.9338379876403796E-2</v>
      </c>
      <c r="Q387" s="3">
        <f t="shared" si="55"/>
        <v>1</v>
      </c>
    </row>
    <row r="388" spans="1:17" x14ac:dyDescent="0.25">
      <c r="A388">
        <v>1988</v>
      </c>
      <c r="B388">
        <v>14</v>
      </c>
      <c r="C388" t="s">
        <v>159</v>
      </c>
      <c r="D388">
        <v>201.114</v>
      </c>
      <c r="E388">
        <v>201.114</v>
      </c>
      <c r="F388">
        <v>0</v>
      </c>
      <c r="G388">
        <f t="shared" si="56"/>
        <v>443379.94667999999</v>
      </c>
      <c r="H388">
        <f t="shared" si="57"/>
        <v>443379.94667999999</v>
      </c>
      <c r="I388">
        <f t="shared" si="58"/>
        <v>0</v>
      </c>
      <c r="J388">
        <v>12564.9</v>
      </c>
      <c r="K388">
        <v>12564.9</v>
      </c>
      <c r="L388">
        <v>0</v>
      </c>
      <c r="M388">
        <f t="shared" si="59"/>
        <v>12564900</v>
      </c>
      <c r="N388">
        <f t="shared" si="60"/>
        <v>12564900</v>
      </c>
      <c r="O388">
        <f t="shared" si="61"/>
        <v>0</v>
      </c>
      <c r="P388">
        <f t="shared" si="62"/>
        <v>3.5287184671585127E-2</v>
      </c>
      <c r="Q388" s="3">
        <f t="shared" si="55"/>
        <v>1</v>
      </c>
    </row>
    <row r="389" spans="1:17" x14ac:dyDescent="0.25">
      <c r="A389">
        <v>1989</v>
      </c>
      <c r="B389">
        <v>14</v>
      </c>
      <c r="C389" t="s">
        <v>159</v>
      </c>
      <c r="D389">
        <v>383.99700000000001</v>
      </c>
      <c r="E389">
        <v>383.99700000000001</v>
      </c>
      <c r="F389">
        <v>0</v>
      </c>
      <c r="G389">
        <f t="shared" si="56"/>
        <v>846567.46614000003</v>
      </c>
      <c r="H389">
        <f t="shared" si="57"/>
        <v>846567.46614000003</v>
      </c>
      <c r="I389">
        <f t="shared" si="58"/>
        <v>0</v>
      </c>
      <c r="J389">
        <v>24903.3</v>
      </c>
      <c r="K389">
        <v>24903.3</v>
      </c>
      <c r="L389">
        <v>0</v>
      </c>
      <c r="M389">
        <f t="shared" si="59"/>
        <v>24903300</v>
      </c>
      <c r="N389">
        <f t="shared" si="60"/>
        <v>24903300</v>
      </c>
      <c r="O389">
        <f t="shared" si="61"/>
        <v>0</v>
      </c>
      <c r="P389">
        <f t="shared" si="62"/>
        <v>3.3994188165423864E-2</v>
      </c>
      <c r="Q389" s="3">
        <f t="shared" si="55"/>
        <v>1</v>
      </c>
    </row>
    <row r="390" spans="1:17" x14ac:dyDescent="0.25">
      <c r="A390">
        <v>1990</v>
      </c>
      <c r="B390">
        <v>14</v>
      </c>
      <c r="C390" t="s">
        <v>159</v>
      </c>
      <c r="D390">
        <v>297.44600000000003</v>
      </c>
      <c r="E390">
        <v>297.44600000000003</v>
      </c>
      <c r="F390">
        <v>0</v>
      </c>
      <c r="G390">
        <f t="shared" si="56"/>
        <v>655755.40052000002</v>
      </c>
      <c r="H390">
        <f t="shared" si="57"/>
        <v>655755.40052000002</v>
      </c>
      <c r="I390">
        <f t="shared" si="58"/>
        <v>0</v>
      </c>
      <c r="J390">
        <v>17255.400000000001</v>
      </c>
      <c r="K390">
        <v>17255.400000000001</v>
      </c>
      <c r="L390">
        <v>0</v>
      </c>
      <c r="M390">
        <f t="shared" si="59"/>
        <v>17255400</v>
      </c>
      <c r="N390">
        <f t="shared" si="60"/>
        <v>17255400</v>
      </c>
      <c r="O390">
        <f t="shared" si="61"/>
        <v>0</v>
      </c>
      <c r="P390">
        <f t="shared" si="62"/>
        <v>3.8002909264346234E-2</v>
      </c>
      <c r="Q390" s="3">
        <f t="shared" ref="Q390:Q415" si="63">H390/G390</f>
        <v>1</v>
      </c>
    </row>
    <row r="391" spans="1:17" x14ac:dyDescent="0.25">
      <c r="A391">
        <v>1991</v>
      </c>
      <c r="B391">
        <v>14</v>
      </c>
      <c r="C391" t="s">
        <v>159</v>
      </c>
      <c r="D391">
        <v>425.42700000000002</v>
      </c>
      <c r="E391">
        <v>425.42700000000002</v>
      </c>
      <c r="F391">
        <v>0</v>
      </c>
      <c r="G391">
        <f t="shared" si="56"/>
        <v>937904.87274000002</v>
      </c>
      <c r="H391">
        <f t="shared" si="57"/>
        <v>937904.87274000002</v>
      </c>
      <c r="I391">
        <f t="shared" si="58"/>
        <v>0</v>
      </c>
      <c r="J391">
        <v>25859.7</v>
      </c>
      <c r="K391">
        <v>25859.7</v>
      </c>
      <c r="L391">
        <v>0</v>
      </c>
      <c r="M391">
        <f t="shared" si="59"/>
        <v>25859700</v>
      </c>
      <c r="N391">
        <f t="shared" si="60"/>
        <v>25859700</v>
      </c>
      <c r="O391">
        <f t="shared" si="61"/>
        <v>0</v>
      </c>
      <c r="P391">
        <f t="shared" si="62"/>
        <v>3.6268977317602293E-2</v>
      </c>
      <c r="Q391" s="3">
        <f t="shared" si="63"/>
        <v>1</v>
      </c>
    </row>
    <row r="392" spans="1:17" x14ac:dyDescent="0.25">
      <c r="A392">
        <v>1992</v>
      </c>
      <c r="B392">
        <v>14</v>
      </c>
      <c r="C392" t="s">
        <v>159</v>
      </c>
      <c r="D392">
        <v>330.96199999999999</v>
      </c>
      <c r="E392">
        <v>330.96199999999999</v>
      </c>
      <c r="F392">
        <v>0</v>
      </c>
      <c r="G392">
        <f t="shared" ref="G392:G415" si="64">(D392-F392)*2204.62</f>
        <v>729645.44443999999</v>
      </c>
      <c r="H392">
        <f t="shared" ref="H392:H415" si="65">(E392-F392)*2204.62</f>
        <v>729645.44443999999</v>
      </c>
      <c r="I392">
        <f t="shared" ref="I392:I415" si="66">G392-H392</f>
        <v>0</v>
      </c>
      <c r="J392">
        <v>19374.099999999999</v>
      </c>
      <c r="K392">
        <v>19374.099999999999</v>
      </c>
      <c r="L392">
        <v>0</v>
      </c>
      <c r="M392">
        <f t="shared" ref="M392:M415" si="67">(J392-L392)*1000</f>
        <v>19374100</v>
      </c>
      <c r="N392">
        <f t="shared" ref="N392:N415" si="68">(K392-L392)*1000</f>
        <v>19374100</v>
      </c>
      <c r="O392">
        <f t="shared" ref="O392:O415" si="69">M392-N392</f>
        <v>0</v>
      </c>
      <c r="P392">
        <f t="shared" ref="P392:P415" si="70">G392/M392</f>
        <v>3.7660869121146273E-2</v>
      </c>
      <c r="Q392" s="3">
        <f t="shared" si="63"/>
        <v>1</v>
      </c>
    </row>
    <row r="393" spans="1:17" x14ac:dyDescent="0.25">
      <c r="A393">
        <v>1993</v>
      </c>
      <c r="B393">
        <v>14</v>
      </c>
      <c r="C393" t="s">
        <v>159</v>
      </c>
      <c r="D393">
        <v>355.62599999999998</v>
      </c>
      <c r="E393">
        <v>355.62599999999998</v>
      </c>
      <c r="F393">
        <v>0</v>
      </c>
      <c r="G393">
        <f t="shared" si="64"/>
        <v>784020.19211999991</v>
      </c>
      <c r="H393">
        <f t="shared" si="65"/>
        <v>784020.19211999991</v>
      </c>
      <c r="I393">
        <f t="shared" si="66"/>
        <v>0</v>
      </c>
      <c r="J393">
        <v>21565</v>
      </c>
      <c r="K393">
        <v>21565</v>
      </c>
      <c r="L393">
        <v>0</v>
      </c>
      <c r="M393">
        <f t="shared" si="67"/>
        <v>21565000</v>
      </c>
      <c r="N393">
        <f t="shared" si="68"/>
        <v>21565000</v>
      </c>
      <c r="O393">
        <f t="shared" si="69"/>
        <v>0</v>
      </c>
      <c r="P393">
        <f t="shared" si="70"/>
        <v>3.6356141531184785E-2</v>
      </c>
      <c r="Q393" s="3">
        <f t="shared" si="63"/>
        <v>1</v>
      </c>
    </row>
    <row r="394" spans="1:17" x14ac:dyDescent="0.25">
      <c r="A394">
        <v>1994</v>
      </c>
      <c r="B394">
        <v>14</v>
      </c>
      <c r="C394" t="s">
        <v>159</v>
      </c>
      <c r="D394">
        <v>322.24</v>
      </c>
      <c r="E394">
        <v>322.24</v>
      </c>
      <c r="F394">
        <v>0</v>
      </c>
      <c r="G394">
        <f t="shared" si="64"/>
        <v>710416.74879999994</v>
      </c>
      <c r="H394">
        <f t="shared" si="65"/>
        <v>710416.74879999994</v>
      </c>
      <c r="I394">
        <f t="shared" si="66"/>
        <v>0</v>
      </c>
      <c r="J394">
        <v>19537.5</v>
      </c>
      <c r="K394">
        <v>19537.5</v>
      </c>
      <c r="L394">
        <v>0</v>
      </c>
      <c r="M394">
        <f t="shared" si="67"/>
        <v>19537500</v>
      </c>
      <c r="N394">
        <f t="shared" si="68"/>
        <v>19537500</v>
      </c>
      <c r="O394">
        <f t="shared" si="69"/>
        <v>0</v>
      </c>
      <c r="P394">
        <f t="shared" si="70"/>
        <v>3.6361701793985922E-2</v>
      </c>
      <c r="Q394" s="3">
        <f t="shared" si="63"/>
        <v>1</v>
      </c>
    </row>
    <row r="395" spans="1:17" x14ac:dyDescent="0.25">
      <c r="A395">
        <v>1995</v>
      </c>
      <c r="B395">
        <v>14</v>
      </c>
      <c r="C395" t="s">
        <v>159</v>
      </c>
      <c r="D395">
        <v>323.58800000000002</v>
      </c>
      <c r="E395">
        <v>323.58800000000002</v>
      </c>
      <c r="F395">
        <v>0</v>
      </c>
      <c r="G395">
        <f t="shared" si="64"/>
        <v>713388.57655999996</v>
      </c>
      <c r="H395">
        <f t="shared" si="65"/>
        <v>713388.57655999996</v>
      </c>
      <c r="I395">
        <f t="shared" si="66"/>
        <v>0</v>
      </c>
      <c r="J395">
        <v>19722</v>
      </c>
      <c r="K395">
        <v>19722</v>
      </c>
      <c r="L395">
        <v>0</v>
      </c>
      <c r="M395">
        <f t="shared" si="67"/>
        <v>19722000</v>
      </c>
      <c r="N395">
        <f t="shared" si="68"/>
        <v>19722000</v>
      </c>
      <c r="O395">
        <f t="shared" si="69"/>
        <v>0</v>
      </c>
      <c r="P395">
        <f t="shared" si="70"/>
        <v>3.6172222723861676E-2</v>
      </c>
      <c r="Q395" s="3">
        <f t="shared" si="63"/>
        <v>1</v>
      </c>
    </row>
    <row r="396" spans="1:17" x14ac:dyDescent="0.25">
      <c r="A396">
        <v>1996</v>
      </c>
      <c r="B396">
        <v>14</v>
      </c>
      <c r="C396" t="s">
        <v>159</v>
      </c>
      <c r="D396">
        <v>237.74</v>
      </c>
      <c r="E396">
        <v>237.74</v>
      </c>
      <c r="F396">
        <v>0</v>
      </c>
      <c r="G396">
        <f t="shared" si="64"/>
        <v>524126.35879999999</v>
      </c>
      <c r="H396">
        <f t="shared" si="65"/>
        <v>524126.35879999999</v>
      </c>
      <c r="I396">
        <f t="shared" si="66"/>
        <v>0</v>
      </c>
      <c r="J396">
        <v>13498.2</v>
      </c>
      <c r="K396">
        <v>13498.2</v>
      </c>
      <c r="L396">
        <v>0</v>
      </c>
      <c r="M396">
        <f t="shared" si="67"/>
        <v>13498200</v>
      </c>
      <c r="N396">
        <f t="shared" si="68"/>
        <v>13498200</v>
      </c>
      <c r="O396">
        <f t="shared" si="69"/>
        <v>0</v>
      </c>
      <c r="P396">
        <f t="shared" si="70"/>
        <v>3.8829351972855641E-2</v>
      </c>
      <c r="Q396" s="3">
        <f t="shared" si="63"/>
        <v>1</v>
      </c>
    </row>
    <row r="397" spans="1:17" x14ac:dyDescent="0.25">
      <c r="A397">
        <v>1997</v>
      </c>
      <c r="B397">
        <v>14</v>
      </c>
      <c r="C397" t="s">
        <v>159</v>
      </c>
      <c r="D397">
        <v>299.38600000000002</v>
      </c>
      <c r="E397">
        <v>299.38600000000002</v>
      </c>
      <c r="F397">
        <v>0</v>
      </c>
      <c r="G397">
        <f t="shared" si="64"/>
        <v>660032.36332</v>
      </c>
      <c r="H397">
        <f t="shared" si="65"/>
        <v>660032.36332</v>
      </c>
      <c r="I397">
        <f t="shared" si="66"/>
        <v>0</v>
      </c>
      <c r="J397">
        <v>17841.3</v>
      </c>
      <c r="K397">
        <v>17841.3</v>
      </c>
      <c r="L397">
        <v>0</v>
      </c>
      <c r="M397">
        <f t="shared" si="67"/>
        <v>17841300</v>
      </c>
      <c r="N397">
        <f t="shared" si="68"/>
        <v>17841300</v>
      </c>
      <c r="O397">
        <f t="shared" si="69"/>
        <v>0</v>
      </c>
      <c r="P397">
        <f t="shared" si="70"/>
        <v>3.6994633985191663E-2</v>
      </c>
      <c r="Q397" s="3">
        <f t="shared" si="63"/>
        <v>1</v>
      </c>
    </row>
    <row r="398" spans="1:17" x14ac:dyDescent="0.25">
      <c r="A398">
        <v>1998</v>
      </c>
      <c r="B398">
        <v>14</v>
      </c>
      <c r="C398" t="s">
        <v>159</v>
      </c>
      <c r="D398">
        <v>203.13200000000001</v>
      </c>
      <c r="E398">
        <v>203.13200000000001</v>
      </c>
      <c r="F398">
        <v>0</v>
      </c>
      <c r="G398">
        <f t="shared" si="64"/>
        <v>447828.86984</v>
      </c>
      <c r="H398">
        <f t="shared" si="65"/>
        <v>447828.86984</v>
      </c>
      <c r="I398">
        <f t="shared" si="66"/>
        <v>0</v>
      </c>
      <c r="J398">
        <v>11737.7</v>
      </c>
      <c r="K398">
        <v>11737.7</v>
      </c>
      <c r="L398">
        <v>0</v>
      </c>
      <c r="M398">
        <f t="shared" si="67"/>
        <v>11737700</v>
      </c>
      <c r="N398">
        <f t="shared" si="68"/>
        <v>11737700</v>
      </c>
      <c r="O398">
        <f t="shared" si="69"/>
        <v>0</v>
      </c>
      <c r="P398">
        <f t="shared" si="70"/>
        <v>3.8153034226466855E-2</v>
      </c>
      <c r="Q398" s="3">
        <f t="shared" si="63"/>
        <v>1</v>
      </c>
    </row>
    <row r="399" spans="1:17" x14ac:dyDescent="0.25">
      <c r="A399">
        <v>1999</v>
      </c>
      <c r="B399">
        <v>14</v>
      </c>
      <c r="C399" t="s">
        <v>159</v>
      </c>
      <c r="D399">
        <v>263.34500000000003</v>
      </c>
      <c r="E399">
        <v>263.34500000000003</v>
      </c>
      <c r="F399">
        <v>0</v>
      </c>
      <c r="G399">
        <f t="shared" si="64"/>
        <v>580575.65390000003</v>
      </c>
      <c r="H399">
        <f t="shared" si="65"/>
        <v>580575.65390000003</v>
      </c>
      <c r="I399">
        <f t="shared" si="66"/>
        <v>0</v>
      </c>
      <c r="J399">
        <v>16378.9</v>
      </c>
      <c r="K399">
        <v>16378.9</v>
      </c>
      <c r="L399">
        <v>0</v>
      </c>
      <c r="M399">
        <f t="shared" si="67"/>
        <v>16378900</v>
      </c>
      <c r="N399">
        <f t="shared" si="68"/>
        <v>16378900</v>
      </c>
      <c r="O399">
        <f t="shared" si="69"/>
        <v>0</v>
      </c>
      <c r="P399">
        <f t="shared" si="70"/>
        <v>3.5446559530859831E-2</v>
      </c>
      <c r="Q399" s="3">
        <f t="shared" si="63"/>
        <v>1</v>
      </c>
    </row>
    <row r="400" spans="1:17" x14ac:dyDescent="0.25">
      <c r="A400">
        <v>2000</v>
      </c>
      <c r="B400">
        <v>14</v>
      </c>
      <c r="C400" t="s">
        <v>159</v>
      </c>
      <c r="D400">
        <v>265.036</v>
      </c>
      <c r="E400">
        <v>265.036</v>
      </c>
      <c r="F400">
        <v>0</v>
      </c>
      <c r="G400">
        <f t="shared" si="64"/>
        <v>584303.66631999996</v>
      </c>
      <c r="H400">
        <f t="shared" si="65"/>
        <v>584303.66631999996</v>
      </c>
      <c r="I400">
        <f t="shared" si="66"/>
        <v>0</v>
      </c>
      <c r="J400">
        <v>15805.9</v>
      </c>
      <c r="K400">
        <v>15805.9</v>
      </c>
      <c r="L400">
        <v>0</v>
      </c>
      <c r="M400">
        <f t="shared" si="67"/>
        <v>15805900</v>
      </c>
      <c r="N400">
        <f t="shared" si="68"/>
        <v>15805900</v>
      </c>
      <c r="O400">
        <f t="shared" si="69"/>
        <v>0</v>
      </c>
      <c r="P400">
        <f t="shared" si="70"/>
        <v>3.6967440406430505E-2</v>
      </c>
      <c r="Q400" s="3">
        <f t="shared" si="63"/>
        <v>1</v>
      </c>
    </row>
    <row r="401" spans="1:17" x14ac:dyDescent="0.25">
      <c r="A401">
        <v>2001</v>
      </c>
      <c r="B401">
        <v>14</v>
      </c>
      <c r="C401" t="s">
        <v>159</v>
      </c>
      <c r="D401">
        <v>212.03899999999999</v>
      </c>
      <c r="E401">
        <v>212.03899999999999</v>
      </c>
      <c r="F401">
        <v>0</v>
      </c>
      <c r="G401">
        <f t="shared" si="64"/>
        <v>467465.42017999996</v>
      </c>
      <c r="H401">
        <f t="shared" si="65"/>
        <v>467465.42017999996</v>
      </c>
      <c r="I401">
        <f t="shared" si="66"/>
        <v>0</v>
      </c>
      <c r="J401">
        <v>12127.4</v>
      </c>
      <c r="K401">
        <v>12127.4</v>
      </c>
      <c r="L401">
        <v>0</v>
      </c>
      <c r="M401">
        <f t="shared" si="67"/>
        <v>12127400</v>
      </c>
      <c r="N401">
        <f t="shared" si="68"/>
        <v>12127400</v>
      </c>
      <c r="O401">
        <f t="shared" si="69"/>
        <v>0</v>
      </c>
      <c r="P401">
        <f t="shared" si="70"/>
        <v>3.8546219319887193E-2</v>
      </c>
      <c r="Q401" s="3">
        <f t="shared" si="63"/>
        <v>1</v>
      </c>
    </row>
    <row r="402" spans="1:17" x14ac:dyDescent="0.25">
      <c r="A402">
        <v>2002</v>
      </c>
      <c r="B402">
        <v>14</v>
      </c>
      <c r="C402" t="s">
        <v>159</v>
      </c>
      <c r="D402">
        <v>306.27600000000001</v>
      </c>
      <c r="E402">
        <v>306.27600000000001</v>
      </c>
      <c r="F402">
        <v>0</v>
      </c>
      <c r="G402">
        <f t="shared" si="64"/>
        <v>675222.19512000005</v>
      </c>
      <c r="H402">
        <f t="shared" si="65"/>
        <v>675222.19512000005</v>
      </c>
      <c r="I402">
        <f t="shared" si="66"/>
        <v>0</v>
      </c>
      <c r="J402">
        <v>18851.7</v>
      </c>
      <c r="K402">
        <v>18851.7</v>
      </c>
      <c r="L402">
        <v>0</v>
      </c>
      <c r="M402">
        <f t="shared" si="67"/>
        <v>18851700</v>
      </c>
      <c r="N402">
        <f t="shared" si="68"/>
        <v>18851700</v>
      </c>
      <c r="O402">
        <f t="shared" si="69"/>
        <v>0</v>
      </c>
      <c r="P402">
        <f t="shared" si="70"/>
        <v>3.581757587485479E-2</v>
      </c>
      <c r="Q402" s="3">
        <f t="shared" si="63"/>
        <v>1</v>
      </c>
    </row>
    <row r="403" spans="1:17" x14ac:dyDescent="0.25">
      <c r="A403">
        <v>2003</v>
      </c>
      <c r="B403">
        <v>14</v>
      </c>
      <c r="C403" t="s">
        <v>159</v>
      </c>
      <c r="D403">
        <v>294.95100000000002</v>
      </c>
      <c r="E403">
        <v>294.95100000000002</v>
      </c>
      <c r="F403">
        <v>0</v>
      </c>
      <c r="G403">
        <f t="shared" si="64"/>
        <v>650254.87361999997</v>
      </c>
      <c r="H403">
        <f t="shared" si="65"/>
        <v>650254.87361999997</v>
      </c>
      <c r="I403">
        <f t="shared" si="66"/>
        <v>0</v>
      </c>
      <c r="J403">
        <v>18325.2</v>
      </c>
      <c r="K403">
        <v>18325.2</v>
      </c>
      <c r="L403">
        <v>0</v>
      </c>
      <c r="M403">
        <f t="shared" si="67"/>
        <v>18325200</v>
      </c>
      <c r="N403">
        <f t="shared" si="68"/>
        <v>18325200</v>
      </c>
      <c r="O403">
        <f t="shared" si="69"/>
        <v>0</v>
      </c>
      <c r="P403">
        <f t="shared" si="70"/>
        <v>3.5484189728897907E-2</v>
      </c>
      <c r="Q403" s="3">
        <f t="shared" si="63"/>
        <v>1</v>
      </c>
    </row>
    <row r="404" spans="1:17" x14ac:dyDescent="0.25">
      <c r="A404">
        <v>2004</v>
      </c>
      <c r="B404">
        <v>14</v>
      </c>
      <c r="C404" t="s">
        <v>159</v>
      </c>
      <c r="D404">
        <v>362.35199999999998</v>
      </c>
      <c r="E404">
        <v>362.35199999999998</v>
      </c>
      <c r="F404">
        <v>0</v>
      </c>
      <c r="G404">
        <f t="shared" si="64"/>
        <v>798848.46623999986</v>
      </c>
      <c r="H404">
        <f t="shared" si="65"/>
        <v>798848.46623999986</v>
      </c>
      <c r="I404">
        <f t="shared" si="66"/>
        <v>0</v>
      </c>
      <c r="J404">
        <v>22523.4</v>
      </c>
      <c r="K404">
        <v>22523.4</v>
      </c>
      <c r="L404">
        <v>0</v>
      </c>
      <c r="M404">
        <f t="shared" si="67"/>
        <v>22523400</v>
      </c>
      <c r="N404">
        <f t="shared" si="68"/>
        <v>22523400</v>
      </c>
      <c r="O404">
        <f t="shared" si="69"/>
        <v>0</v>
      </c>
      <c r="P404">
        <f t="shared" si="70"/>
        <v>3.5467490087642183E-2</v>
      </c>
      <c r="Q404" s="3">
        <f t="shared" si="63"/>
        <v>1</v>
      </c>
    </row>
    <row r="405" spans="1:17" x14ac:dyDescent="0.25">
      <c r="A405">
        <v>2005</v>
      </c>
      <c r="B405">
        <v>14</v>
      </c>
      <c r="C405" t="s">
        <v>159</v>
      </c>
      <c r="D405">
        <v>253.51400000000001</v>
      </c>
      <c r="E405">
        <v>253.51400000000001</v>
      </c>
      <c r="F405">
        <v>0</v>
      </c>
      <c r="G405">
        <f t="shared" si="64"/>
        <v>558902.03468000004</v>
      </c>
      <c r="H405">
        <f t="shared" si="65"/>
        <v>558902.03468000004</v>
      </c>
      <c r="I405">
        <f t="shared" si="66"/>
        <v>0</v>
      </c>
      <c r="J405">
        <v>15179.7</v>
      </c>
      <c r="K405">
        <v>15179.7</v>
      </c>
      <c r="L405">
        <v>0</v>
      </c>
      <c r="M405">
        <f t="shared" si="67"/>
        <v>15179700</v>
      </c>
      <c r="N405">
        <f t="shared" si="68"/>
        <v>15179700</v>
      </c>
      <c r="O405">
        <f t="shared" si="69"/>
        <v>0</v>
      </c>
      <c r="P405">
        <f t="shared" si="70"/>
        <v>3.6819043504153576E-2</v>
      </c>
      <c r="Q405" s="3">
        <f t="shared" si="63"/>
        <v>1</v>
      </c>
    </row>
    <row r="406" spans="1:17" x14ac:dyDescent="0.25">
      <c r="A406">
        <v>2006</v>
      </c>
      <c r="B406">
        <v>14</v>
      </c>
      <c r="C406" t="s">
        <v>159</v>
      </c>
      <c r="D406">
        <v>187.90600000000001</v>
      </c>
      <c r="E406">
        <v>187.90600000000001</v>
      </c>
      <c r="F406">
        <v>0</v>
      </c>
      <c r="G406">
        <f t="shared" si="64"/>
        <v>414261.32571999996</v>
      </c>
      <c r="H406">
        <f t="shared" si="65"/>
        <v>414261.32571999996</v>
      </c>
      <c r="I406">
        <f t="shared" si="66"/>
        <v>0</v>
      </c>
      <c r="J406">
        <v>11186.3</v>
      </c>
      <c r="K406">
        <v>11186.3</v>
      </c>
      <c r="L406">
        <v>0</v>
      </c>
      <c r="M406">
        <f t="shared" si="67"/>
        <v>11186300</v>
      </c>
      <c r="N406">
        <f t="shared" si="68"/>
        <v>11186300</v>
      </c>
      <c r="O406">
        <f t="shared" si="69"/>
        <v>0</v>
      </c>
      <c r="P406">
        <f t="shared" si="70"/>
        <v>3.7032917561660245E-2</v>
      </c>
      <c r="Q406" s="3">
        <f t="shared" si="63"/>
        <v>1</v>
      </c>
    </row>
    <row r="407" spans="1:17" x14ac:dyDescent="0.25">
      <c r="A407">
        <v>2007</v>
      </c>
      <c r="B407">
        <v>14</v>
      </c>
      <c r="C407" t="s">
        <v>159</v>
      </c>
      <c r="D407">
        <v>124.839</v>
      </c>
      <c r="E407">
        <v>124.839</v>
      </c>
      <c r="F407">
        <v>0</v>
      </c>
      <c r="G407">
        <f t="shared" si="64"/>
        <v>275222.55617999996</v>
      </c>
      <c r="H407">
        <f t="shared" si="65"/>
        <v>275222.55617999996</v>
      </c>
      <c r="I407">
        <f t="shared" si="66"/>
        <v>0</v>
      </c>
      <c r="J407">
        <v>7133.94</v>
      </c>
      <c r="K407">
        <v>7133.94</v>
      </c>
      <c r="L407">
        <v>0</v>
      </c>
      <c r="M407">
        <f t="shared" si="67"/>
        <v>7133940</v>
      </c>
      <c r="N407">
        <f t="shared" si="68"/>
        <v>7133940</v>
      </c>
      <c r="O407">
        <f t="shared" si="69"/>
        <v>0</v>
      </c>
      <c r="P407">
        <f t="shared" si="70"/>
        <v>3.8579320288648342E-2</v>
      </c>
      <c r="Q407" s="3">
        <f t="shared" si="63"/>
        <v>1</v>
      </c>
    </row>
    <row r="408" spans="1:17" x14ac:dyDescent="0.25">
      <c r="A408">
        <v>2008</v>
      </c>
      <c r="B408">
        <v>14</v>
      </c>
      <c r="C408" t="s">
        <v>159</v>
      </c>
      <c r="D408">
        <v>62.6584</v>
      </c>
      <c r="E408">
        <v>62.6584</v>
      </c>
      <c r="F408">
        <v>0</v>
      </c>
      <c r="G408">
        <f t="shared" si="64"/>
        <v>138137.96180799999</v>
      </c>
      <c r="H408">
        <f t="shared" si="65"/>
        <v>138137.96180799999</v>
      </c>
      <c r="I408">
        <f t="shared" si="66"/>
        <v>0</v>
      </c>
      <c r="J408">
        <v>3427.16</v>
      </c>
      <c r="K408">
        <v>3427.16</v>
      </c>
      <c r="L408">
        <v>0</v>
      </c>
      <c r="M408">
        <f t="shared" si="67"/>
        <v>3427160</v>
      </c>
      <c r="N408">
        <f t="shared" si="68"/>
        <v>3427160</v>
      </c>
      <c r="O408">
        <f t="shared" si="69"/>
        <v>0</v>
      </c>
      <c r="P408">
        <f t="shared" si="70"/>
        <v>4.0306831839774036E-2</v>
      </c>
      <c r="Q408" s="3">
        <f t="shared" si="63"/>
        <v>1</v>
      </c>
    </row>
    <row r="409" spans="1:17" x14ac:dyDescent="0.25">
      <c r="A409">
        <v>2009</v>
      </c>
      <c r="B409">
        <v>14</v>
      </c>
      <c r="C409" t="s">
        <v>159</v>
      </c>
      <c r="D409">
        <v>147.02799999999999</v>
      </c>
      <c r="E409">
        <v>147.02799999999999</v>
      </c>
      <c r="F409">
        <v>0</v>
      </c>
      <c r="G409">
        <f t="shared" si="64"/>
        <v>324140.86935999995</v>
      </c>
      <c r="H409">
        <f t="shared" si="65"/>
        <v>324140.86935999995</v>
      </c>
      <c r="I409">
        <f t="shared" si="66"/>
        <v>0</v>
      </c>
      <c r="J409">
        <v>9327.77</v>
      </c>
      <c r="K409">
        <v>9327.77</v>
      </c>
      <c r="L409">
        <v>0</v>
      </c>
      <c r="M409">
        <f t="shared" si="67"/>
        <v>9327770</v>
      </c>
      <c r="N409">
        <f t="shared" si="68"/>
        <v>9327770</v>
      </c>
      <c r="O409">
        <f t="shared" si="69"/>
        <v>0</v>
      </c>
      <c r="P409">
        <f t="shared" si="70"/>
        <v>3.4750092397218192E-2</v>
      </c>
      <c r="Q409" s="3">
        <f t="shared" si="63"/>
        <v>1</v>
      </c>
    </row>
    <row r="410" spans="1:17" x14ac:dyDescent="0.25">
      <c r="A410">
        <v>2010</v>
      </c>
      <c r="B410">
        <v>14</v>
      </c>
      <c r="C410" t="s">
        <v>159</v>
      </c>
      <c r="D410">
        <v>127.77</v>
      </c>
      <c r="E410">
        <v>127.77</v>
      </c>
      <c r="F410">
        <v>0</v>
      </c>
      <c r="G410">
        <f t="shared" si="64"/>
        <v>281684.29739999998</v>
      </c>
      <c r="H410">
        <f t="shared" si="65"/>
        <v>281684.29739999998</v>
      </c>
      <c r="I410">
        <f t="shared" si="66"/>
        <v>0</v>
      </c>
      <c r="J410">
        <v>7452.97</v>
      </c>
      <c r="K410">
        <v>7452.97</v>
      </c>
      <c r="L410">
        <v>0</v>
      </c>
      <c r="M410">
        <f t="shared" si="67"/>
        <v>7452970</v>
      </c>
      <c r="N410">
        <f t="shared" si="68"/>
        <v>7452970</v>
      </c>
      <c r="O410">
        <f t="shared" si="69"/>
        <v>0</v>
      </c>
      <c r="P410">
        <f t="shared" si="70"/>
        <v>3.7794905574556184E-2</v>
      </c>
      <c r="Q410" s="3">
        <f t="shared" si="63"/>
        <v>1</v>
      </c>
    </row>
    <row r="411" spans="1:17" x14ac:dyDescent="0.25">
      <c r="A411">
        <v>2011</v>
      </c>
      <c r="B411">
        <v>14</v>
      </c>
      <c r="C411" t="s">
        <v>159</v>
      </c>
      <c r="D411">
        <v>177.18</v>
      </c>
      <c r="E411">
        <v>177.18</v>
      </c>
      <c r="F411">
        <v>0</v>
      </c>
      <c r="G411">
        <f t="shared" si="64"/>
        <v>390614.57160000002</v>
      </c>
      <c r="H411">
        <f t="shared" si="65"/>
        <v>390614.57160000002</v>
      </c>
      <c r="I411">
        <f t="shared" si="66"/>
        <v>0</v>
      </c>
      <c r="J411">
        <v>10573.8</v>
      </c>
      <c r="K411">
        <v>10573.8</v>
      </c>
      <c r="L411">
        <v>0</v>
      </c>
      <c r="M411">
        <f t="shared" si="67"/>
        <v>10573800</v>
      </c>
      <c r="N411">
        <f t="shared" si="68"/>
        <v>10573800</v>
      </c>
      <c r="O411">
        <f t="shared" si="69"/>
        <v>0</v>
      </c>
      <c r="P411">
        <f t="shared" si="70"/>
        <v>3.6941740112353176E-2</v>
      </c>
      <c r="Q411" s="3">
        <f t="shared" si="63"/>
        <v>1</v>
      </c>
    </row>
    <row r="412" spans="1:17" x14ac:dyDescent="0.25">
      <c r="A412">
        <v>2012</v>
      </c>
      <c r="B412">
        <v>14</v>
      </c>
      <c r="C412" t="s">
        <v>159</v>
      </c>
      <c r="D412">
        <v>176.68100000000001</v>
      </c>
      <c r="E412">
        <v>176.68100000000001</v>
      </c>
      <c r="F412">
        <v>0</v>
      </c>
      <c r="G412">
        <f t="shared" si="64"/>
        <v>389514.46622</v>
      </c>
      <c r="H412">
        <f t="shared" si="65"/>
        <v>389514.46622</v>
      </c>
      <c r="I412">
        <f t="shared" si="66"/>
        <v>0</v>
      </c>
      <c r="J412">
        <v>10747</v>
      </c>
      <c r="K412">
        <v>10747</v>
      </c>
      <c r="L412">
        <v>0</v>
      </c>
      <c r="M412">
        <f t="shared" si="67"/>
        <v>10747000</v>
      </c>
      <c r="N412">
        <f t="shared" si="68"/>
        <v>10747000</v>
      </c>
      <c r="O412">
        <f t="shared" si="69"/>
        <v>0</v>
      </c>
      <c r="P412">
        <f t="shared" si="70"/>
        <v>3.6244018444216992E-2</v>
      </c>
      <c r="Q412" s="3">
        <f t="shared" si="63"/>
        <v>1</v>
      </c>
    </row>
    <row r="413" spans="1:17" x14ac:dyDescent="0.25">
      <c r="A413">
        <v>2013</v>
      </c>
      <c r="B413">
        <v>14</v>
      </c>
      <c r="C413" t="s">
        <v>159</v>
      </c>
      <c r="D413">
        <v>129.756</v>
      </c>
      <c r="E413">
        <v>129.756</v>
      </c>
      <c r="F413">
        <v>0</v>
      </c>
      <c r="G413">
        <f t="shared" si="64"/>
        <v>286062.67271999997</v>
      </c>
      <c r="H413">
        <f t="shared" si="65"/>
        <v>286062.67271999997</v>
      </c>
      <c r="I413">
        <f t="shared" si="66"/>
        <v>0</v>
      </c>
      <c r="J413">
        <v>7020.85</v>
      </c>
      <c r="K413">
        <v>7020.85</v>
      </c>
      <c r="L413">
        <v>0</v>
      </c>
      <c r="M413">
        <f t="shared" si="67"/>
        <v>7020850</v>
      </c>
      <c r="N413">
        <f t="shared" si="68"/>
        <v>7020850</v>
      </c>
      <c r="O413">
        <f t="shared" si="69"/>
        <v>0</v>
      </c>
      <c r="P413">
        <f t="shared" si="70"/>
        <v>4.0744734999323441E-2</v>
      </c>
      <c r="Q413" s="3">
        <f t="shared" si="63"/>
        <v>1</v>
      </c>
    </row>
    <row r="414" spans="1:17" x14ac:dyDescent="0.25">
      <c r="A414">
        <v>2014</v>
      </c>
      <c r="B414">
        <v>14</v>
      </c>
      <c r="C414" t="s">
        <v>159</v>
      </c>
      <c r="D414">
        <v>142.67099999999999</v>
      </c>
      <c r="E414">
        <v>142.67099999999999</v>
      </c>
      <c r="F414">
        <v>0</v>
      </c>
      <c r="G414">
        <f t="shared" si="64"/>
        <v>314535.34001999995</v>
      </c>
      <c r="H414">
        <f t="shared" si="65"/>
        <v>314535.34001999995</v>
      </c>
      <c r="I414">
        <f t="shared" si="66"/>
        <v>0</v>
      </c>
      <c r="J414">
        <v>8324.2199999999993</v>
      </c>
      <c r="K414">
        <v>8324.2199999999993</v>
      </c>
      <c r="L414">
        <v>0</v>
      </c>
      <c r="M414">
        <f t="shared" si="67"/>
        <v>8324219.9999999991</v>
      </c>
      <c r="N414">
        <f t="shared" si="68"/>
        <v>8324219.9999999991</v>
      </c>
      <c r="O414">
        <f t="shared" si="69"/>
        <v>0</v>
      </c>
      <c r="P414">
        <f t="shared" si="70"/>
        <v>3.7785563094199816E-2</v>
      </c>
      <c r="Q414" s="3">
        <f t="shared" si="63"/>
        <v>1</v>
      </c>
    </row>
    <row r="415" spans="1:17" x14ac:dyDescent="0.25">
      <c r="A415">
        <v>2015</v>
      </c>
      <c r="B415">
        <v>14</v>
      </c>
      <c r="C415" t="s">
        <v>159</v>
      </c>
      <c r="D415">
        <v>237.49600000000001</v>
      </c>
      <c r="E415">
        <v>237.49600000000001</v>
      </c>
      <c r="F415">
        <v>0</v>
      </c>
      <c r="G415">
        <f t="shared" si="64"/>
        <v>523588.43151999998</v>
      </c>
      <c r="H415">
        <f t="shared" si="65"/>
        <v>523588.43151999998</v>
      </c>
      <c r="I415">
        <f t="shared" si="66"/>
        <v>0</v>
      </c>
      <c r="J415">
        <v>14837.3</v>
      </c>
      <c r="K415">
        <v>14837.3</v>
      </c>
      <c r="L415">
        <v>0</v>
      </c>
      <c r="M415">
        <f t="shared" si="67"/>
        <v>14837300</v>
      </c>
      <c r="N415">
        <f t="shared" si="68"/>
        <v>14837300</v>
      </c>
      <c r="O415">
        <f t="shared" si="69"/>
        <v>0</v>
      </c>
      <c r="P415">
        <f t="shared" si="70"/>
        <v>3.5288659764242822E-2</v>
      </c>
      <c r="Q415" s="3">
        <f t="shared" si="63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0"/>
  <sheetViews>
    <sheetView topLeftCell="B19" workbookViewId="0">
      <selection activeCell="K35" sqref="K35"/>
    </sheetView>
  </sheetViews>
  <sheetFormatPr defaultColWidth="20.140625" defaultRowHeight="15" x14ac:dyDescent="0.25"/>
  <cols>
    <col min="1" max="1" width="8.85546875" customWidth="1"/>
    <col min="3" max="3" width="25.5703125" bestFit="1" customWidth="1"/>
    <col min="4" max="4" width="32.7109375" bestFit="1" customWidth="1"/>
    <col min="5" max="5" width="25.5703125" bestFit="1" customWidth="1"/>
    <col min="6" max="6" width="24.140625" bestFit="1" customWidth="1"/>
    <col min="7" max="7" width="6" customWidth="1"/>
    <col min="8" max="8" width="17.5703125" customWidth="1"/>
    <col min="9" max="9" width="26.42578125" bestFit="1" customWidth="1"/>
    <col min="10" max="10" width="30.85546875" customWidth="1"/>
    <col min="11" max="11" width="27.140625" bestFit="1" customWidth="1"/>
    <col min="12" max="12" width="25" bestFit="1" customWidth="1"/>
  </cols>
  <sheetData>
    <row r="1" spans="1:12" ht="26.25" x14ac:dyDescent="0.4">
      <c r="B1" s="21" t="s">
        <v>209</v>
      </c>
      <c r="G1" s="11"/>
    </row>
    <row r="2" spans="1:12" ht="18.75" x14ac:dyDescent="0.3">
      <c r="B2" s="14" t="s">
        <v>210</v>
      </c>
      <c r="G2" s="11"/>
      <c r="H2" s="14" t="s">
        <v>211</v>
      </c>
    </row>
    <row r="3" spans="1:12" x14ac:dyDescent="0.25">
      <c r="A3" s="6" t="s">
        <v>172</v>
      </c>
      <c r="B3" s="20" t="s">
        <v>193</v>
      </c>
      <c r="C3" s="6" t="s">
        <v>214</v>
      </c>
      <c r="D3" s="6" t="s">
        <v>215</v>
      </c>
      <c r="E3" s="6" t="s">
        <v>216</v>
      </c>
      <c r="F3" s="6" t="s">
        <v>176</v>
      </c>
      <c r="G3" s="12"/>
      <c r="H3" s="20" t="s">
        <v>193</v>
      </c>
      <c r="I3" s="6" t="s">
        <v>217</v>
      </c>
      <c r="J3" s="6" t="s">
        <v>218</v>
      </c>
      <c r="K3" s="6" t="s">
        <v>219</v>
      </c>
      <c r="L3" s="6" t="s">
        <v>177</v>
      </c>
    </row>
    <row r="4" spans="1:12" x14ac:dyDescent="0.25">
      <c r="A4" s="6">
        <v>1990</v>
      </c>
      <c r="B4" s="8">
        <v>160529</v>
      </c>
      <c r="C4" s="7">
        <v>0.68946253801770085</v>
      </c>
      <c r="D4" s="8">
        <f t="shared" ref="D4:D30" si="0">C4*B4</f>
        <v>110678.7317654435</v>
      </c>
      <c r="E4" s="9">
        <v>0.74999022788570469</v>
      </c>
      <c r="F4" s="8">
        <f t="shared" ref="F4:F30" si="1">E4*D4</f>
        <v>83007.967258865756</v>
      </c>
      <c r="G4" s="13"/>
      <c r="H4" s="8">
        <v>514832</v>
      </c>
      <c r="I4" s="7">
        <v>0.47832609875883592</v>
      </c>
      <c r="J4" s="8">
        <f t="shared" ref="J4:J30" si="2">I4*H4</f>
        <v>246257.58207620902</v>
      </c>
      <c r="K4" s="10">
        <v>0.77999240480108578</v>
      </c>
      <c r="L4" s="8">
        <f t="shared" ref="L4:L30" si="3">K4*J4</f>
        <v>192079.04364412304</v>
      </c>
    </row>
    <row r="5" spans="1:12" x14ac:dyDescent="0.25">
      <c r="A5" s="6">
        <v>1991</v>
      </c>
      <c r="B5" s="8">
        <v>283019</v>
      </c>
      <c r="C5" s="7">
        <v>0.73560698728320495</v>
      </c>
      <c r="D5" s="8">
        <f t="shared" si="0"/>
        <v>208190.75393390539</v>
      </c>
      <c r="E5" s="9">
        <v>0.75001031736205714</v>
      </c>
      <c r="F5" s="8">
        <f t="shared" si="1"/>
        <v>156145.21342981432</v>
      </c>
      <c r="G5" s="13"/>
      <c r="H5" s="8">
        <v>789015</v>
      </c>
      <c r="I5" s="7">
        <v>0.61531548988740103</v>
      </c>
      <c r="J5" s="8">
        <f t="shared" si="2"/>
        <v>485493.15125350771</v>
      </c>
      <c r="K5" s="10">
        <v>0.77999967537210513</v>
      </c>
      <c r="L5" s="8">
        <f t="shared" si="3"/>
        <v>378684.50037311635</v>
      </c>
    </row>
    <row r="6" spans="1:12" x14ac:dyDescent="0.25">
      <c r="A6" s="6">
        <v>1992</v>
      </c>
      <c r="B6" s="8">
        <v>70130</v>
      </c>
      <c r="C6" s="7">
        <v>0.74097655426338127</v>
      </c>
      <c r="D6" s="8">
        <f t="shared" si="0"/>
        <v>51964.685750490928</v>
      </c>
      <c r="E6" s="9">
        <v>0.7500265891445379</v>
      </c>
      <c r="F6" s="8">
        <f t="shared" si="1"/>
        <v>38974.896009408483</v>
      </c>
      <c r="G6" s="13"/>
      <c r="H6" s="8">
        <v>268014</v>
      </c>
      <c r="I6" s="7">
        <v>0.59248103633768823</v>
      </c>
      <c r="J6" s="8">
        <f t="shared" si="2"/>
        <v>158793.21247300916</v>
      </c>
      <c r="K6" s="10">
        <v>0.77998366013071863</v>
      </c>
      <c r="L6" s="8">
        <f t="shared" si="3"/>
        <v>123856.11106861256</v>
      </c>
    </row>
    <row r="7" spans="1:12" x14ac:dyDescent="0.25">
      <c r="A7" s="6">
        <v>1993</v>
      </c>
      <c r="B7" s="8">
        <v>51412</v>
      </c>
      <c r="C7" s="7">
        <v>0.75468917236223865</v>
      </c>
      <c r="D7" s="8">
        <f t="shared" si="0"/>
        <v>38800.079729487414</v>
      </c>
      <c r="E7" s="9">
        <v>0.74999220090469565</v>
      </c>
      <c r="F7" s="8">
        <f t="shared" si="1"/>
        <v>29099.757191595934</v>
      </c>
      <c r="G7" s="13"/>
      <c r="H7" s="8">
        <v>316531</v>
      </c>
      <c r="I7" s="7">
        <v>0.62190180796629779</v>
      </c>
      <c r="J7" s="8">
        <f t="shared" si="2"/>
        <v>196851.20117738019</v>
      </c>
      <c r="K7" s="10">
        <v>0.78003093315002636</v>
      </c>
      <c r="L7" s="8">
        <f t="shared" si="3"/>
        <v>153550.02614609545</v>
      </c>
    </row>
    <row r="8" spans="1:12" x14ac:dyDescent="0.25">
      <c r="A8" s="6">
        <v>1994</v>
      </c>
      <c r="B8" s="8">
        <v>51153</v>
      </c>
      <c r="C8" s="7">
        <v>0.88857233115468359</v>
      </c>
      <c r="D8" s="8">
        <f t="shared" si="0"/>
        <v>45453.140455555527</v>
      </c>
      <c r="E8" s="9">
        <v>0.75000570190443683</v>
      </c>
      <c r="F8" s="8">
        <f t="shared" si="1"/>
        <v>34090.114511129876</v>
      </c>
      <c r="G8" s="13"/>
      <c r="H8" s="8">
        <v>314558</v>
      </c>
      <c r="I8" s="7">
        <v>0.72888416891162344</v>
      </c>
      <c r="J8" s="8">
        <f t="shared" si="2"/>
        <v>229276.34640450246</v>
      </c>
      <c r="K8" s="10">
        <v>0.78004118252684296</v>
      </c>
      <c r="L8" s="8">
        <f t="shared" si="3"/>
        <v>178844.99237480218</v>
      </c>
    </row>
    <row r="9" spans="1:12" x14ac:dyDescent="0.25">
      <c r="A9" s="6">
        <v>1995</v>
      </c>
      <c r="B9" s="8">
        <v>38470</v>
      </c>
      <c r="C9" s="7">
        <v>0.98708964739605365</v>
      </c>
      <c r="D9" s="8">
        <f t="shared" si="0"/>
        <v>37973.338735326186</v>
      </c>
      <c r="E9" s="9">
        <v>0.75000657491837686</v>
      </c>
      <c r="F9" s="8">
        <f t="shared" si="1"/>
        <v>28480.253723097321</v>
      </c>
      <c r="G9" s="13"/>
      <c r="H9" s="8">
        <v>313774</v>
      </c>
      <c r="I9" s="7">
        <v>0.84791291563063997</v>
      </c>
      <c r="J9" s="8">
        <f t="shared" si="2"/>
        <v>266053.0271890884</v>
      </c>
      <c r="K9" s="10">
        <v>0.78002289354501642</v>
      </c>
      <c r="L9" s="8">
        <f t="shared" si="3"/>
        <v>207527.45210444366</v>
      </c>
    </row>
    <row r="10" spans="1:12" x14ac:dyDescent="0.25">
      <c r="A10" s="6">
        <v>1996</v>
      </c>
      <c r="B10" s="8">
        <v>75826</v>
      </c>
      <c r="C10" s="7">
        <v>0.97757900495807071</v>
      </c>
      <c r="D10" s="8">
        <f t="shared" si="0"/>
        <v>74125.905629950663</v>
      </c>
      <c r="E10" s="9">
        <v>0.75000690207338272</v>
      </c>
      <c r="F10" s="8">
        <f t="shared" si="1"/>
        <v>55594.940844903213</v>
      </c>
      <c r="G10" s="13"/>
      <c r="H10" s="8">
        <v>780752</v>
      </c>
      <c r="I10" s="7">
        <v>0.83387077090116846</v>
      </c>
      <c r="J10" s="8">
        <f t="shared" si="2"/>
        <v>651046.2721226291</v>
      </c>
      <c r="K10" s="10">
        <v>0.78000626762770342</v>
      </c>
      <c r="L10" s="8">
        <f t="shared" si="3"/>
        <v>507820.17277130205</v>
      </c>
    </row>
    <row r="11" spans="1:12" x14ac:dyDescent="0.25">
      <c r="A11" s="6">
        <v>1997</v>
      </c>
      <c r="B11" s="8">
        <v>70864</v>
      </c>
      <c r="C11" s="7">
        <v>0.97220201787942373</v>
      </c>
      <c r="D11" s="8">
        <f t="shared" si="0"/>
        <v>68894.123795007486</v>
      </c>
      <c r="E11" s="9">
        <v>0.74999018414543162</v>
      </c>
      <c r="F11" s="8">
        <f t="shared" si="1"/>
        <v>51669.916591555826</v>
      </c>
      <c r="G11" s="13"/>
      <c r="H11" s="8">
        <v>665234</v>
      </c>
      <c r="I11" s="7">
        <v>0.89684703213533679</v>
      </c>
      <c r="J11" s="8">
        <f t="shared" si="2"/>
        <v>596613.13857551862</v>
      </c>
      <c r="K11" s="10">
        <v>0.78002000500124968</v>
      </c>
      <c r="L11" s="8">
        <f t="shared" si="3"/>
        <v>465370.18333548732</v>
      </c>
    </row>
    <row r="12" spans="1:12" x14ac:dyDescent="0.25">
      <c r="A12" s="6">
        <v>1998</v>
      </c>
      <c r="B12" s="8">
        <v>95073</v>
      </c>
      <c r="C12" s="7">
        <v>1.0348088074717465</v>
      </c>
      <c r="D12" s="8">
        <f t="shared" si="0"/>
        <v>98382.377752761357</v>
      </c>
      <c r="E12" s="9">
        <v>0.74999106919587022</v>
      </c>
      <c r="F12" s="8">
        <f t="shared" si="1"/>
        <v>73785.904680825479</v>
      </c>
      <c r="G12" s="13"/>
      <c r="H12" s="8">
        <v>780944</v>
      </c>
      <c r="I12" s="7">
        <v>0.90179225126306806</v>
      </c>
      <c r="J12" s="8">
        <f t="shared" si="2"/>
        <v>704249.24787038541</v>
      </c>
      <c r="K12" s="10">
        <v>0.7799993885474944</v>
      </c>
      <c r="L12" s="8">
        <f t="shared" si="3"/>
        <v>549313.98272393341</v>
      </c>
    </row>
    <row r="13" spans="1:12" x14ac:dyDescent="0.25">
      <c r="A13" s="6">
        <v>1999</v>
      </c>
      <c r="B13" s="8">
        <v>104236</v>
      </c>
      <c r="C13" s="7">
        <v>1.0356467677022814</v>
      </c>
      <c r="D13" s="8">
        <f t="shared" si="0"/>
        <v>107951.676478215</v>
      </c>
      <c r="E13" s="9">
        <v>0.75000407345249498</v>
      </c>
      <c r="F13" s="8">
        <f t="shared" si="1"/>
        <v>80964.19709468713</v>
      </c>
      <c r="G13" s="13"/>
      <c r="H13" s="8">
        <v>735395</v>
      </c>
      <c r="I13" s="7">
        <v>0.90919875737646028</v>
      </c>
      <c r="J13" s="8">
        <f t="shared" si="2"/>
        <v>668620.220180862</v>
      </c>
      <c r="K13" s="10">
        <v>0.7800125488008921</v>
      </c>
      <c r="L13" s="8">
        <f t="shared" si="3"/>
        <v>521532.16212308785</v>
      </c>
    </row>
    <row r="14" spans="1:12" x14ac:dyDescent="0.25">
      <c r="A14" s="6">
        <v>2000</v>
      </c>
      <c r="B14" s="8">
        <v>142410</v>
      </c>
      <c r="C14" s="7">
        <v>1.0552448410856428</v>
      </c>
      <c r="D14" s="8">
        <f t="shared" si="0"/>
        <v>150277.4178190064</v>
      </c>
      <c r="E14" s="9">
        <v>0.75000500911659151</v>
      </c>
      <c r="F14" s="8">
        <f t="shared" si="1"/>
        <v>112708.81612136173</v>
      </c>
      <c r="G14" s="13"/>
      <c r="H14" s="8">
        <v>650846</v>
      </c>
      <c r="I14" s="7">
        <v>0.83318707153450466</v>
      </c>
      <c r="J14" s="8">
        <f t="shared" si="2"/>
        <v>542276.47275994625</v>
      </c>
      <c r="K14" s="10">
        <v>0.77998284944260721</v>
      </c>
      <c r="L14" s="8">
        <f t="shared" si="3"/>
        <v>422966.34840898926</v>
      </c>
    </row>
    <row r="15" spans="1:12" x14ac:dyDescent="0.25">
      <c r="A15" s="6">
        <v>2001</v>
      </c>
      <c r="B15" s="8">
        <v>131998</v>
      </c>
      <c r="C15" s="7">
        <v>0.9766136732915317</v>
      </c>
      <c r="D15" s="8">
        <f t="shared" si="0"/>
        <v>128911.05164713559</v>
      </c>
      <c r="E15" s="9">
        <v>0.74999680629543053</v>
      </c>
      <c r="F15" s="8">
        <f t="shared" si="1"/>
        <v>96682.877031536991</v>
      </c>
      <c r="G15" s="13"/>
      <c r="H15" s="8">
        <v>749238</v>
      </c>
      <c r="I15" s="7">
        <v>0.84864920442035152</v>
      </c>
      <c r="J15" s="8">
        <f t="shared" si="2"/>
        <v>635840.23262149538</v>
      </c>
      <c r="K15" s="10">
        <v>0.78000217210295775</v>
      </c>
      <c r="L15" s="8">
        <f t="shared" si="3"/>
        <v>495956.76255521632</v>
      </c>
    </row>
    <row r="16" spans="1:12" x14ac:dyDescent="0.25">
      <c r="A16" s="6">
        <v>2002</v>
      </c>
      <c r="B16" s="8">
        <v>178383</v>
      </c>
      <c r="C16" s="7">
        <v>1.0150201014982911</v>
      </c>
      <c r="D16" s="8">
        <f t="shared" si="0"/>
        <v>181062.33076556967</v>
      </c>
      <c r="E16" s="9">
        <v>0.74999804006115012</v>
      </c>
      <c r="F16" s="8">
        <f t="shared" si="1"/>
        <v>135796.39320308092</v>
      </c>
      <c r="G16" s="13"/>
      <c r="H16" s="8">
        <v>729981</v>
      </c>
      <c r="I16" s="7">
        <v>0.91870941064007505</v>
      </c>
      <c r="J16" s="8">
        <f t="shared" si="2"/>
        <v>670640.41428845259</v>
      </c>
      <c r="K16" s="10">
        <v>0.77998072932107942</v>
      </c>
      <c r="L16" s="8">
        <f t="shared" si="3"/>
        <v>523086.59944889811</v>
      </c>
    </row>
    <row r="17" spans="1:12" x14ac:dyDescent="0.25">
      <c r="A17" s="6">
        <v>2003</v>
      </c>
      <c r="B17" s="8">
        <v>168982</v>
      </c>
      <c r="C17" s="7">
        <v>1.04681923683998</v>
      </c>
      <c r="D17" s="8">
        <f t="shared" si="0"/>
        <v>176893.60827969349</v>
      </c>
      <c r="E17" s="9">
        <v>0.74999999999999967</v>
      </c>
      <c r="F17" s="8">
        <f t="shared" si="1"/>
        <v>132670.20620977005</v>
      </c>
      <c r="G17" s="13"/>
      <c r="H17" s="8">
        <v>678232</v>
      </c>
      <c r="I17" s="7">
        <v>0.87188649408520524</v>
      </c>
      <c r="J17" s="8">
        <f t="shared" si="2"/>
        <v>591341.32065639691</v>
      </c>
      <c r="K17" s="10">
        <v>0.7800068169645028</v>
      </c>
      <c r="L17" s="8">
        <f t="shared" si="3"/>
        <v>461250.26126478153</v>
      </c>
    </row>
    <row r="18" spans="1:12" x14ac:dyDescent="0.25">
      <c r="A18" s="6">
        <v>2004</v>
      </c>
      <c r="B18" s="8">
        <v>77097</v>
      </c>
      <c r="C18" s="7">
        <v>1.0176550857016713</v>
      </c>
      <c r="D18" s="8">
        <f t="shared" si="0"/>
        <v>78458.154142341751</v>
      </c>
      <c r="E18" s="9">
        <v>0.7500028466995361</v>
      </c>
      <c r="F18" s="8">
        <f t="shared" si="1"/>
        <v>58843.838953547311</v>
      </c>
      <c r="G18" s="13"/>
      <c r="H18" s="8">
        <v>615041</v>
      </c>
      <c r="I18" s="7">
        <v>0.80410510857470285</v>
      </c>
      <c r="J18" s="8">
        <f t="shared" si="2"/>
        <v>494557.61008289381</v>
      </c>
      <c r="K18" s="10">
        <v>0.78000548045305051</v>
      </c>
      <c r="L18" s="8">
        <f t="shared" si="3"/>
        <v>385757.64626442001</v>
      </c>
    </row>
    <row r="19" spans="1:12" x14ac:dyDescent="0.25">
      <c r="A19" s="6">
        <v>2005</v>
      </c>
      <c r="B19" s="8">
        <v>135848</v>
      </c>
      <c r="C19" s="7">
        <v>1.0180591601774502</v>
      </c>
      <c r="D19" s="8">
        <f t="shared" si="0"/>
        <v>138301.30079178626</v>
      </c>
      <c r="E19" s="9">
        <v>0.75000638749073845</v>
      </c>
      <c r="F19" s="8">
        <f t="shared" si="1"/>
        <v>103726.85899211762</v>
      </c>
      <c r="G19" s="13"/>
      <c r="H19" s="8">
        <v>848414</v>
      </c>
      <c r="I19" s="7">
        <v>0.78847871683559634</v>
      </c>
      <c r="J19" s="8">
        <f t="shared" si="2"/>
        <v>668956.38206535566</v>
      </c>
      <c r="K19" s="10">
        <v>0.77996585088218562</v>
      </c>
      <c r="L19" s="8">
        <f t="shared" si="3"/>
        <v>521763.1337406736</v>
      </c>
    </row>
    <row r="20" spans="1:12" x14ac:dyDescent="0.25">
      <c r="A20" s="6">
        <v>2006</v>
      </c>
      <c r="B20" s="8">
        <v>106061</v>
      </c>
      <c r="C20" s="7">
        <v>1.0146876191661949</v>
      </c>
      <c r="D20" s="8">
        <f t="shared" si="0"/>
        <v>107618.7835763858</v>
      </c>
      <c r="E20" s="9">
        <v>0.75000676278843292</v>
      </c>
      <c r="F20" s="8">
        <f t="shared" si="1"/>
        <v>80714.815485354091</v>
      </c>
      <c r="G20" s="13"/>
      <c r="H20" s="8">
        <v>434172</v>
      </c>
      <c r="I20" s="7">
        <v>0.83285393347342529</v>
      </c>
      <c r="J20" s="8">
        <f t="shared" si="2"/>
        <v>361601.85800402402</v>
      </c>
      <c r="K20" s="10">
        <v>0.77999674390839491</v>
      </c>
      <c r="L20" s="8">
        <f t="shared" si="3"/>
        <v>282048.27183436451</v>
      </c>
    </row>
    <row r="21" spans="1:12" x14ac:dyDescent="0.25">
      <c r="A21" s="6">
        <v>2007</v>
      </c>
      <c r="B21" s="8">
        <v>30747.679442840701</v>
      </c>
      <c r="C21" s="7">
        <v>1.2414682229794138</v>
      </c>
      <c r="D21" s="8">
        <f t="shared" si="0"/>
        <v>38172.266958644097</v>
      </c>
      <c r="E21" s="9">
        <v>0.7500041903421002</v>
      </c>
      <c r="F21" s="8">
        <f t="shared" si="1"/>
        <v>28629.36017384037</v>
      </c>
      <c r="G21" s="13"/>
      <c r="H21" s="8">
        <v>55059.185886029663</v>
      </c>
      <c r="I21" s="7">
        <v>1.4472294267858947</v>
      </c>
      <c r="J21" s="8">
        <f t="shared" si="2"/>
        <v>79683.274029136737</v>
      </c>
      <c r="K21" s="10">
        <v>0.77999965817224781</v>
      </c>
      <c r="L21" s="8">
        <f t="shared" si="3"/>
        <v>62152.926504772207</v>
      </c>
    </row>
    <row r="22" spans="1:12" x14ac:dyDescent="0.25">
      <c r="A22" s="6">
        <v>2008</v>
      </c>
      <c r="B22" s="8">
        <v>20621.518664185474</v>
      </c>
      <c r="C22" s="7">
        <v>1.3281820191637237</v>
      </c>
      <c r="D22" s="8">
        <f t="shared" si="0"/>
        <v>27389.130297620279</v>
      </c>
      <c r="E22" s="9">
        <v>0.55998805279172614</v>
      </c>
      <c r="F22" s="8">
        <f t="shared" si="1"/>
        <v>15337.58574302325</v>
      </c>
      <c r="G22" s="13"/>
      <c r="H22" s="8">
        <v>56098.042813571483</v>
      </c>
      <c r="I22" s="7">
        <v>1.5710023312440986</v>
      </c>
      <c r="J22" s="8">
        <f t="shared" si="2"/>
        <v>88130.156038352055</v>
      </c>
      <c r="K22" s="10">
        <v>0.60000481950937323</v>
      </c>
      <c r="L22" s="8">
        <f t="shared" si="3"/>
        <v>52878.518367124321</v>
      </c>
    </row>
    <row r="23" spans="1:12" x14ac:dyDescent="0.25">
      <c r="A23" s="6">
        <v>2009</v>
      </c>
      <c r="B23" s="8">
        <v>172213.0865704219</v>
      </c>
      <c r="C23" s="7">
        <v>1.5972759953643125</v>
      </c>
      <c r="D23" s="8">
        <f t="shared" si="0"/>
        <v>275071.82926653116</v>
      </c>
      <c r="E23" s="9">
        <v>0.56001031991744021</v>
      </c>
      <c r="F23" s="8">
        <f t="shared" si="1"/>
        <v>154043.06310782561</v>
      </c>
      <c r="G23" s="13"/>
      <c r="H23" s="8">
        <v>27247.414105592907</v>
      </c>
      <c r="I23" s="7">
        <v>1.8261392389686426</v>
      </c>
      <c r="J23" s="8">
        <f t="shared" si="2"/>
        <v>49757.572058650891</v>
      </c>
      <c r="K23" s="10">
        <v>0.6000057965973985</v>
      </c>
      <c r="L23" s="8">
        <f t="shared" si="3"/>
        <v>29854.831659803283</v>
      </c>
    </row>
    <row r="24" spans="1:12" x14ac:dyDescent="0.25">
      <c r="A24" s="6">
        <v>2010</v>
      </c>
      <c r="B24" s="8">
        <v>256975.94922712474</v>
      </c>
      <c r="C24" s="7">
        <v>1.9926656000184091</v>
      </c>
      <c r="D24" s="8">
        <f t="shared" si="0"/>
        <v>512067.13405696873</v>
      </c>
      <c r="E24" s="9">
        <v>0.5599938898648128</v>
      </c>
      <c r="F24" s="8">
        <f t="shared" si="1"/>
        <v>286754.46627248847</v>
      </c>
      <c r="G24" s="13"/>
      <c r="H24" s="8">
        <v>18174.891959171226</v>
      </c>
      <c r="I24" s="7">
        <v>2.2031626119837129</v>
      </c>
      <c r="J24" s="8">
        <f t="shared" si="2"/>
        <v>40042.242441289462</v>
      </c>
      <c r="K24" s="10">
        <v>0.6000052919852864</v>
      </c>
      <c r="L24" s="8">
        <f t="shared" si="3"/>
        <v>24025.557367731511</v>
      </c>
    </row>
    <row r="25" spans="1:12" x14ac:dyDescent="0.25">
      <c r="A25" s="6">
        <v>2011</v>
      </c>
      <c r="B25" s="8">
        <v>87535.567749953159</v>
      </c>
      <c r="C25" s="7">
        <v>2.3436089479304716</v>
      </c>
      <c r="D25" s="8">
        <f t="shared" si="0"/>
        <v>205149.13984096423</v>
      </c>
      <c r="E25" s="9">
        <v>0.56000145238008769</v>
      </c>
      <c r="F25" s="8">
        <f t="shared" si="1"/>
        <v>114883.81626546568</v>
      </c>
      <c r="G25" s="13"/>
      <c r="H25" s="8">
        <v>77199.497651965285</v>
      </c>
      <c r="I25" s="7">
        <v>2.1850530136850486</v>
      </c>
      <c r="J25" s="8">
        <f t="shared" si="2"/>
        <v>168684.99499939856</v>
      </c>
      <c r="K25" s="10">
        <v>0.60000500275151147</v>
      </c>
      <c r="L25" s="8">
        <f t="shared" si="3"/>
        <v>101211.84088875283</v>
      </c>
    </row>
    <row r="26" spans="1:12" x14ac:dyDescent="0.25">
      <c r="A26" s="6">
        <v>2012</v>
      </c>
      <c r="B26" s="8">
        <v>95493.521124557505</v>
      </c>
      <c r="C26" s="7">
        <v>2.5248427643984215</v>
      </c>
      <c r="D26" s="8">
        <f t="shared" si="0"/>
        <v>241106.12585826684</v>
      </c>
      <c r="E26" s="9">
        <v>0.55999956842605025</v>
      </c>
      <c r="F26" s="8">
        <f t="shared" si="1"/>
        <v>135019.32642550638</v>
      </c>
      <c r="G26" s="13"/>
      <c r="H26" s="8">
        <v>81500.807236314358</v>
      </c>
      <c r="I26" s="7">
        <v>2.08897467591843</v>
      </c>
      <c r="J26" s="8">
        <f t="shared" si="2"/>
        <v>170253.12238357021</v>
      </c>
      <c r="K26" s="10">
        <v>0.59990606118832768</v>
      </c>
      <c r="L26" s="8">
        <f t="shared" si="3"/>
        <v>102135.88005414192</v>
      </c>
    </row>
    <row r="27" spans="1:12" x14ac:dyDescent="0.25">
      <c r="A27" s="6">
        <v>2013</v>
      </c>
      <c r="B27" s="8">
        <v>51370.486542129984</v>
      </c>
      <c r="C27" s="7">
        <v>2.5319414050636833</v>
      </c>
      <c r="D27" s="8">
        <f t="shared" si="0"/>
        <v>130067.06187428562</v>
      </c>
      <c r="E27" s="9">
        <v>0.55999280446123523</v>
      </c>
      <c r="F27" s="8">
        <f t="shared" si="1"/>
        <v>72836.618747014203</v>
      </c>
      <c r="G27" s="13"/>
      <c r="H27" s="8">
        <v>38488.626610349631</v>
      </c>
      <c r="I27" s="7">
        <v>2.1128250920040164</v>
      </c>
      <c r="J27" s="8">
        <f t="shared" si="2"/>
        <v>81319.736059120187</v>
      </c>
      <c r="K27" s="10">
        <v>0.59996826404316017</v>
      </c>
      <c r="L27" s="8">
        <f t="shared" si="3"/>
        <v>48789.260875838314</v>
      </c>
    </row>
    <row r="28" spans="1:12" x14ac:dyDescent="0.25">
      <c r="A28" s="6">
        <v>2014</v>
      </c>
      <c r="B28" s="8">
        <v>43403.958635049406</v>
      </c>
      <c r="C28" s="7">
        <v>2.3544865972832585</v>
      </c>
      <c r="D28" s="8">
        <f t="shared" si="0"/>
        <v>102194.03887526078</v>
      </c>
      <c r="E28" s="9">
        <v>0.55997605820848073</v>
      </c>
      <c r="F28" s="8">
        <f t="shared" si="1"/>
        <v>57226.215061772775</v>
      </c>
      <c r="G28" s="13"/>
      <c r="H28" s="8">
        <v>38982.873605627785</v>
      </c>
      <c r="I28" s="7">
        <v>2.0728478167423923</v>
      </c>
      <c r="J28" s="8">
        <f t="shared" si="2"/>
        <v>80805.564443770185</v>
      </c>
      <c r="K28" s="10">
        <v>0.5999710648148141</v>
      </c>
      <c r="L28" s="8">
        <f t="shared" si="3"/>
        <v>48481.00054229088</v>
      </c>
    </row>
    <row r="29" spans="1:12" x14ac:dyDescent="0.25">
      <c r="A29" s="6">
        <v>2015</v>
      </c>
      <c r="B29" s="8">
        <v>48405.71034619696</v>
      </c>
      <c r="C29" s="7">
        <v>2.0645086087403346</v>
      </c>
      <c r="D29" s="8">
        <f t="shared" si="0"/>
        <v>99934.005721914713</v>
      </c>
      <c r="E29" s="9">
        <v>0.56002408993576036</v>
      </c>
      <c r="F29" s="8">
        <f t="shared" si="1"/>
        <v>55965.450608050356</v>
      </c>
      <c r="G29" s="13"/>
      <c r="H29" s="8">
        <v>221470.46066347693</v>
      </c>
      <c r="I29" s="7">
        <v>2.2507426360096701</v>
      </c>
      <c r="J29" s="8">
        <f t="shared" si="2"/>
        <v>498473.00843198999</v>
      </c>
      <c r="K29" s="10">
        <v>0.59995334732913519</v>
      </c>
      <c r="L29" s="8">
        <f t="shared" si="3"/>
        <v>299060.54996199661</v>
      </c>
    </row>
    <row r="30" spans="1:12" x14ac:dyDescent="0.25">
      <c r="A30" s="6">
        <v>2016</v>
      </c>
      <c r="B30" s="8">
        <v>70559.96452069754</v>
      </c>
      <c r="C30" s="7">
        <v>1.779492429040112</v>
      </c>
      <c r="D30" s="8">
        <f t="shared" si="0"/>
        <v>125560.92265792018</v>
      </c>
      <c r="E30" s="9">
        <v>0.56004815181985645</v>
      </c>
      <c r="F30" s="8">
        <f t="shared" si="1"/>
        <v>70320.162675364132</v>
      </c>
      <c r="G30" s="13"/>
      <c r="H30" s="8">
        <v>28103.076131447306</v>
      </c>
      <c r="I30" s="7">
        <v>2.5212577697961134</v>
      </c>
      <c r="J30" s="8">
        <f t="shared" si="2"/>
        <v>70855.099051583224</v>
      </c>
      <c r="K30" s="10">
        <v>0.60002639218791298</v>
      </c>
      <c r="L30" s="8">
        <f t="shared" si="3"/>
        <v>42514.929452038697</v>
      </c>
    </row>
    <row r="31" spans="1:12" x14ac:dyDescent="0.25">
      <c r="G31" s="11"/>
    </row>
    <row r="32" spans="1:12" x14ac:dyDescent="0.25">
      <c r="G32" s="11"/>
    </row>
    <row r="33" spans="1:12" ht="18.75" x14ac:dyDescent="0.3">
      <c r="B33" s="14" t="s">
        <v>212</v>
      </c>
      <c r="G33" s="11"/>
      <c r="H33" s="14" t="s">
        <v>213</v>
      </c>
    </row>
    <row r="34" spans="1:12" x14ac:dyDescent="0.25">
      <c r="A34" s="15" t="s">
        <v>172</v>
      </c>
      <c r="B34" s="20" t="s">
        <v>193</v>
      </c>
      <c r="C34" s="15" t="s">
        <v>220</v>
      </c>
      <c r="D34" s="15" t="s">
        <v>221</v>
      </c>
      <c r="E34" s="15" t="s">
        <v>216</v>
      </c>
      <c r="F34" s="15" t="s">
        <v>176</v>
      </c>
      <c r="G34" s="16"/>
      <c r="H34" s="20" t="s">
        <v>193</v>
      </c>
      <c r="I34" s="15" t="s">
        <v>222</v>
      </c>
      <c r="J34" s="15" t="s">
        <v>223</v>
      </c>
      <c r="K34" s="15" t="s">
        <v>246</v>
      </c>
      <c r="L34" s="15" t="s">
        <v>177</v>
      </c>
    </row>
    <row r="35" spans="1:12" x14ac:dyDescent="0.25">
      <c r="A35" s="15">
        <v>1991</v>
      </c>
      <c r="B35" s="6">
        <v>110132</v>
      </c>
      <c r="C35" s="7">
        <v>1.7735051499508359</v>
      </c>
      <c r="D35" s="18">
        <f>C35*B35</f>
        <v>195319.66917438546</v>
      </c>
      <c r="E35" s="9">
        <v>0.75001031736205714</v>
      </c>
      <c r="F35" s="18">
        <f>E35*D35</f>
        <v>146491.76706453285</v>
      </c>
      <c r="G35" s="16"/>
      <c r="H35" s="6">
        <v>94552</v>
      </c>
      <c r="I35" s="19">
        <v>3.4426803255397247</v>
      </c>
      <c r="J35" s="18">
        <f>I35*H35</f>
        <v>325512.31014043203</v>
      </c>
      <c r="K35" s="10">
        <v>0.77999967537210513</v>
      </c>
      <c r="L35" s="18">
        <f>K35*J35</f>
        <v>253899.496239161</v>
      </c>
    </row>
    <row r="36" spans="1:12" x14ac:dyDescent="0.25">
      <c r="A36" s="15">
        <v>1992</v>
      </c>
      <c r="B36" s="6">
        <v>306349</v>
      </c>
      <c r="C36" s="7">
        <v>2.0368945478273477</v>
      </c>
      <c r="D36" s="18">
        <f t="shared" ref="D36:D60" si="4">C36*B36</f>
        <v>624000.60783236008</v>
      </c>
      <c r="E36" s="9">
        <v>0.7500265891445379</v>
      </c>
      <c r="F36" s="18">
        <f t="shared" ref="F36:F60" si="5">E36*D36</f>
        <v>468017.04751662345</v>
      </c>
      <c r="G36" s="16"/>
      <c r="H36" s="6">
        <v>163905</v>
      </c>
      <c r="I36" s="19">
        <v>3.1875211988423455</v>
      </c>
      <c r="J36" s="18">
        <f t="shared" ref="J36:J60" si="6">I36*H36</f>
        <v>522450.66209625464</v>
      </c>
      <c r="K36" s="10">
        <v>0.77998366013071863</v>
      </c>
      <c r="L36" s="18">
        <f t="shared" ref="L36:L60" si="7">K36*J36</f>
        <v>407502.97965955402</v>
      </c>
    </row>
    <row r="37" spans="1:12" x14ac:dyDescent="0.25">
      <c r="A37" s="15">
        <v>1993</v>
      </c>
      <c r="B37" s="6">
        <v>222746</v>
      </c>
      <c r="C37" s="7">
        <v>2.1698738751557238</v>
      </c>
      <c r="D37" s="18">
        <f t="shared" si="4"/>
        <v>483330.72619543684</v>
      </c>
      <c r="E37" s="9">
        <v>0.74999220090469565</v>
      </c>
      <c r="F37" s="18">
        <f t="shared" si="5"/>
        <v>362494.2751041805</v>
      </c>
      <c r="G37" s="16"/>
      <c r="H37" s="6">
        <v>77583</v>
      </c>
      <c r="I37" s="19">
        <v>3.4786153519082821</v>
      </c>
      <c r="J37" s="18">
        <f t="shared" si="6"/>
        <v>269881.41484710027</v>
      </c>
      <c r="K37" s="10">
        <v>0.78003093315002636</v>
      </c>
      <c r="L37" s="18">
        <f t="shared" si="7"/>
        <v>210515.85186303299</v>
      </c>
    </row>
    <row r="38" spans="1:12" x14ac:dyDescent="0.25">
      <c r="A38" s="15">
        <v>1994</v>
      </c>
      <c r="B38" s="6">
        <v>341137</v>
      </c>
      <c r="C38" s="7">
        <v>2.3354467636051837</v>
      </c>
      <c r="D38" s="18">
        <f t="shared" si="4"/>
        <v>796707.30259598151</v>
      </c>
      <c r="E38" s="9">
        <v>0.75000570190443683</v>
      </c>
      <c r="F38" s="18">
        <f t="shared" si="5"/>
        <v>597535.01969588967</v>
      </c>
      <c r="G38" s="16"/>
      <c r="H38" s="6">
        <v>51525</v>
      </c>
      <c r="I38" s="19">
        <v>3.6860768908937476</v>
      </c>
      <c r="J38" s="18">
        <f t="shared" si="6"/>
        <v>189925.11180330033</v>
      </c>
      <c r="K38" s="10">
        <v>0.78004118252684296</v>
      </c>
      <c r="L38" s="18">
        <f t="shared" si="7"/>
        <v>148149.40880258926</v>
      </c>
    </row>
    <row r="39" spans="1:12" x14ac:dyDescent="0.25">
      <c r="A39" s="15">
        <v>1995</v>
      </c>
      <c r="B39" s="6">
        <v>338125</v>
      </c>
      <c r="C39" s="7">
        <v>2.3203440053377191</v>
      </c>
      <c r="D39" s="18">
        <f t="shared" si="4"/>
        <v>784566.31680481625</v>
      </c>
      <c r="E39" s="9">
        <v>0.75000657491837686</v>
      </c>
      <c r="F39" s="18">
        <f t="shared" si="5"/>
        <v>588429.89606310637</v>
      </c>
      <c r="G39" s="16"/>
      <c r="H39" s="6">
        <v>50618</v>
      </c>
      <c r="I39" s="19">
        <v>3.8938361507081574</v>
      </c>
      <c r="J39" s="18">
        <f t="shared" si="6"/>
        <v>197098.1982765455</v>
      </c>
      <c r="K39" s="10">
        <v>0.78002289354501642</v>
      </c>
      <c r="L39" s="18">
        <f t="shared" si="7"/>
        <v>153741.10693218038</v>
      </c>
    </row>
    <row r="40" spans="1:12" x14ac:dyDescent="0.25">
      <c r="A40" s="15">
        <v>1996</v>
      </c>
      <c r="B40" s="6">
        <v>468420</v>
      </c>
      <c r="C40" s="7">
        <v>2.2094049014454313</v>
      </c>
      <c r="D40" s="18">
        <f t="shared" si="4"/>
        <v>1034929.4439350689</v>
      </c>
      <c r="E40" s="9">
        <v>0.75000690207338272</v>
      </c>
      <c r="F40" s="18">
        <f t="shared" si="5"/>
        <v>776204.22611026966</v>
      </c>
      <c r="G40" s="16"/>
      <c r="H40" s="6">
        <v>53995</v>
      </c>
      <c r="I40" s="19">
        <v>3.8972772931945245</v>
      </c>
      <c r="J40" s="18">
        <f t="shared" si="6"/>
        <v>210433.48744603834</v>
      </c>
      <c r="K40" s="10">
        <v>0.78000626762770342</v>
      </c>
      <c r="L40" s="18">
        <f t="shared" si="7"/>
        <v>164139.43912666556</v>
      </c>
    </row>
    <row r="41" spans="1:12" x14ac:dyDescent="0.25">
      <c r="A41" s="15">
        <v>1997</v>
      </c>
      <c r="B41" s="6">
        <v>357005</v>
      </c>
      <c r="C41" s="7">
        <v>2.0539122304385562</v>
      </c>
      <c r="D41" s="18">
        <f t="shared" si="4"/>
        <v>733256.93582771672</v>
      </c>
      <c r="E41" s="9">
        <v>0.74999018414543162</v>
      </c>
      <c r="F41" s="18">
        <f t="shared" si="5"/>
        <v>549935.50432734424</v>
      </c>
      <c r="G41" s="16"/>
      <c r="H41" s="6">
        <v>80294</v>
      </c>
      <c r="I41" s="19">
        <v>3.8102165369532495</v>
      </c>
      <c r="J41" s="18">
        <f t="shared" si="6"/>
        <v>305937.52661812422</v>
      </c>
      <c r="K41" s="10">
        <v>0.78002000500124968</v>
      </c>
      <c r="L41" s="18">
        <f t="shared" si="7"/>
        <v>238637.39104273921</v>
      </c>
    </row>
    <row r="42" spans="1:12" x14ac:dyDescent="0.25">
      <c r="A42" s="15">
        <v>1998</v>
      </c>
      <c r="B42" s="6">
        <v>369511</v>
      </c>
      <c r="C42" s="7">
        <v>2.2625933780437659</v>
      </c>
      <c r="D42" s="18">
        <f t="shared" si="4"/>
        <v>836053.14171432995</v>
      </c>
      <c r="E42" s="9">
        <v>0.74999106919587022</v>
      </c>
      <c r="F42" s="18">
        <f t="shared" si="5"/>
        <v>627032.38965889672</v>
      </c>
      <c r="G42" s="16"/>
      <c r="H42" s="6">
        <v>80691</v>
      </c>
      <c r="I42" s="19">
        <v>3.7984164190777681</v>
      </c>
      <c r="J42" s="18">
        <f t="shared" si="6"/>
        <v>306498.01927180419</v>
      </c>
      <c r="K42" s="10">
        <v>0.7799993885474944</v>
      </c>
      <c r="L42" s="18">
        <f t="shared" si="7"/>
        <v>239068.26762302543</v>
      </c>
    </row>
    <row r="43" spans="1:12" x14ac:dyDescent="0.25">
      <c r="A43" s="15">
        <v>1999</v>
      </c>
      <c r="B43" s="6">
        <v>451302</v>
      </c>
      <c r="C43" s="7">
        <v>2.6231454828997141</v>
      </c>
      <c r="D43" s="18">
        <f t="shared" si="4"/>
        <v>1183830.8027236068</v>
      </c>
      <c r="E43" s="9">
        <v>0.75000407345249498</v>
      </c>
      <c r="F43" s="18">
        <f t="shared" si="5"/>
        <v>887877.92432124214</v>
      </c>
      <c r="G43" s="16"/>
      <c r="H43" s="6">
        <v>65489</v>
      </c>
      <c r="I43" s="19">
        <v>4.0328936426231312</v>
      </c>
      <c r="J43" s="18">
        <f t="shared" si="6"/>
        <v>264110.17176174623</v>
      </c>
      <c r="K43" s="10">
        <v>0.7800125488008921</v>
      </c>
      <c r="L43" s="18">
        <f t="shared" si="7"/>
        <v>206009.24824012109</v>
      </c>
    </row>
    <row r="44" spans="1:12" x14ac:dyDescent="0.25">
      <c r="A44" s="15">
        <v>2000</v>
      </c>
      <c r="B44" s="6">
        <v>245565</v>
      </c>
      <c r="C44" s="7">
        <v>2.9363265484998777</v>
      </c>
      <c r="D44" s="18">
        <f t="shared" si="4"/>
        <v>721059.02888237243</v>
      </c>
      <c r="E44" s="9">
        <v>0.75000500911659151</v>
      </c>
      <c r="F44" s="18">
        <f t="shared" si="5"/>
        <v>540797.88353052433</v>
      </c>
      <c r="G44" s="16"/>
      <c r="H44" s="6">
        <v>81421</v>
      </c>
      <c r="I44" s="19">
        <v>4.202911190862082</v>
      </c>
      <c r="J44" s="18">
        <f t="shared" si="6"/>
        <v>342205.23207118158</v>
      </c>
      <c r="K44" s="10">
        <v>0.77998284944260721</v>
      </c>
      <c r="L44" s="18">
        <f t="shared" si="7"/>
        <v>266914.21200504887</v>
      </c>
    </row>
    <row r="45" spans="1:12" x14ac:dyDescent="0.25">
      <c r="A45" s="15">
        <v>2001</v>
      </c>
      <c r="B45" s="6">
        <v>234182</v>
      </c>
      <c r="C45" s="7">
        <v>2.8832252950753285</v>
      </c>
      <c r="D45" s="18">
        <f t="shared" si="4"/>
        <v>675199.46605133056</v>
      </c>
      <c r="E45" s="9">
        <v>0.74999680629543053</v>
      </c>
      <c r="F45" s="18">
        <f t="shared" si="5"/>
        <v>506397.44315087789</v>
      </c>
      <c r="G45" s="16"/>
      <c r="H45" s="6">
        <v>64550</v>
      </c>
      <c r="I45" s="19">
        <v>4.2576360604970276</v>
      </c>
      <c r="J45" s="18">
        <f t="shared" si="6"/>
        <v>274830.40770508314</v>
      </c>
      <c r="K45" s="10">
        <v>0.78000217210295775</v>
      </c>
      <c r="L45" s="18">
        <f t="shared" si="7"/>
        <v>214368.31496990629</v>
      </c>
    </row>
    <row r="46" spans="1:12" x14ac:dyDescent="0.25">
      <c r="A46" s="15">
        <v>2002</v>
      </c>
      <c r="B46" s="6">
        <v>144089</v>
      </c>
      <c r="C46" s="7">
        <v>2.6286444203857133</v>
      </c>
      <c r="D46" s="18">
        <f t="shared" si="4"/>
        <v>378758.74588895706</v>
      </c>
      <c r="E46" s="9">
        <v>0.74999804006115012</v>
      </c>
      <c r="F46" s="18">
        <f t="shared" si="5"/>
        <v>284068.31707273697</v>
      </c>
      <c r="G46" s="16"/>
      <c r="H46" s="6">
        <v>163848</v>
      </c>
      <c r="I46" s="19">
        <v>4.0441775178742114</v>
      </c>
      <c r="J46" s="18">
        <f t="shared" si="6"/>
        <v>662630.39794865379</v>
      </c>
      <c r="K46" s="10">
        <v>0.77998072932107942</v>
      </c>
      <c r="L46" s="18">
        <f t="shared" si="7"/>
        <v>516838.94106230809</v>
      </c>
    </row>
    <row r="47" spans="1:12" x14ac:dyDescent="0.25">
      <c r="A47" s="15">
        <v>2003</v>
      </c>
      <c r="B47" s="6">
        <v>461119</v>
      </c>
      <c r="C47" s="7">
        <v>2.7101537101822868</v>
      </c>
      <c r="D47" s="18">
        <f t="shared" si="4"/>
        <v>1249703.3686855459</v>
      </c>
      <c r="E47" s="9">
        <v>0.74999999999999967</v>
      </c>
      <c r="F47" s="18">
        <f t="shared" si="5"/>
        <v>937277.52651415893</v>
      </c>
      <c r="G47" s="16"/>
      <c r="H47" s="6">
        <v>42437</v>
      </c>
      <c r="I47" s="19">
        <v>4.1159084787255695</v>
      </c>
      <c r="J47" s="18">
        <f t="shared" si="6"/>
        <v>174666.808111677</v>
      </c>
      <c r="K47" s="10">
        <v>0.7800068169645028</v>
      </c>
      <c r="L47" s="18">
        <f t="shared" si="7"/>
        <v>136241.30102453878</v>
      </c>
    </row>
    <row r="48" spans="1:12" x14ac:dyDescent="0.25">
      <c r="A48" s="15">
        <v>2004</v>
      </c>
      <c r="B48" s="6">
        <v>195082</v>
      </c>
      <c r="C48" s="7">
        <v>2.8143363974418905</v>
      </c>
      <c r="D48" s="18">
        <f t="shared" si="4"/>
        <v>549026.37308575888</v>
      </c>
      <c r="E48" s="9">
        <v>0.7500028466995361</v>
      </c>
      <c r="F48" s="18">
        <f t="shared" si="5"/>
        <v>411771.3427274407</v>
      </c>
      <c r="G48" s="16"/>
      <c r="H48" s="6">
        <v>44474</v>
      </c>
      <c r="I48" s="19">
        <v>4.2950610433819154</v>
      </c>
      <c r="J48" s="18">
        <f t="shared" si="6"/>
        <v>191018.5448433673</v>
      </c>
      <c r="K48" s="10">
        <v>0.78000548045305051</v>
      </c>
      <c r="L48" s="18">
        <f t="shared" si="7"/>
        <v>148995.51184599329</v>
      </c>
    </row>
    <row r="49" spans="1:12" x14ac:dyDescent="0.25">
      <c r="A49" s="15">
        <v>2005</v>
      </c>
      <c r="B49" s="6">
        <v>126734</v>
      </c>
      <c r="C49" s="7">
        <v>2.7757158641478816</v>
      </c>
      <c r="D49" s="18">
        <f t="shared" si="4"/>
        <v>351777.57432691765</v>
      </c>
      <c r="E49" s="9">
        <v>0.75000638749073845</v>
      </c>
      <c r="F49" s="18">
        <f t="shared" si="5"/>
        <v>263835.42772118625</v>
      </c>
      <c r="G49" s="16"/>
      <c r="H49" s="6">
        <v>31865</v>
      </c>
      <c r="I49" s="19">
        <v>4.115876712435095</v>
      </c>
      <c r="J49" s="18">
        <f t="shared" si="6"/>
        <v>131152.41144174431</v>
      </c>
      <c r="K49" s="10">
        <v>0.77996585088218562</v>
      </c>
      <c r="L49" s="18">
        <f t="shared" si="7"/>
        <v>102294.4021854106</v>
      </c>
    </row>
    <row r="50" spans="1:12" x14ac:dyDescent="0.25">
      <c r="A50" s="15">
        <v>2006</v>
      </c>
      <c r="B50" s="6">
        <v>94408</v>
      </c>
      <c r="C50" s="7">
        <v>2.8126377696551983</v>
      </c>
      <c r="D50" s="18">
        <f t="shared" si="4"/>
        <v>265535.50655760797</v>
      </c>
      <c r="E50" s="9">
        <v>0.75000676278843292</v>
      </c>
      <c r="F50" s="18">
        <f t="shared" si="5"/>
        <v>199153.42567865824</v>
      </c>
      <c r="G50" s="16"/>
      <c r="H50" s="6">
        <v>17504</v>
      </c>
      <c r="I50" s="19">
        <v>3.7882995619842559</v>
      </c>
      <c r="J50" s="18">
        <f t="shared" si="6"/>
        <v>66310.395532972412</v>
      </c>
      <c r="K50" s="10">
        <v>0.77999674390839491</v>
      </c>
      <c r="L50" s="18">
        <f t="shared" si="7"/>
        <v>51721.892602996253</v>
      </c>
    </row>
    <row r="51" spans="1:12" x14ac:dyDescent="0.25">
      <c r="A51" s="15">
        <v>2007</v>
      </c>
      <c r="B51" s="8">
        <v>63335.214514799343</v>
      </c>
      <c r="C51" s="7">
        <v>2.8792600665340142</v>
      </c>
      <c r="D51" s="18">
        <f t="shared" si="4"/>
        <v>182358.55395782721</v>
      </c>
      <c r="E51" s="9">
        <v>0.7500041903421002</v>
      </c>
      <c r="F51" s="18">
        <f t="shared" si="5"/>
        <v>136769.67961309638</v>
      </c>
      <c r="G51" s="16"/>
      <c r="H51" s="8">
        <v>28165.071638153997</v>
      </c>
      <c r="I51" s="19">
        <v>3.5839359743820411</v>
      </c>
      <c r="J51" s="18">
        <f t="shared" si="6"/>
        <v>100941.81346502743</v>
      </c>
      <c r="K51" s="10">
        <v>0.77999965817224781</v>
      </c>
      <c r="L51" s="18">
        <f t="shared" si="7"/>
        <v>78734.579998008194</v>
      </c>
    </row>
    <row r="52" spans="1:12" x14ac:dyDescent="0.25">
      <c r="A52" s="15">
        <v>2008</v>
      </c>
      <c r="B52" s="8">
        <v>173358.92552517666</v>
      </c>
      <c r="C52" s="7">
        <v>2.9885011764828104</v>
      </c>
      <c r="D52" s="18">
        <f t="shared" si="4"/>
        <v>518083.35288578639</v>
      </c>
      <c r="E52" s="9">
        <v>0.55998805279172614</v>
      </c>
      <c r="F52" s="18">
        <f t="shared" si="5"/>
        <v>290120.48796632024</v>
      </c>
      <c r="G52" s="16"/>
      <c r="H52" s="8"/>
      <c r="I52" s="19">
        <v>3.6722664599233932</v>
      </c>
      <c r="J52" s="18">
        <f t="shared" si="6"/>
        <v>0</v>
      </c>
      <c r="K52" s="10">
        <v>0.60000481950937323</v>
      </c>
      <c r="L52" s="18">
        <f t="shared" si="7"/>
        <v>0</v>
      </c>
    </row>
    <row r="53" spans="1:12" x14ac:dyDescent="0.25">
      <c r="A53" s="15">
        <v>2009</v>
      </c>
      <c r="B53" s="8">
        <v>218550.88766079122</v>
      </c>
      <c r="C53" s="7">
        <v>3.2977526970809432</v>
      </c>
      <c r="D53" s="18">
        <f t="shared" si="4"/>
        <v>720726.77923280851</v>
      </c>
      <c r="E53" s="9">
        <v>0.56001031991744021</v>
      </c>
      <c r="F53" s="18">
        <f t="shared" si="5"/>
        <v>403614.43421123142</v>
      </c>
      <c r="G53" s="16"/>
      <c r="H53" s="8">
        <v>0</v>
      </c>
      <c r="I53" s="19">
        <v>3.9448266154370351</v>
      </c>
      <c r="J53" s="18">
        <f t="shared" si="6"/>
        <v>0</v>
      </c>
      <c r="K53" s="10">
        <v>0.6000057965973985</v>
      </c>
      <c r="L53" s="18">
        <f t="shared" si="7"/>
        <v>0</v>
      </c>
    </row>
    <row r="54" spans="1:12" x14ac:dyDescent="0.25">
      <c r="A54" s="15">
        <v>2010</v>
      </c>
      <c r="B54" s="8">
        <v>46044.161644344225</v>
      </c>
      <c r="C54" s="7">
        <v>3.7979596695098321</v>
      </c>
      <c r="D54" s="18">
        <f t="shared" si="4"/>
        <v>174873.86894161088</v>
      </c>
      <c r="E54" s="9">
        <v>0.5599938898648128</v>
      </c>
      <c r="F54" s="18">
        <f t="shared" si="5"/>
        <v>97928.298104322152</v>
      </c>
      <c r="G54" s="16"/>
      <c r="H54" s="8">
        <v>2881.0733920743314</v>
      </c>
      <c r="I54" s="19">
        <v>4.400032119867566</v>
      </c>
      <c r="J54" s="18">
        <f t="shared" si="6"/>
        <v>12676.815464822859</v>
      </c>
      <c r="K54" s="10">
        <v>0.6000052919852864</v>
      </c>
      <c r="L54" s="18">
        <f t="shared" si="7"/>
        <v>7606.1563644146336</v>
      </c>
    </row>
    <row r="55" spans="1:12" x14ac:dyDescent="0.25">
      <c r="A55" s="15">
        <v>2011</v>
      </c>
      <c r="B55" s="8">
        <v>1417387.4847367192</v>
      </c>
      <c r="C55" s="7">
        <v>4.3667742458391903</v>
      </c>
      <c r="D55" s="18">
        <f t="shared" si="4"/>
        <v>6189411.1647230936</v>
      </c>
      <c r="E55" s="9">
        <v>0.56000145238008769</v>
      </c>
      <c r="F55" s="18">
        <f t="shared" si="5"/>
        <v>3466079.2416224624</v>
      </c>
      <c r="G55" s="12"/>
      <c r="H55" s="8"/>
      <c r="I55" s="10">
        <v>4.7452233325672255</v>
      </c>
      <c r="J55" s="18">
        <f t="shared" si="6"/>
        <v>0</v>
      </c>
      <c r="K55" s="10">
        <v>0.60000500275151147</v>
      </c>
      <c r="L55" s="18">
        <f t="shared" si="7"/>
        <v>0</v>
      </c>
    </row>
    <row r="56" spans="1:12" x14ac:dyDescent="0.25">
      <c r="A56" s="15">
        <v>2012</v>
      </c>
      <c r="B56" s="8">
        <v>22173.156751518385</v>
      </c>
      <c r="C56" s="7">
        <v>4.7364942226471696</v>
      </c>
      <c r="D56" s="18">
        <f t="shared" si="4"/>
        <v>105023.02885141691</v>
      </c>
      <c r="E56" s="9">
        <v>0.55999956842605025</v>
      </c>
      <c r="F56" s="18">
        <f t="shared" si="5"/>
        <v>58812.850831590091</v>
      </c>
      <c r="G56" s="12"/>
      <c r="H56" s="8">
        <v>260194.8880907557</v>
      </c>
      <c r="I56" s="10">
        <v>4.5683987900146841</v>
      </c>
      <c r="J56" s="18">
        <f t="shared" si="6"/>
        <v>1188674.0119218144</v>
      </c>
      <c r="K56" s="10">
        <v>0.59990606118832768</v>
      </c>
      <c r="L56" s="18">
        <f t="shared" si="7"/>
        <v>713092.74452894297</v>
      </c>
    </row>
    <row r="57" spans="1:12" x14ac:dyDescent="0.25">
      <c r="A57" s="15">
        <v>2013</v>
      </c>
      <c r="B57" s="8">
        <v>8413.0614267514502</v>
      </c>
      <c r="C57" s="7">
        <v>4.9869316800237566</v>
      </c>
      <c r="D57" s="18">
        <f t="shared" si="4"/>
        <v>41955.36255505267</v>
      </c>
      <c r="E57" s="9">
        <v>0.55999280446123523</v>
      </c>
      <c r="F57" s="18">
        <f t="shared" si="5"/>
        <v>23494.70113939184</v>
      </c>
      <c r="G57" s="12"/>
      <c r="H57" s="8">
        <v>127.11133992215768</v>
      </c>
      <c r="I57" s="10">
        <v>4.5409546744288249</v>
      </c>
      <c r="J57" s="18">
        <f t="shared" si="6"/>
        <v>577.20683319243324</v>
      </c>
      <c r="K57" s="10">
        <v>0.59996826404316017</v>
      </c>
      <c r="L57" s="18">
        <f t="shared" si="7"/>
        <v>346.30578170431409</v>
      </c>
    </row>
    <row r="58" spans="1:12" x14ac:dyDescent="0.25">
      <c r="A58" s="15">
        <v>2014</v>
      </c>
      <c r="B58" s="8">
        <v>58350.716657679819</v>
      </c>
      <c r="C58" s="7">
        <v>4.957973248224258</v>
      </c>
      <c r="D58" s="18">
        <f t="shared" si="4"/>
        <v>289301.29220349016</v>
      </c>
      <c r="E58" s="9">
        <v>0.55997605820848073</v>
      </c>
      <c r="F58" s="18">
        <f t="shared" si="5"/>
        <v>162001.7972427303</v>
      </c>
      <c r="G58" s="12"/>
      <c r="H58" s="8">
        <v>600587.27048569766</v>
      </c>
      <c r="I58" s="10">
        <v>4.5395021780951499</v>
      </c>
      <c r="J58" s="18">
        <f t="shared" si="6"/>
        <v>2726367.2225060454</v>
      </c>
      <c r="K58" s="10">
        <v>0.5999710648148141</v>
      </c>
      <c r="L58" s="18">
        <f t="shared" si="7"/>
        <v>1635741.4455631592</v>
      </c>
    </row>
    <row r="59" spans="1:12" x14ac:dyDescent="0.25">
      <c r="A59" s="15">
        <v>2015</v>
      </c>
      <c r="B59" s="8">
        <v>54418.415855185987</v>
      </c>
      <c r="C59" s="7">
        <v>4.7647832192018118</v>
      </c>
      <c r="D59" s="18">
        <f t="shared" si="4"/>
        <v>259291.95468233601</v>
      </c>
      <c r="E59" s="9">
        <v>0.56002408993576036</v>
      </c>
      <c r="F59" s="18">
        <f t="shared" si="5"/>
        <v>145209.74094863964</v>
      </c>
      <c r="G59" s="12"/>
      <c r="H59" s="8"/>
      <c r="I59" s="10">
        <v>4.5969494517025833</v>
      </c>
      <c r="J59" s="18">
        <f t="shared" si="6"/>
        <v>0</v>
      </c>
      <c r="K59" s="10">
        <v>0.59995334732913519</v>
      </c>
      <c r="L59" s="18">
        <f t="shared" si="7"/>
        <v>0</v>
      </c>
    </row>
    <row r="60" spans="1:12" x14ac:dyDescent="0.25">
      <c r="A60" s="15">
        <v>2016</v>
      </c>
      <c r="B60" s="8">
        <v>11521.875997439898</v>
      </c>
      <c r="C60" s="7">
        <v>4.3137541222291489</v>
      </c>
      <c r="D60" s="18">
        <f t="shared" si="4"/>
        <v>49702.540079769446</v>
      </c>
      <c r="E60" s="9">
        <v>0.56004815181985645</v>
      </c>
      <c r="F60" s="18">
        <f t="shared" si="5"/>
        <v>27835.815712427218</v>
      </c>
      <c r="G60" s="12"/>
      <c r="H60" s="8">
        <v>5771.586581163564</v>
      </c>
      <c r="I60" s="10">
        <v>4.9583131517482766</v>
      </c>
      <c r="J60" s="18">
        <f t="shared" si="6"/>
        <v>28617.333651837173</v>
      </c>
      <c r="K60" s="10">
        <v>0.60002639218791298</v>
      </c>
      <c r="L60" s="18">
        <f t="shared" si="7"/>
        <v>17171.155465149612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topLeftCell="B19" workbookViewId="0">
      <selection activeCell="D41" sqref="D41"/>
    </sheetView>
  </sheetViews>
  <sheetFormatPr defaultColWidth="20.140625" defaultRowHeight="15" x14ac:dyDescent="0.25"/>
  <cols>
    <col min="1" max="1" width="8.85546875" customWidth="1"/>
    <col min="3" max="3" width="25.5703125" bestFit="1" customWidth="1"/>
    <col min="4" max="4" width="32.7109375" bestFit="1" customWidth="1"/>
    <col min="5" max="5" width="25.5703125" bestFit="1" customWidth="1"/>
    <col min="6" max="6" width="24.140625" bestFit="1" customWidth="1"/>
    <col min="7" max="7" width="6" customWidth="1"/>
    <col min="8" max="8" width="17.5703125" customWidth="1"/>
    <col min="9" max="9" width="26.42578125" bestFit="1" customWidth="1"/>
    <col min="10" max="10" width="30.85546875" customWidth="1"/>
    <col min="11" max="11" width="27.140625" bestFit="1" customWidth="1"/>
    <col min="12" max="12" width="25" bestFit="1" customWidth="1"/>
  </cols>
  <sheetData>
    <row r="1" spans="1:12" ht="26.25" x14ac:dyDescent="0.4">
      <c r="B1" s="21" t="s">
        <v>224</v>
      </c>
      <c r="G1" s="11"/>
    </row>
    <row r="2" spans="1:12" ht="18.75" x14ac:dyDescent="0.3">
      <c r="B2" s="14" t="s">
        <v>210</v>
      </c>
      <c r="G2" s="11"/>
      <c r="H2" s="14" t="s">
        <v>211</v>
      </c>
    </row>
    <row r="3" spans="1:12" x14ac:dyDescent="0.25">
      <c r="A3" s="6" t="s">
        <v>172</v>
      </c>
      <c r="B3" s="20" t="s">
        <v>193</v>
      </c>
      <c r="C3" s="6" t="s">
        <v>225</v>
      </c>
      <c r="D3" s="6" t="s">
        <v>226</v>
      </c>
      <c r="E3" s="6" t="s">
        <v>227</v>
      </c>
      <c r="F3" s="6" t="s">
        <v>176</v>
      </c>
      <c r="G3" s="12"/>
      <c r="H3" s="20" t="s">
        <v>193</v>
      </c>
      <c r="I3" s="6" t="s">
        <v>228</v>
      </c>
      <c r="J3" s="6" t="s">
        <v>229</v>
      </c>
      <c r="K3" s="6" t="s">
        <v>230</v>
      </c>
      <c r="L3" s="6" t="s">
        <v>177</v>
      </c>
    </row>
    <row r="4" spans="1:12" x14ac:dyDescent="0.25">
      <c r="A4" s="6">
        <v>1990</v>
      </c>
      <c r="B4">
        <v>9785</v>
      </c>
      <c r="C4" s="2">
        <v>0.158521384206496</v>
      </c>
      <c r="D4" s="8">
        <f t="shared" ref="D4:D30" si="0">C4*B4</f>
        <v>1551.1317444605634</v>
      </c>
      <c r="E4" s="9">
        <v>0.81000167252049082</v>
      </c>
      <c r="F4" s="8">
        <f t="shared" ref="F4:F30" si="1">E4*D4</f>
        <v>1256.4193073126828</v>
      </c>
      <c r="G4" s="13"/>
      <c r="H4">
        <v>830</v>
      </c>
      <c r="I4" s="7">
        <v>0.18474593961175326</v>
      </c>
      <c r="J4" s="8">
        <f t="shared" ref="J4:J30" si="2">I4*H4</f>
        <v>153.3391298777552</v>
      </c>
      <c r="K4" s="10">
        <v>0.90999697976441662</v>
      </c>
      <c r="L4" s="8">
        <f t="shared" ref="L4:L30" si="3">K4*J4</f>
        <v>139.53814506846086</v>
      </c>
    </row>
    <row r="5" spans="1:12" x14ac:dyDescent="0.25">
      <c r="A5" s="6">
        <v>1991</v>
      </c>
      <c r="B5">
        <v>11759</v>
      </c>
      <c r="C5" s="2">
        <v>0.17823110399218586</v>
      </c>
      <c r="D5" s="8">
        <f t="shared" si="0"/>
        <v>2095.8195518441134</v>
      </c>
      <c r="E5" s="9">
        <v>0.81003303214528954</v>
      </c>
      <c r="F5" s="8">
        <f t="shared" si="1"/>
        <v>1697.683066409669</v>
      </c>
      <c r="G5" s="13"/>
      <c r="H5">
        <v>2521</v>
      </c>
      <c r="I5" s="7">
        <v>0.21018934291428742</v>
      </c>
      <c r="J5" s="8">
        <f t="shared" si="2"/>
        <v>529.88733348691858</v>
      </c>
      <c r="K5" s="10">
        <v>0.91025641025641102</v>
      </c>
      <c r="L5" s="8">
        <f t="shared" si="3"/>
        <v>482.33334202014424</v>
      </c>
    </row>
    <row r="6" spans="1:12" x14ac:dyDescent="0.25">
      <c r="A6" s="6">
        <v>1992</v>
      </c>
      <c r="B6">
        <v>2891</v>
      </c>
      <c r="C6" s="2">
        <v>0.25473249629330097</v>
      </c>
      <c r="D6" s="8">
        <f t="shared" si="0"/>
        <v>736.43164678393305</v>
      </c>
      <c r="E6" s="9">
        <v>0.80995811018611641</v>
      </c>
      <c r="F6" s="8">
        <f t="shared" si="1"/>
        <v>596.47878491036397</v>
      </c>
      <c r="G6" s="13"/>
      <c r="H6">
        <v>400</v>
      </c>
      <c r="I6" s="7">
        <v>0.23664713618586927</v>
      </c>
      <c r="J6" s="8">
        <f t="shared" si="2"/>
        <v>94.658854474347706</v>
      </c>
      <c r="K6" s="10">
        <v>0.90991544965410853</v>
      </c>
      <c r="L6" s="8">
        <f t="shared" si="3"/>
        <v>86.131554132768912</v>
      </c>
    </row>
    <row r="7" spans="1:12" x14ac:dyDescent="0.25">
      <c r="A7" s="6">
        <v>1993</v>
      </c>
      <c r="B7">
        <v>1955</v>
      </c>
      <c r="C7" s="2">
        <v>0.23240184170175757</v>
      </c>
      <c r="D7" s="8">
        <f t="shared" si="0"/>
        <v>454.34560052693604</v>
      </c>
      <c r="E7" s="9">
        <v>0.80998643147896765</v>
      </c>
      <c r="F7" s="8">
        <f t="shared" si="1"/>
        <v>368.01377162898149</v>
      </c>
      <c r="G7" s="13"/>
      <c r="H7">
        <v>851</v>
      </c>
      <c r="I7" s="7">
        <v>0.2254548084281742</v>
      </c>
      <c r="J7" s="8">
        <f t="shared" si="2"/>
        <v>191.86204197237623</v>
      </c>
      <c r="K7" s="10">
        <v>0.91006905411916805</v>
      </c>
      <c r="L7" s="8">
        <f t="shared" si="3"/>
        <v>174.60770705917255</v>
      </c>
    </row>
    <row r="8" spans="1:12" x14ac:dyDescent="0.25">
      <c r="A8" s="6">
        <v>1994</v>
      </c>
      <c r="B8">
        <v>2330</v>
      </c>
      <c r="C8" s="2">
        <v>0.26686589876574651</v>
      </c>
      <c r="D8" s="8">
        <f t="shared" si="0"/>
        <v>621.79754412418936</v>
      </c>
      <c r="E8" s="9">
        <v>0.80999032922675762</v>
      </c>
      <c r="F8" s="8">
        <f t="shared" si="1"/>
        <v>503.64999747754149</v>
      </c>
      <c r="G8" s="13"/>
      <c r="H8">
        <v>1248</v>
      </c>
      <c r="I8" s="7">
        <v>0.28706012933401026</v>
      </c>
      <c r="J8" s="8">
        <f t="shared" si="2"/>
        <v>358.2510414088448</v>
      </c>
      <c r="K8" s="10">
        <v>0.91004216773388158</v>
      </c>
      <c r="L8" s="8">
        <f t="shared" si="3"/>
        <v>326.02355431662568</v>
      </c>
    </row>
    <row r="9" spans="1:12" x14ac:dyDescent="0.25">
      <c r="A9" s="6">
        <v>1995</v>
      </c>
      <c r="B9">
        <v>1522</v>
      </c>
      <c r="C9" s="2">
        <v>0.23102924537151057</v>
      </c>
      <c r="D9" s="8">
        <f t="shared" si="0"/>
        <v>351.62651145543907</v>
      </c>
      <c r="E9" s="9">
        <v>0.81001398601398622</v>
      </c>
      <c r="F9" s="8">
        <f t="shared" si="1"/>
        <v>284.82239213221277</v>
      </c>
      <c r="G9" s="13"/>
      <c r="H9">
        <v>1635</v>
      </c>
      <c r="I9" s="7">
        <v>0.36323684751314683</v>
      </c>
      <c r="J9" s="8">
        <f t="shared" si="2"/>
        <v>593.89224568399504</v>
      </c>
      <c r="K9" s="10">
        <v>0.91001360259494368</v>
      </c>
      <c r="L9" s="8">
        <f t="shared" si="3"/>
        <v>540.45002204809373</v>
      </c>
    </row>
    <row r="10" spans="1:12" x14ac:dyDescent="0.25">
      <c r="A10" s="6">
        <v>1996</v>
      </c>
      <c r="B10">
        <v>2206</v>
      </c>
      <c r="C10" s="2">
        <v>0.29412660781760364</v>
      </c>
      <c r="D10" s="8">
        <f t="shared" si="0"/>
        <v>648.84329684563363</v>
      </c>
      <c r="E10" s="9">
        <v>0.80998479878390273</v>
      </c>
      <c r="F10" s="8">
        <f t="shared" si="1"/>
        <v>525.5532072377946</v>
      </c>
      <c r="G10" s="13"/>
      <c r="H10">
        <v>1398</v>
      </c>
      <c r="I10" s="7">
        <v>0.43522345076733199</v>
      </c>
      <c r="J10" s="8">
        <f t="shared" si="2"/>
        <v>608.44238417273016</v>
      </c>
      <c r="K10" s="10">
        <v>0.9099423631123853</v>
      </c>
      <c r="L10" s="8">
        <f t="shared" si="3"/>
        <v>553.64750087186781</v>
      </c>
    </row>
    <row r="11" spans="1:12" x14ac:dyDescent="0.25">
      <c r="A11" s="6">
        <v>1997</v>
      </c>
      <c r="B11">
        <v>2177</v>
      </c>
      <c r="C11" s="2">
        <v>0.34839748098573642</v>
      </c>
      <c r="D11" s="8">
        <f t="shared" si="0"/>
        <v>758.46131610594819</v>
      </c>
      <c r="E11" s="9">
        <v>0.8099985231132768</v>
      </c>
      <c r="F11" s="8">
        <f t="shared" si="1"/>
        <v>614.35254588437022</v>
      </c>
      <c r="G11" s="13"/>
      <c r="H11">
        <v>818</v>
      </c>
      <c r="I11" s="7">
        <v>0.4508636316093696</v>
      </c>
      <c r="J11" s="8">
        <f t="shared" si="2"/>
        <v>368.80645065646434</v>
      </c>
      <c r="K11" s="10">
        <v>0.90982503364737055</v>
      </c>
      <c r="L11" s="8">
        <f t="shared" si="3"/>
        <v>335.54934137788496</v>
      </c>
    </row>
    <row r="12" spans="1:12" x14ac:dyDescent="0.25">
      <c r="A12" s="6">
        <v>1998</v>
      </c>
      <c r="B12">
        <v>1701</v>
      </c>
      <c r="C12" s="2">
        <v>0.49172931277253284</v>
      </c>
      <c r="D12" s="8">
        <f t="shared" si="0"/>
        <v>836.43156102607838</v>
      </c>
      <c r="E12" s="9">
        <v>0.80998680463921069</v>
      </c>
      <c r="F12" s="8">
        <f t="shared" si="1"/>
        <v>677.4985274149002</v>
      </c>
      <c r="G12" s="13"/>
      <c r="H12">
        <v>834</v>
      </c>
      <c r="I12" s="7">
        <v>0.49356843050377319</v>
      </c>
      <c r="J12" s="8">
        <f t="shared" si="2"/>
        <v>411.63607104014682</v>
      </c>
      <c r="K12" s="10">
        <v>0.9102005231037561</v>
      </c>
      <c r="L12" s="8">
        <f t="shared" si="3"/>
        <v>374.67136718911655</v>
      </c>
    </row>
    <row r="13" spans="1:12" x14ac:dyDescent="0.25">
      <c r="A13" s="6">
        <v>1999</v>
      </c>
      <c r="B13">
        <v>2283</v>
      </c>
      <c r="C13" s="2">
        <v>0.37770976484754348</v>
      </c>
      <c r="D13" s="8">
        <f t="shared" si="0"/>
        <v>862.31139314694178</v>
      </c>
      <c r="E13" s="9">
        <v>0.80996644599619072</v>
      </c>
      <c r="F13" s="8">
        <f t="shared" si="1"/>
        <v>698.44329444925245</v>
      </c>
      <c r="G13" s="13"/>
      <c r="H13">
        <v>2979</v>
      </c>
      <c r="I13" s="7">
        <v>0.39955391952826341</v>
      </c>
      <c r="J13" s="8">
        <f t="shared" si="2"/>
        <v>1190.2711262746966</v>
      </c>
      <c r="K13" s="10">
        <v>0.90998803827751851</v>
      </c>
      <c r="L13" s="8">
        <f t="shared" si="3"/>
        <v>1083.1324872170837</v>
      </c>
    </row>
    <row r="14" spans="1:12" x14ac:dyDescent="0.25">
      <c r="A14" s="6">
        <v>2000</v>
      </c>
      <c r="B14">
        <v>2019</v>
      </c>
      <c r="C14" s="2">
        <v>0.32583138360131447</v>
      </c>
      <c r="D14" s="8">
        <f t="shared" si="0"/>
        <v>657.85356349105393</v>
      </c>
      <c r="E14" s="9">
        <v>0.81002194213399914</v>
      </c>
      <c r="F14" s="8">
        <f t="shared" si="1"/>
        <v>532.87582113879557</v>
      </c>
      <c r="G14" s="13"/>
      <c r="H14">
        <v>2137</v>
      </c>
      <c r="I14" s="7">
        <v>0.38377155865024604</v>
      </c>
      <c r="J14" s="8">
        <f t="shared" si="2"/>
        <v>820.11982083557575</v>
      </c>
      <c r="K14" s="10">
        <v>0.91008547008547436</v>
      </c>
      <c r="L14" s="8">
        <f t="shared" si="3"/>
        <v>746.37913267156</v>
      </c>
    </row>
    <row r="15" spans="1:12" x14ac:dyDescent="0.25">
      <c r="A15" s="6">
        <v>2001</v>
      </c>
      <c r="B15">
        <v>1833</v>
      </c>
      <c r="C15" s="2">
        <v>0.39331101775088589</v>
      </c>
      <c r="D15" s="8">
        <f t="shared" si="0"/>
        <v>720.93909553737387</v>
      </c>
      <c r="E15" s="9">
        <v>0.8099967208507044</v>
      </c>
      <c r="F15" s="8">
        <f t="shared" si="1"/>
        <v>583.95830331834554</v>
      </c>
      <c r="G15" s="13"/>
      <c r="H15">
        <v>1261</v>
      </c>
      <c r="I15" s="7">
        <v>0.45307517648904533</v>
      </c>
      <c r="J15" s="8">
        <f t="shared" si="2"/>
        <v>571.32779755268621</v>
      </c>
      <c r="K15" s="10">
        <v>0.90992366412213044</v>
      </c>
      <c r="L15" s="8">
        <f t="shared" si="3"/>
        <v>519.86468296396697</v>
      </c>
    </row>
    <row r="16" spans="1:12" x14ac:dyDescent="0.25">
      <c r="A16" s="6">
        <v>2002</v>
      </c>
      <c r="B16">
        <v>2214</v>
      </c>
      <c r="C16" s="2">
        <v>0.42421617643276605</v>
      </c>
      <c r="D16" s="8">
        <f t="shared" si="0"/>
        <v>939.21461462214404</v>
      </c>
      <c r="E16" s="9">
        <v>0.81000222766763086</v>
      </c>
      <c r="F16" s="8">
        <f t="shared" si="1"/>
        <v>760.7659301019321</v>
      </c>
      <c r="G16" s="13"/>
      <c r="H16">
        <v>1889</v>
      </c>
      <c r="I16" s="7">
        <v>0.4182642117051657</v>
      </c>
      <c r="J16" s="8">
        <f t="shared" si="2"/>
        <v>790.101095911058</v>
      </c>
      <c r="K16" s="10">
        <v>0.90992566681244003</v>
      </c>
      <c r="L16" s="8">
        <f t="shared" si="3"/>
        <v>718.93326654610905</v>
      </c>
    </row>
    <row r="17" spans="1:12" x14ac:dyDescent="0.25">
      <c r="A17" s="6">
        <v>2003</v>
      </c>
      <c r="B17">
        <v>2054</v>
      </c>
      <c r="C17" s="2">
        <v>0.42087494544174608</v>
      </c>
      <c r="D17" s="8">
        <f t="shared" si="0"/>
        <v>864.47713793734647</v>
      </c>
      <c r="E17" s="9">
        <v>0.81000670465973834</v>
      </c>
      <c r="F17" s="8">
        <f t="shared" si="1"/>
        <v>700.23227775431212</v>
      </c>
      <c r="G17" s="13"/>
      <c r="H17">
        <v>4289</v>
      </c>
      <c r="I17" s="7">
        <v>0.35018837728321578</v>
      </c>
      <c r="J17" s="8">
        <f t="shared" si="2"/>
        <v>1501.9579501677124</v>
      </c>
      <c r="K17" s="10">
        <v>0.91012558869701854</v>
      </c>
      <c r="L17" s="8">
        <f t="shared" si="3"/>
        <v>1366.9703635945564</v>
      </c>
    </row>
    <row r="18" spans="1:12" x14ac:dyDescent="0.25">
      <c r="A18" s="6">
        <v>2004</v>
      </c>
      <c r="B18">
        <v>2658</v>
      </c>
      <c r="C18" s="2">
        <v>0.36130347822916536</v>
      </c>
      <c r="D18" s="8">
        <f t="shared" si="0"/>
        <v>960.3446451331215</v>
      </c>
      <c r="E18" s="9">
        <v>0.81000266975171376</v>
      </c>
      <c r="F18" s="8">
        <f t="shared" si="1"/>
        <v>777.88172643959058</v>
      </c>
      <c r="G18" s="13"/>
      <c r="H18">
        <v>6574</v>
      </c>
      <c r="I18" s="7">
        <v>0.29347784895838236</v>
      </c>
      <c r="J18" s="8">
        <f t="shared" si="2"/>
        <v>1929.3233790524057</v>
      </c>
      <c r="K18" s="10">
        <v>0.90981240981240952</v>
      </c>
      <c r="L18" s="8">
        <f t="shared" si="3"/>
        <v>1755.3223528030901</v>
      </c>
    </row>
    <row r="19" spans="1:12" x14ac:dyDescent="0.25">
      <c r="A19" s="6">
        <v>2005</v>
      </c>
      <c r="B19">
        <v>2239</v>
      </c>
      <c r="C19" s="2">
        <v>0.35201794416450416</v>
      </c>
      <c r="D19" s="8">
        <f t="shared" si="0"/>
        <v>788.16817698432476</v>
      </c>
      <c r="E19" s="9">
        <v>0.80999979600579397</v>
      </c>
      <c r="F19" s="8">
        <f t="shared" si="1"/>
        <v>638.41606257556157</v>
      </c>
      <c r="G19" s="13"/>
      <c r="H19">
        <v>5853</v>
      </c>
      <c r="I19" s="7">
        <v>0.32530669625487718</v>
      </c>
      <c r="J19" s="8">
        <f t="shared" si="2"/>
        <v>1904.020093179796</v>
      </c>
      <c r="K19" s="10">
        <v>0.90917968750000921</v>
      </c>
      <c r="L19" s="8">
        <f t="shared" si="3"/>
        <v>1731.0963933109454</v>
      </c>
    </row>
    <row r="20" spans="1:12" x14ac:dyDescent="0.25">
      <c r="A20" s="6">
        <v>2006</v>
      </c>
      <c r="B20">
        <v>2911</v>
      </c>
      <c r="C20" s="2">
        <v>0.34606967457576066</v>
      </c>
      <c r="D20" s="8">
        <f t="shared" si="0"/>
        <v>1007.4088226900393</v>
      </c>
      <c r="E20" s="9">
        <v>0.81000586072779568</v>
      </c>
      <c r="F20" s="8">
        <f t="shared" si="1"/>
        <v>816.00705052782064</v>
      </c>
      <c r="G20" s="13"/>
      <c r="H20">
        <v>5174</v>
      </c>
      <c r="I20" s="7">
        <v>0.36868992532267497</v>
      </c>
      <c r="J20" s="8">
        <f t="shared" si="2"/>
        <v>1907.6016736195204</v>
      </c>
      <c r="K20" s="10">
        <v>0.91015274034142468</v>
      </c>
      <c r="L20" s="8">
        <f t="shared" si="3"/>
        <v>1736.2088907246946</v>
      </c>
    </row>
    <row r="21" spans="1:12" x14ac:dyDescent="0.25">
      <c r="A21" s="6">
        <v>2007</v>
      </c>
      <c r="B21" s="5">
        <v>4705.4360431382238</v>
      </c>
      <c r="C21" s="2">
        <v>4.3036837403265098</v>
      </c>
      <c r="D21" s="8">
        <f t="shared" si="0"/>
        <v>20250.708590000282</v>
      </c>
      <c r="E21" s="9">
        <v>0.8100065841862325</v>
      </c>
      <c r="F21" s="8">
        <f t="shared" si="1"/>
        <v>16403.207292336927</v>
      </c>
      <c r="G21" s="13"/>
      <c r="H21" s="5"/>
      <c r="I21" s="7">
        <v>5.6067385020611296</v>
      </c>
      <c r="J21" s="8">
        <f t="shared" si="2"/>
        <v>0</v>
      </c>
      <c r="K21" s="10">
        <v>0.9100075783091961</v>
      </c>
      <c r="L21" s="8">
        <f t="shared" si="3"/>
        <v>0</v>
      </c>
    </row>
    <row r="22" spans="1:12" x14ac:dyDescent="0.25">
      <c r="A22" s="6">
        <v>2008</v>
      </c>
      <c r="B22" s="5"/>
      <c r="C22" s="2">
        <v>4.4435766617647063</v>
      </c>
      <c r="D22" s="8">
        <f t="shared" si="0"/>
        <v>0</v>
      </c>
      <c r="E22" s="9">
        <v>0.64000265313567473</v>
      </c>
      <c r="F22" s="8">
        <f t="shared" si="1"/>
        <v>0</v>
      </c>
      <c r="G22" s="13"/>
      <c r="H22" s="5">
        <v>411.03979663212851</v>
      </c>
      <c r="I22" s="7">
        <v>5.7238046822991242</v>
      </c>
      <c r="J22" s="8">
        <f t="shared" si="2"/>
        <v>2352.7115125742571</v>
      </c>
      <c r="K22" s="10">
        <v>0.80998424294513693</v>
      </c>
      <c r="L22" s="8">
        <f t="shared" si="3"/>
        <v>1905.6592533807677</v>
      </c>
    </row>
    <row r="23" spans="1:12" x14ac:dyDescent="0.25">
      <c r="A23" s="6">
        <v>2009</v>
      </c>
      <c r="B23" s="5">
        <v>139.42420729758433</v>
      </c>
      <c r="C23" s="2">
        <v>4.7498621713829712</v>
      </c>
      <c r="D23" s="8">
        <f t="shared" si="0"/>
        <v>662.24576801785338</v>
      </c>
      <c r="E23" s="9">
        <v>0.64000000000000012</v>
      </c>
      <c r="F23" s="8">
        <f t="shared" si="1"/>
        <v>423.83729153142622</v>
      </c>
      <c r="G23" s="13"/>
      <c r="H23" s="5">
        <v>25.972341511586684</v>
      </c>
      <c r="I23" s="7">
        <v>6.2610179055860637</v>
      </c>
      <c r="J23" s="8">
        <f t="shared" si="2"/>
        <v>162.61329525404045</v>
      </c>
      <c r="K23" s="10">
        <v>0.80998031327569842</v>
      </c>
      <c r="L23" s="8">
        <f t="shared" si="3"/>
        <v>131.71356783266134</v>
      </c>
    </row>
    <row r="24" spans="1:12" x14ac:dyDescent="0.25">
      <c r="A24" s="6">
        <v>2010</v>
      </c>
      <c r="B24" s="5">
        <v>9259.7106379727848</v>
      </c>
      <c r="C24" s="2">
        <v>5.162932995465364</v>
      </c>
      <c r="D24" s="8">
        <f t="shared" si="0"/>
        <v>47807.265581251326</v>
      </c>
      <c r="E24" s="9">
        <v>0.64000192891216789</v>
      </c>
      <c r="F24" s="8">
        <f t="shared" si="1"/>
        <v>30596.742188017142</v>
      </c>
      <c r="G24" s="13"/>
      <c r="H24" s="5">
        <v>121.96541861301587</v>
      </c>
      <c r="I24" s="7">
        <v>5.9385309643767386</v>
      </c>
      <c r="J24" s="8">
        <f t="shared" si="2"/>
        <v>724.29541501656581</v>
      </c>
      <c r="K24" s="10">
        <v>0.8099900979205642</v>
      </c>
      <c r="L24" s="8">
        <f t="shared" si="3"/>
        <v>586.67211413268387</v>
      </c>
    </row>
    <row r="25" spans="1:12" x14ac:dyDescent="0.25">
      <c r="A25" s="6">
        <v>2011</v>
      </c>
      <c r="B25" s="5">
        <v>19396.369856275109</v>
      </c>
      <c r="C25" s="2">
        <v>5.720513917429221</v>
      </c>
      <c r="D25" s="8">
        <f t="shared" si="0"/>
        <v>110957.20371042637</v>
      </c>
      <c r="E25" s="9">
        <v>0.63999947018814962</v>
      </c>
      <c r="F25" s="8">
        <f t="shared" si="1"/>
        <v>71012.551588231465</v>
      </c>
      <c r="G25" s="13"/>
      <c r="H25" s="5">
        <v>1088.1554131608275</v>
      </c>
      <c r="I25" s="7">
        <v>6.1937976395776211</v>
      </c>
      <c r="J25" s="8">
        <f t="shared" si="2"/>
        <v>6739.814429529144</v>
      </c>
      <c r="K25" s="10">
        <v>0.80999646987976825</v>
      </c>
      <c r="L25" s="8">
        <f t="shared" si="3"/>
        <v>5459.2258955633306</v>
      </c>
    </row>
    <row r="26" spans="1:12" x14ac:dyDescent="0.25">
      <c r="A26" s="6">
        <v>2012</v>
      </c>
      <c r="B26" s="5">
        <v>37903.898067714348</v>
      </c>
      <c r="C26" s="2">
        <v>6.2845227553740974</v>
      </c>
      <c r="D26" s="8">
        <f t="shared" si="0"/>
        <v>238207.90992393109</v>
      </c>
      <c r="E26" s="9">
        <v>0.64000101939397014</v>
      </c>
      <c r="F26" s="8">
        <f t="shared" si="1"/>
        <v>152453.30517902292</v>
      </c>
      <c r="G26" s="13"/>
      <c r="H26" s="5">
        <v>52.599733695269251</v>
      </c>
      <c r="I26" s="7">
        <v>6.6060835626102143</v>
      </c>
      <c r="J26" s="8">
        <f t="shared" si="2"/>
        <v>347.47823616199281</v>
      </c>
      <c r="K26" s="10">
        <v>0.80998110343545859</v>
      </c>
      <c r="L26" s="8">
        <f t="shared" si="3"/>
        <v>281.4508051462978</v>
      </c>
    </row>
    <row r="27" spans="1:12" x14ac:dyDescent="0.25">
      <c r="A27" s="6">
        <v>2013</v>
      </c>
      <c r="B27" s="5">
        <v>31233.33951961439</v>
      </c>
      <c r="C27" s="2">
        <v>6.7371327283989775</v>
      </c>
      <c r="D27" s="8">
        <f t="shared" si="0"/>
        <v>210423.15389479129</v>
      </c>
      <c r="E27" s="9">
        <v>0.63999990112128469</v>
      </c>
      <c r="F27" s="8">
        <f t="shared" si="1"/>
        <v>134670.79768629529</v>
      </c>
      <c r="G27" s="13"/>
      <c r="H27" s="5">
        <v>660.83000560459573</v>
      </c>
      <c r="I27" s="7">
        <v>6.8033321541994445</v>
      </c>
      <c r="J27" s="8">
        <f t="shared" si="2"/>
        <v>4495.8460255895452</v>
      </c>
      <c r="K27" s="10">
        <v>0.81000633312222781</v>
      </c>
      <c r="L27" s="8">
        <f t="shared" si="3"/>
        <v>3641.6637534699289</v>
      </c>
    </row>
    <row r="28" spans="1:12" x14ac:dyDescent="0.25">
      <c r="A28" s="6">
        <v>2014</v>
      </c>
      <c r="B28" s="5">
        <v>4356.5708863508953</v>
      </c>
      <c r="C28" s="2">
        <v>7.0167301380722407</v>
      </c>
      <c r="D28" s="8">
        <f t="shared" si="0"/>
        <v>30568.882236906422</v>
      </c>
      <c r="E28" s="9">
        <v>0.64000087394337835</v>
      </c>
      <c r="F28" s="8">
        <f t="shared" si="1"/>
        <v>19564.111347092323</v>
      </c>
      <c r="G28" s="13"/>
      <c r="H28" s="5">
        <v>4533.96506601688</v>
      </c>
      <c r="I28" s="7">
        <v>7.5344233285583257</v>
      </c>
      <c r="J28" s="8">
        <f t="shared" si="2"/>
        <v>34160.81216426607</v>
      </c>
      <c r="K28" s="10">
        <v>0.80993609565038216</v>
      </c>
      <c r="L28" s="8">
        <f t="shared" si="3"/>
        <v>27668.074828571742</v>
      </c>
    </row>
    <row r="29" spans="1:12" x14ac:dyDescent="0.25">
      <c r="A29" s="6">
        <v>2015</v>
      </c>
      <c r="B29" s="5">
        <v>16644.120261960783</v>
      </c>
      <c r="C29" s="2">
        <v>7.0954744413965383</v>
      </c>
      <c r="D29" s="8">
        <f t="shared" si="0"/>
        <v>118097.92991827299</v>
      </c>
      <c r="E29" s="9">
        <v>0.64000500688446593</v>
      </c>
      <c r="F29" s="8">
        <f t="shared" si="1"/>
        <v>75583.266450385476</v>
      </c>
      <c r="G29" s="13"/>
      <c r="H29" s="5">
        <v>118.74758478899319</v>
      </c>
      <c r="I29" s="7">
        <v>8.1592195226805764</v>
      </c>
      <c r="J29" s="8">
        <f t="shared" si="2"/>
        <v>968.88761208152027</v>
      </c>
      <c r="K29" s="10">
        <v>0.80995900239152685</v>
      </c>
      <c r="L29" s="8">
        <f t="shared" si="3"/>
        <v>784.7592437110568</v>
      </c>
    </row>
    <row r="30" spans="1:12" x14ac:dyDescent="0.25">
      <c r="A30" s="6">
        <v>2016</v>
      </c>
      <c r="B30" s="5">
        <v>35736.689637307129</v>
      </c>
      <c r="C30" s="2">
        <v>6.8932701335192226</v>
      </c>
      <c r="D30" s="8">
        <f t="shared" si="0"/>
        <v>246342.65534769514</v>
      </c>
      <c r="E30" s="9">
        <v>0.63999962582785586</v>
      </c>
      <c r="F30" s="8">
        <f t="shared" si="1"/>
        <v>157659.20724796533</v>
      </c>
      <c r="G30" s="13"/>
      <c r="H30" s="5">
        <v>653.38034132003543</v>
      </c>
      <c r="I30" s="7">
        <v>8.1608204875562649</v>
      </c>
      <c r="J30" s="8">
        <f t="shared" si="2"/>
        <v>5332.1196756110503</v>
      </c>
      <c r="K30" s="10">
        <v>0.81000458926113117</v>
      </c>
      <c r="L30" s="8">
        <f t="shared" si="3"/>
        <v>4319.0414077345249</v>
      </c>
    </row>
    <row r="31" spans="1:12" x14ac:dyDescent="0.25">
      <c r="G31" s="11"/>
    </row>
    <row r="32" spans="1:12" x14ac:dyDescent="0.25">
      <c r="G32" s="11"/>
    </row>
    <row r="33" spans="1:12" ht="18.75" x14ac:dyDescent="0.3">
      <c r="B33" s="14" t="s">
        <v>212</v>
      </c>
      <c r="G33" s="11"/>
      <c r="H33" s="14" t="s">
        <v>213</v>
      </c>
    </row>
    <row r="34" spans="1:12" x14ac:dyDescent="0.25">
      <c r="A34" s="15" t="s">
        <v>172</v>
      </c>
      <c r="B34" s="20" t="s">
        <v>193</v>
      </c>
      <c r="C34" s="15" t="s">
        <v>220</v>
      </c>
      <c r="D34" s="15" t="s">
        <v>231</v>
      </c>
      <c r="E34" s="15" t="s">
        <v>227</v>
      </c>
      <c r="F34" s="15" t="s">
        <v>176</v>
      </c>
      <c r="G34" s="16"/>
      <c r="H34" s="20" t="s">
        <v>193</v>
      </c>
      <c r="I34" s="15" t="s">
        <v>222</v>
      </c>
      <c r="J34" s="15" t="s">
        <v>232</v>
      </c>
      <c r="K34" s="15" t="s">
        <v>247</v>
      </c>
      <c r="L34" s="15" t="s">
        <v>177</v>
      </c>
    </row>
    <row r="35" spans="1:12" x14ac:dyDescent="0.25">
      <c r="A35" s="15">
        <v>1991</v>
      </c>
      <c r="B35">
        <v>8996</v>
      </c>
      <c r="C35" s="7">
        <v>1.7735051499508359</v>
      </c>
      <c r="D35" s="18">
        <f>C35*B35</f>
        <v>15954.452328957719</v>
      </c>
      <c r="E35" s="9">
        <v>0.81003303214528954</v>
      </c>
      <c r="F35" s="18">
        <f>E35*D35</f>
        <v>12923.633396243098</v>
      </c>
      <c r="G35" s="16"/>
      <c r="H35">
        <v>133</v>
      </c>
      <c r="I35" s="19">
        <v>3.4426803255397247</v>
      </c>
      <c r="J35" s="18">
        <f>I35*H35</f>
        <v>457.87648329678336</v>
      </c>
      <c r="K35" s="10">
        <v>0.91025641025641102</v>
      </c>
      <c r="L35" s="18">
        <f>K35*J35</f>
        <v>416.78500402655959</v>
      </c>
    </row>
    <row r="36" spans="1:12" x14ac:dyDescent="0.25">
      <c r="A36" s="15">
        <v>1992</v>
      </c>
      <c r="B36">
        <v>16170</v>
      </c>
      <c r="C36" s="7">
        <v>2.0368945478273477</v>
      </c>
      <c r="D36" s="18">
        <f t="shared" ref="D36:D60" si="4">C36*B36</f>
        <v>32936.58483836821</v>
      </c>
      <c r="E36" s="9">
        <v>0.80995811018611641</v>
      </c>
      <c r="F36" s="18">
        <f t="shared" ref="F36:F60" si="5">E36*D36</f>
        <v>26677.254011669411</v>
      </c>
      <c r="G36" s="16"/>
      <c r="H36">
        <v>235</v>
      </c>
      <c r="I36" s="19">
        <v>3.1875211988423455</v>
      </c>
      <c r="J36" s="18">
        <f t="shared" ref="J36:J60" si="6">I36*H36</f>
        <v>749.06748172795119</v>
      </c>
      <c r="K36" s="10">
        <v>0.90991544965410853</v>
      </c>
      <c r="L36" s="18">
        <f t="shared" ref="L36:L60" si="7">K36*J36</f>
        <v>681.58807445775949</v>
      </c>
    </row>
    <row r="37" spans="1:12" x14ac:dyDescent="0.25">
      <c r="A37" s="15">
        <v>1993</v>
      </c>
      <c r="B37">
        <v>44553</v>
      </c>
      <c r="C37" s="7">
        <v>2.1698738751557238</v>
      </c>
      <c r="D37" s="18">
        <f t="shared" si="4"/>
        <v>96674.390759812959</v>
      </c>
      <c r="E37" s="9">
        <v>0.80998643147896765</v>
      </c>
      <c r="F37" s="18">
        <f t="shared" si="5"/>
        <v>78304.944786944179</v>
      </c>
      <c r="G37" s="16"/>
      <c r="H37">
        <v>452</v>
      </c>
      <c r="I37" s="19">
        <v>3.4786153519082821</v>
      </c>
      <c r="J37" s="18">
        <f t="shared" si="6"/>
        <v>1572.3341390625435</v>
      </c>
      <c r="K37" s="10">
        <v>0.91006905411916805</v>
      </c>
      <c r="L37" s="18">
        <f t="shared" si="7"/>
        <v>1430.9326426959253</v>
      </c>
    </row>
    <row r="38" spans="1:12" x14ac:dyDescent="0.25">
      <c r="A38" s="15">
        <v>1994</v>
      </c>
      <c r="B38">
        <v>54211</v>
      </c>
      <c r="C38" s="7">
        <v>2.3354467636051837</v>
      </c>
      <c r="D38" s="18">
        <f t="shared" si="4"/>
        <v>126606.90450180061</v>
      </c>
      <c r="E38" s="9">
        <v>0.80999032922675762</v>
      </c>
      <c r="F38" s="18">
        <f t="shared" si="5"/>
        <v>102550.36825979414</v>
      </c>
      <c r="G38" s="16"/>
      <c r="H38">
        <v>611</v>
      </c>
      <c r="I38" s="19">
        <v>3.6860768908937476</v>
      </c>
      <c r="J38" s="18">
        <f t="shared" si="6"/>
        <v>2252.1929803360799</v>
      </c>
      <c r="K38" s="10">
        <v>0.91004216773388158</v>
      </c>
      <c r="L38" s="18">
        <f t="shared" si="7"/>
        <v>2049.5905819800773</v>
      </c>
    </row>
    <row r="39" spans="1:12" x14ac:dyDescent="0.25">
      <c r="A39" s="15">
        <v>1995</v>
      </c>
      <c r="B39">
        <v>35527</v>
      </c>
      <c r="C39" s="7">
        <v>2.3203440053377191</v>
      </c>
      <c r="D39" s="18">
        <f t="shared" si="4"/>
        <v>82434.861477633152</v>
      </c>
      <c r="E39" s="9">
        <v>0.81001398601398622</v>
      </c>
      <c r="F39" s="18">
        <f t="shared" si="5"/>
        <v>66773.390732008425</v>
      </c>
      <c r="G39" s="16"/>
      <c r="H39">
        <v>1139</v>
      </c>
      <c r="I39" s="19">
        <v>3.8938361507081574</v>
      </c>
      <c r="J39" s="18">
        <f t="shared" si="6"/>
        <v>4435.0793756565909</v>
      </c>
      <c r="K39" s="10">
        <v>0.91001360259494368</v>
      </c>
      <c r="L39" s="18">
        <f t="shared" si="7"/>
        <v>4035.9825604357879</v>
      </c>
    </row>
    <row r="40" spans="1:12" x14ac:dyDescent="0.25">
      <c r="A40" s="15">
        <v>1996</v>
      </c>
      <c r="B40">
        <v>34621</v>
      </c>
      <c r="C40" s="7">
        <v>2.2094049014454313</v>
      </c>
      <c r="D40" s="18">
        <f t="shared" si="4"/>
        <v>76491.807092942283</v>
      </c>
      <c r="E40" s="9">
        <v>0.80998479878390273</v>
      </c>
      <c r="F40" s="18">
        <f t="shared" si="5"/>
        <v>61957.20097679396</v>
      </c>
      <c r="G40" s="16"/>
      <c r="H40">
        <v>832</v>
      </c>
      <c r="I40" s="19">
        <v>3.8972772931945245</v>
      </c>
      <c r="J40" s="18">
        <f t="shared" si="6"/>
        <v>3242.5347079378444</v>
      </c>
      <c r="K40" s="10">
        <v>0.9099423631123853</v>
      </c>
      <c r="L40" s="18">
        <f t="shared" si="7"/>
        <v>2950.5196946148903</v>
      </c>
    </row>
    <row r="41" spans="1:12" x14ac:dyDescent="0.25">
      <c r="A41" s="15">
        <v>1997</v>
      </c>
      <c r="B41">
        <v>48846</v>
      </c>
      <c r="C41" s="7">
        <v>2.0539122304385562</v>
      </c>
      <c r="D41" s="18">
        <f t="shared" si="4"/>
        <v>100325.39680800172</v>
      </c>
      <c r="E41" s="9">
        <v>0.8099985231132768</v>
      </c>
      <c r="F41" s="18">
        <f t="shared" si="5"/>
        <v>81263.423245234851</v>
      </c>
      <c r="G41" s="16"/>
      <c r="H41">
        <v>515</v>
      </c>
      <c r="I41" s="19">
        <v>3.8102165369532495</v>
      </c>
      <c r="J41" s="18">
        <f t="shared" si="6"/>
        <v>1962.2615165309235</v>
      </c>
      <c r="K41" s="10">
        <v>0.90982503364737055</v>
      </c>
      <c r="L41" s="18">
        <f t="shared" si="7"/>
        <v>1785.3146503026878</v>
      </c>
    </row>
    <row r="42" spans="1:12" x14ac:dyDescent="0.25">
      <c r="A42" s="15">
        <v>1998</v>
      </c>
      <c r="B42">
        <v>49086</v>
      </c>
      <c r="C42" s="7">
        <v>2.2625933780437659</v>
      </c>
      <c r="D42" s="18">
        <f t="shared" si="4"/>
        <v>111061.6585546563</v>
      </c>
      <c r="E42" s="9">
        <v>0.80998680463921069</v>
      </c>
      <c r="F42" s="18">
        <f t="shared" si="5"/>
        <v>89958.477930617111</v>
      </c>
      <c r="G42" s="16"/>
      <c r="H42">
        <v>625</v>
      </c>
      <c r="I42" s="19">
        <v>3.7984164190777681</v>
      </c>
      <c r="J42" s="18">
        <f t="shared" si="6"/>
        <v>2374.010261923605</v>
      </c>
      <c r="K42" s="10">
        <v>0.9102005231037561</v>
      </c>
      <c r="L42" s="18">
        <f t="shared" si="7"/>
        <v>2160.8253822565503</v>
      </c>
    </row>
    <row r="43" spans="1:12" x14ac:dyDescent="0.25">
      <c r="A43" s="15">
        <v>1999</v>
      </c>
      <c r="B43">
        <v>48548</v>
      </c>
      <c r="C43" s="7">
        <v>2.6231454828997141</v>
      </c>
      <c r="D43" s="18">
        <f t="shared" si="4"/>
        <v>127348.46690381532</v>
      </c>
      <c r="E43" s="9">
        <v>0.80996644599619072</v>
      </c>
      <c r="F43" s="18">
        <f t="shared" si="5"/>
        <v>103147.98514114681</v>
      </c>
      <c r="G43" s="16"/>
      <c r="H43">
        <v>1170</v>
      </c>
      <c r="I43" s="19">
        <v>4.0328936426231312</v>
      </c>
      <c r="J43" s="18">
        <f t="shared" si="6"/>
        <v>4718.4855618690635</v>
      </c>
      <c r="K43" s="10">
        <v>0.90998803827751851</v>
      </c>
      <c r="L43" s="18">
        <f t="shared" si="7"/>
        <v>4293.7654200860234</v>
      </c>
    </row>
    <row r="44" spans="1:12" x14ac:dyDescent="0.25">
      <c r="A44" s="15">
        <v>2000</v>
      </c>
      <c r="B44">
        <v>29246</v>
      </c>
      <c r="C44" s="7">
        <v>2.9363265484998777</v>
      </c>
      <c r="D44" s="18">
        <f t="shared" si="4"/>
        <v>85875.80623742743</v>
      </c>
      <c r="E44" s="9">
        <v>0.81002194213399914</v>
      </c>
      <c r="F44" s="18">
        <f t="shared" si="5"/>
        <v>69561.28735076396</v>
      </c>
      <c r="G44" s="16"/>
      <c r="H44">
        <v>869</v>
      </c>
      <c r="I44" s="19">
        <v>4.202911190862082</v>
      </c>
      <c r="J44" s="18">
        <f t="shared" si="6"/>
        <v>3652.3298248591491</v>
      </c>
      <c r="K44" s="10">
        <v>0.91008547008547436</v>
      </c>
      <c r="L44" s="18">
        <f t="shared" si="7"/>
        <v>3323.9323055641371</v>
      </c>
    </row>
    <row r="45" spans="1:12" x14ac:dyDescent="0.25">
      <c r="A45" s="15">
        <v>2001</v>
      </c>
      <c r="B45">
        <v>27449</v>
      </c>
      <c r="C45" s="7">
        <v>2.8832252950753285</v>
      </c>
      <c r="D45" s="18">
        <f t="shared" si="4"/>
        <v>79141.651124522687</v>
      </c>
      <c r="E45" s="9">
        <v>0.8099967208507044</v>
      </c>
      <c r="F45" s="18">
        <f t="shared" si="5"/>
        <v>64104.477893573836</v>
      </c>
      <c r="G45" s="16"/>
      <c r="H45">
        <v>596</v>
      </c>
      <c r="I45" s="19">
        <v>4.2576360604970276</v>
      </c>
      <c r="J45" s="18">
        <f t="shared" si="6"/>
        <v>2537.5510920562283</v>
      </c>
      <c r="K45" s="10">
        <v>0.90992366412213044</v>
      </c>
      <c r="L45" s="18">
        <f t="shared" si="7"/>
        <v>2308.9777875809168</v>
      </c>
    </row>
    <row r="46" spans="1:12" x14ac:dyDescent="0.25">
      <c r="A46" s="15">
        <v>2002</v>
      </c>
      <c r="B46">
        <v>9026</v>
      </c>
      <c r="C46" s="7">
        <v>2.6286444203857133</v>
      </c>
      <c r="D46" s="18">
        <f t="shared" si="4"/>
        <v>23726.144538401448</v>
      </c>
      <c r="E46" s="9">
        <v>0.81000222766763086</v>
      </c>
      <c r="F46" s="18">
        <f t="shared" si="5"/>
        <v>19218.229930069367</v>
      </c>
      <c r="G46" s="16"/>
      <c r="H46">
        <v>795</v>
      </c>
      <c r="I46" s="19">
        <v>4.0441775178742114</v>
      </c>
      <c r="J46" s="18">
        <f t="shared" si="6"/>
        <v>3215.121126709998</v>
      </c>
      <c r="K46" s="10">
        <v>0.90992566681244003</v>
      </c>
      <c r="L46" s="18">
        <f t="shared" si="7"/>
        <v>2925.5212351043583</v>
      </c>
    </row>
    <row r="47" spans="1:12" x14ac:dyDescent="0.25">
      <c r="A47" s="15">
        <v>2003</v>
      </c>
      <c r="B47">
        <v>5638</v>
      </c>
      <c r="C47" s="7">
        <v>2.7101537101822868</v>
      </c>
      <c r="D47" s="18">
        <f t="shared" si="4"/>
        <v>15279.846618007732</v>
      </c>
      <c r="E47" s="9">
        <v>0.81000670465973834</v>
      </c>
      <c r="F47" s="18">
        <f t="shared" si="5"/>
        <v>12376.77820675869</v>
      </c>
      <c r="G47" s="16"/>
      <c r="H47">
        <v>966</v>
      </c>
      <c r="I47" s="19">
        <v>4.1159084787255695</v>
      </c>
      <c r="J47" s="18">
        <f t="shared" si="6"/>
        <v>3975.9675904489</v>
      </c>
      <c r="K47" s="10">
        <v>0.91012558869701854</v>
      </c>
      <c r="L47" s="18">
        <f t="shared" si="7"/>
        <v>3618.6298438975714</v>
      </c>
    </row>
    <row r="48" spans="1:12" x14ac:dyDescent="0.25">
      <c r="A48" s="15">
        <v>2004</v>
      </c>
      <c r="B48">
        <v>28535</v>
      </c>
      <c r="C48" s="7">
        <v>2.8143363974418905</v>
      </c>
      <c r="D48" s="18">
        <f t="shared" si="4"/>
        <v>80307.089101004342</v>
      </c>
      <c r="E48" s="9">
        <v>0.81000266975171376</v>
      </c>
      <c r="F48" s="18">
        <f t="shared" si="5"/>
        <v>65048.956571802271</v>
      </c>
      <c r="G48" s="16"/>
      <c r="H48">
        <v>839</v>
      </c>
      <c r="I48" s="19">
        <v>4.2950610433819154</v>
      </c>
      <c r="J48" s="18">
        <f t="shared" si="6"/>
        <v>3603.556215397427</v>
      </c>
      <c r="K48" s="10">
        <v>0.90981240981240952</v>
      </c>
      <c r="L48" s="18">
        <f t="shared" si="7"/>
        <v>3278.5601642252191</v>
      </c>
    </row>
    <row r="49" spans="1:12" x14ac:dyDescent="0.25">
      <c r="A49" s="15">
        <v>2005</v>
      </c>
      <c r="B49">
        <v>17841</v>
      </c>
      <c r="C49" s="7">
        <v>2.7757158641478816</v>
      </c>
      <c r="D49" s="18">
        <f t="shared" si="4"/>
        <v>49521.546732262359</v>
      </c>
      <c r="E49" s="9">
        <v>0.80999979600579397</v>
      </c>
      <c r="F49" s="18">
        <f t="shared" si="5"/>
        <v>40112.442751023904</v>
      </c>
      <c r="G49" s="16"/>
      <c r="H49">
        <v>701</v>
      </c>
      <c r="I49" s="19">
        <v>4.115876712435095</v>
      </c>
      <c r="J49" s="18">
        <f t="shared" si="6"/>
        <v>2885.2295754170018</v>
      </c>
      <c r="K49" s="10">
        <v>0.90917968750000921</v>
      </c>
      <c r="L49" s="18">
        <f t="shared" si="7"/>
        <v>2623.192123743414</v>
      </c>
    </row>
    <row r="50" spans="1:12" x14ac:dyDescent="0.25">
      <c r="A50" s="15">
        <v>2006</v>
      </c>
      <c r="B50">
        <v>6427</v>
      </c>
      <c r="C50" s="7">
        <v>2.8126377696551983</v>
      </c>
      <c r="D50" s="18">
        <f t="shared" si="4"/>
        <v>18076.82294557396</v>
      </c>
      <c r="E50" s="9">
        <v>0.81000586072779568</v>
      </c>
      <c r="F50" s="18">
        <f t="shared" si="5"/>
        <v>14642.332529253603</v>
      </c>
      <c r="G50" s="16"/>
      <c r="H50">
        <v>492</v>
      </c>
      <c r="I50" s="19">
        <v>3.7882995619842559</v>
      </c>
      <c r="J50" s="18">
        <f t="shared" si="6"/>
        <v>1863.843384496254</v>
      </c>
      <c r="K50" s="10">
        <v>0.91015274034142468</v>
      </c>
      <c r="L50" s="18">
        <f t="shared" si="7"/>
        <v>1696.3821639665011</v>
      </c>
    </row>
    <row r="51" spans="1:12" x14ac:dyDescent="0.25">
      <c r="A51" s="15">
        <v>2007</v>
      </c>
      <c r="B51" s="5">
        <v>7199.3343224035871</v>
      </c>
      <c r="C51" s="7">
        <v>2.8792600665340142</v>
      </c>
      <c r="D51" s="18">
        <f t="shared" si="4"/>
        <v>20728.755820124363</v>
      </c>
      <c r="E51" s="9">
        <v>0.8100065841862325</v>
      </c>
      <c r="F51" s="18">
        <f t="shared" si="5"/>
        <v>16790.428696289422</v>
      </c>
      <c r="G51" s="16"/>
      <c r="H51" s="5"/>
      <c r="I51" s="19">
        <v>3.5839359743820411</v>
      </c>
      <c r="J51" s="18">
        <f t="shared" si="6"/>
        <v>0</v>
      </c>
      <c r="K51" s="10">
        <v>0.9100075783091961</v>
      </c>
      <c r="L51" s="18">
        <f t="shared" si="7"/>
        <v>0</v>
      </c>
    </row>
    <row r="52" spans="1:12" x14ac:dyDescent="0.25">
      <c r="A52" s="15">
        <v>2008</v>
      </c>
      <c r="B52" s="5">
        <v>30235.417349019608</v>
      </c>
      <c r="C52" s="7">
        <v>2.9885011764828104</v>
      </c>
      <c r="D52" s="18">
        <f t="shared" si="4"/>
        <v>90358.580318993874</v>
      </c>
      <c r="E52" s="9">
        <v>0.64000265313567473</v>
      </c>
      <c r="F52" s="18">
        <f t="shared" si="5"/>
        <v>57829.731137729039</v>
      </c>
      <c r="G52" s="16"/>
      <c r="H52" s="5"/>
      <c r="I52" s="19">
        <v>3.6722664599233932</v>
      </c>
      <c r="J52" s="18">
        <f t="shared" si="6"/>
        <v>0</v>
      </c>
      <c r="K52" s="10">
        <v>0.80998424294513693</v>
      </c>
      <c r="L52" s="18">
        <f t="shared" si="7"/>
        <v>0</v>
      </c>
    </row>
    <row r="53" spans="1:12" x14ac:dyDescent="0.25">
      <c r="A53" s="15">
        <v>2009</v>
      </c>
      <c r="B53" s="5">
        <v>44866.811665361587</v>
      </c>
      <c r="C53" s="7">
        <v>3.2977526970809432</v>
      </c>
      <c r="D53" s="18">
        <f t="shared" si="4"/>
        <v>147959.64917886889</v>
      </c>
      <c r="E53" s="9">
        <v>0.64000000000000012</v>
      </c>
      <c r="F53" s="18">
        <f t="shared" si="5"/>
        <v>94694.175474476113</v>
      </c>
      <c r="G53" s="16"/>
      <c r="H53" s="5">
        <v>361.15830115830113</v>
      </c>
      <c r="I53" s="19">
        <v>3.9448266154370351</v>
      </c>
      <c r="J53" s="18">
        <f t="shared" si="6"/>
        <v>1424.7068787952905</v>
      </c>
      <c r="K53" s="10">
        <v>0.80998031327569842</v>
      </c>
      <c r="L53" s="18">
        <f t="shared" si="7"/>
        <v>1153.9845240126519</v>
      </c>
    </row>
    <row r="54" spans="1:12" x14ac:dyDescent="0.25">
      <c r="A54" s="15">
        <v>2010</v>
      </c>
      <c r="B54" s="5">
        <v>3066.2819490027823</v>
      </c>
      <c r="C54" s="7">
        <v>3.7979596695098321</v>
      </c>
      <c r="D54" s="18">
        <f t="shared" si="4"/>
        <v>11645.61517765857</v>
      </c>
      <c r="E54" s="9">
        <v>0.64000192891216789</v>
      </c>
      <c r="F54" s="18">
        <f t="shared" si="5"/>
        <v>7453.2161770703042</v>
      </c>
      <c r="G54" s="16"/>
      <c r="H54" s="5">
        <v>77.850999664916785</v>
      </c>
      <c r="I54" s="19">
        <v>4.400032119867566</v>
      </c>
      <c r="J54" s="18">
        <f t="shared" si="6"/>
        <v>342.546899089433</v>
      </c>
      <c r="K54" s="10">
        <v>0.8099900979205642</v>
      </c>
      <c r="L54" s="18">
        <f t="shared" si="7"/>
        <v>277.45959633583544</v>
      </c>
    </row>
    <row r="55" spans="1:12" x14ac:dyDescent="0.25">
      <c r="A55" s="15">
        <v>2011</v>
      </c>
      <c r="B55" s="5">
        <v>5895.4267768826776</v>
      </c>
      <c r="C55" s="7">
        <v>4.3667742458391903</v>
      </c>
      <c r="D55" s="18">
        <f t="shared" si="4"/>
        <v>25743.997817522024</v>
      </c>
      <c r="E55" s="9">
        <v>0.63999947018814962</v>
      </c>
      <c r="F55" s="18">
        <f t="shared" si="5"/>
        <v>16476.144963738974</v>
      </c>
      <c r="G55" s="12"/>
      <c r="H55" s="5">
        <v>717.6858538214301</v>
      </c>
      <c r="I55" s="10">
        <v>4.7452233325672255</v>
      </c>
      <c r="J55" s="18">
        <f t="shared" si="6"/>
        <v>3405.5796590068812</v>
      </c>
      <c r="K55" s="10">
        <v>0.80999646987976825</v>
      </c>
      <c r="L55" s="18">
        <f t="shared" si="7"/>
        <v>2758.5075016899186</v>
      </c>
    </row>
    <row r="56" spans="1:12" x14ac:dyDescent="0.25">
      <c r="A56" s="15">
        <v>2012</v>
      </c>
      <c r="B56" s="5">
        <v>4432.6948770200797</v>
      </c>
      <c r="C56" s="7">
        <v>4.7364942226471696</v>
      </c>
      <c r="D56" s="18">
        <f t="shared" si="4"/>
        <v>20995.433675763314</v>
      </c>
      <c r="E56" s="9">
        <v>0.64000101939397014</v>
      </c>
      <c r="F56" s="18">
        <f t="shared" si="5"/>
        <v>13437.098955107011</v>
      </c>
      <c r="G56" s="12"/>
      <c r="H56" s="5"/>
      <c r="I56" s="10">
        <v>4.5683987900146841</v>
      </c>
      <c r="J56" s="18">
        <f t="shared" si="6"/>
        <v>0</v>
      </c>
      <c r="K56" s="10">
        <v>0.80998110343545859</v>
      </c>
      <c r="L56" s="18">
        <f t="shared" si="7"/>
        <v>0</v>
      </c>
    </row>
    <row r="57" spans="1:12" x14ac:dyDescent="0.25">
      <c r="A57" s="15">
        <v>2013</v>
      </c>
      <c r="B57" s="5">
        <v>1294.1125059777723</v>
      </c>
      <c r="C57" s="7">
        <v>4.9869316800237566</v>
      </c>
      <c r="D57" s="18">
        <f t="shared" si="4"/>
        <v>6453.6506535754861</v>
      </c>
      <c r="E57" s="9">
        <v>0.63999990112128469</v>
      </c>
      <c r="F57" s="18">
        <f t="shared" si="5"/>
        <v>4130.3357801596258</v>
      </c>
      <c r="G57" s="12"/>
      <c r="H57" s="5">
        <v>29.442691903259728</v>
      </c>
      <c r="I57" s="10">
        <v>4.5409546744288249</v>
      </c>
      <c r="J57" s="18">
        <f t="shared" si="6"/>
        <v>133.69792942587497</v>
      </c>
      <c r="K57" s="10">
        <v>0.81000633312222781</v>
      </c>
      <c r="L57" s="18">
        <f t="shared" si="7"/>
        <v>108.29616956028738</v>
      </c>
    </row>
    <row r="58" spans="1:12" x14ac:dyDescent="0.25">
      <c r="A58" s="15">
        <v>2014</v>
      </c>
      <c r="B58" s="5">
        <v>2206.7574960031711</v>
      </c>
      <c r="C58" s="7">
        <v>4.957973248224258</v>
      </c>
      <c r="D58" s="18">
        <f t="shared" si="4"/>
        <v>10941.044630502072</v>
      </c>
      <c r="E58" s="9">
        <v>0.64000087394337835</v>
      </c>
      <c r="F58" s="18">
        <f t="shared" si="5"/>
        <v>7002.2781253748335</v>
      </c>
      <c r="G58" s="12"/>
      <c r="H58" s="5"/>
      <c r="I58" s="10">
        <v>4.5395021780951499</v>
      </c>
      <c r="J58" s="18">
        <f t="shared" si="6"/>
        <v>0</v>
      </c>
      <c r="K58" s="10">
        <v>0.80993609565038216</v>
      </c>
      <c r="L58" s="18">
        <f t="shared" si="7"/>
        <v>0</v>
      </c>
    </row>
    <row r="59" spans="1:12" x14ac:dyDescent="0.25">
      <c r="A59" s="15">
        <v>2015</v>
      </c>
      <c r="B59" s="5">
        <v>13696.234120069681</v>
      </c>
      <c r="C59" s="7">
        <v>4.7647832192018118</v>
      </c>
      <c r="D59" s="18">
        <f t="shared" si="4"/>
        <v>65259.586501567312</v>
      </c>
      <c r="E59" s="9">
        <v>0.64000500688446593</v>
      </c>
      <c r="F59" s="18">
        <f t="shared" si="5"/>
        <v>41766.462108212989</v>
      </c>
      <c r="G59" s="12"/>
      <c r="H59" s="5">
        <v>1722.52</v>
      </c>
      <c r="I59" s="10">
        <v>4.5969494517025833</v>
      </c>
      <c r="J59" s="18">
        <f t="shared" si="6"/>
        <v>7918.3373695467335</v>
      </c>
      <c r="K59" s="10">
        <v>0.80995900239152685</v>
      </c>
      <c r="L59" s="18">
        <f t="shared" si="7"/>
        <v>6413.5286364376188</v>
      </c>
    </row>
    <row r="60" spans="1:12" x14ac:dyDescent="0.25">
      <c r="A60" s="15">
        <v>2016</v>
      </c>
      <c r="B60" s="5">
        <v>4042.0568576754085</v>
      </c>
      <c r="C60" s="7">
        <v>4.3137541222291489</v>
      </c>
      <c r="D60" s="18">
        <f t="shared" si="4"/>
        <v>17436.439432081894</v>
      </c>
      <c r="E60" s="9">
        <v>0.63999962582785586</v>
      </c>
      <c r="F60" s="18">
        <f t="shared" si="5"/>
        <v>11159.314712302483</v>
      </c>
      <c r="G60" s="12"/>
      <c r="H60" s="5">
        <v>2886.217553180571</v>
      </c>
      <c r="I60" s="10">
        <v>4.9583131517482766</v>
      </c>
      <c r="J60" s="18">
        <f t="shared" si="6"/>
        <v>14310.770452741956</v>
      </c>
      <c r="K60" s="10">
        <v>0.81000458926113117</v>
      </c>
      <c r="L60" s="18">
        <f t="shared" si="7"/>
        <v>11591.78974258358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"/>
  <sheetViews>
    <sheetView topLeftCell="A16" workbookViewId="0">
      <selection activeCell="M40" sqref="M40"/>
    </sheetView>
  </sheetViews>
  <sheetFormatPr defaultRowHeight="15" x14ac:dyDescent="0.25"/>
  <cols>
    <col min="1" max="1" width="8.140625" customWidth="1"/>
    <col min="2" max="2" width="17.28515625" customWidth="1"/>
    <col min="3" max="3" width="25.5703125" bestFit="1" customWidth="1"/>
    <col min="4" max="4" width="32.5703125" bestFit="1" customWidth="1"/>
    <col min="5" max="5" width="25.5703125" bestFit="1" customWidth="1"/>
    <col min="6" max="6" width="24.140625" bestFit="1" customWidth="1"/>
    <col min="7" max="7" width="6.140625" customWidth="1"/>
    <col min="8" max="8" width="17" customWidth="1"/>
    <col min="9" max="9" width="26.42578125" bestFit="1" customWidth="1"/>
    <col min="10" max="10" width="33.42578125" bestFit="1" customWidth="1"/>
    <col min="11" max="11" width="27.140625" bestFit="1" customWidth="1"/>
    <col min="12" max="12" width="25" bestFit="1" customWidth="1"/>
  </cols>
  <sheetData>
    <row r="1" spans="1:12" ht="26.25" x14ac:dyDescent="0.4">
      <c r="B1" s="21" t="s">
        <v>195</v>
      </c>
      <c r="G1" s="11"/>
    </row>
    <row r="2" spans="1:12" ht="18.75" x14ac:dyDescent="0.3">
      <c r="B2" s="14" t="s">
        <v>178</v>
      </c>
      <c r="G2" s="11"/>
      <c r="H2" s="14" t="s">
        <v>179</v>
      </c>
    </row>
    <row r="3" spans="1:12" x14ac:dyDescent="0.25">
      <c r="A3" s="6" t="s">
        <v>172</v>
      </c>
      <c r="B3" s="20" t="s">
        <v>193</v>
      </c>
      <c r="C3" s="6" t="s">
        <v>173</v>
      </c>
      <c r="D3" s="6" t="s">
        <v>196</v>
      </c>
      <c r="E3" s="6" t="s">
        <v>175</v>
      </c>
      <c r="F3" s="6" t="s">
        <v>176</v>
      </c>
      <c r="G3" s="12"/>
      <c r="H3" s="20" t="s">
        <v>193</v>
      </c>
      <c r="I3" s="6" t="s">
        <v>174</v>
      </c>
      <c r="J3" s="6" t="s">
        <v>197</v>
      </c>
      <c r="K3" s="6" t="s">
        <v>180</v>
      </c>
      <c r="L3" s="6" t="s">
        <v>177</v>
      </c>
    </row>
    <row r="4" spans="1:12" x14ac:dyDescent="0.25">
      <c r="A4" s="6">
        <v>1981</v>
      </c>
      <c r="B4" s="6">
        <v>79298.11576862006</v>
      </c>
      <c r="C4" s="7">
        <v>3.46744389468664E-2</v>
      </c>
      <c r="D4" s="8">
        <f>C4*B4</f>
        <v>2749.61767382056</v>
      </c>
      <c r="E4" s="9">
        <v>0.20877025738801883</v>
      </c>
      <c r="F4" s="8">
        <f>E4*D4</f>
        <v>574.03838948216389</v>
      </c>
      <c r="G4" s="13"/>
      <c r="H4" s="6">
        <v>16246.027984298737</v>
      </c>
      <c r="I4" s="7">
        <v>0.11089053928998543</v>
      </c>
      <c r="J4" s="8">
        <f>I4*H4</f>
        <v>1801.530804499082</v>
      </c>
      <c r="K4" s="10">
        <v>0.21966693100717752</v>
      </c>
      <c r="L4" s="8">
        <f>K4*J4</f>
        <v>395.73674293920487</v>
      </c>
    </row>
    <row r="5" spans="1:12" x14ac:dyDescent="0.25">
      <c r="A5" s="6">
        <v>1982</v>
      </c>
      <c r="B5" s="6">
        <v>14288.826430918498</v>
      </c>
      <c r="C5" s="7">
        <v>3.7304934158544127E-2</v>
      </c>
      <c r="D5" s="8">
        <f t="shared" ref="D5:D39" si="0">C5*B5</f>
        <v>533.04372920827961</v>
      </c>
      <c r="E5" s="9">
        <v>0.21011673151741853</v>
      </c>
      <c r="F5" s="8">
        <f t="shared" ref="F5:F39" si="1">E5*D5</f>
        <v>112.00140613709964</v>
      </c>
      <c r="G5" s="13"/>
      <c r="H5" s="6">
        <v>5372.098721120462</v>
      </c>
      <c r="I5" s="7">
        <v>0.11691563852557058</v>
      </c>
      <c r="J5" s="8">
        <f t="shared" ref="J5:J39" si="2">I5*H5</f>
        <v>628.0823522021999</v>
      </c>
      <c r="K5" s="10">
        <v>0.21973094170392499</v>
      </c>
      <c r="L5" s="8">
        <f t="shared" ref="L5:L39" si="3">K5*J5</f>
        <v>138.00912671700567</v>
      </c>
    </row>
    <row r="6" spans="1:12" x14ac:dyDescent="0.25">
      <c r="A6" s="6">
        <v>1983</v>
      </c>
      <c r="B6" s="6">
        <v>743.35763080782806</v>
      </c>
      <c r="C6" s="7">
        <v>5.9976775486808048E-2</v>
      </c>
      <c r="D6" s="8">
        <f t="shared" si="0"/>
        <v>44.584193729366646</v>
      </c>
      <c r="E6" s="9">
        <v>0.21052631578934772</v>
      </c>
      <c r="F6" s="8">
        <f t="shared" si="1"/>
        <v>9.3861460482820984</v>
      </c>
      <c r="G6" s="13"/>
      <c r="H6" s="6">
        <v>0</v>
      </c>
      <c r="I6" s="7">
        <v>0.12138532738098656</v>
      </c>
      <c r="J6" s="8">
        <f t="shared" si="2"/>
        <v>0</v>
      </c>
      <c r="K6" s="10">
        <v>0.21621621621656498</v>
      </c>
      <c r="L6" s="8">
        <f t="shared" si="3"/>
        <v>0</v>
      </c>
    </row>
    <row r="7" spans="1:12" x14ac:dyDescent="0.25">
      <c r="A7" s="6">
        <v>1984</v>
      </c>
      <c r="B7" s="6">
        <v>37322.332205306535</v>
      </c>
      <c r="C7" s="7">
        <v>4.671875143185248E-2</v>
      </c>
      <c r="D7" s="8">
        <f t="shared" si="0"/>
        <v>1743.6527611567385</v>
      </c>
      <c r="E7" s="9">
        <v>0.21621621621644455</v>
      </c>
      <c r="F7" s="8">
        <f t="shared" si="1"/>
        <v>377.00600241266591</v>
      </c>
      <c r="G7" s="13"/>
      <c r="H7" s="6">
        <v>0</v>
      </c>
      <c r="I7" s="7">
        <v>0.12014895629819124</v>
      </c>
      <c r="J7" s="8">
        <f t="shared" si="2"/>
        <v>0</v>
      </c>
      <c r="K7" s="10">
        <v>0.21698113207571454</v>
      </c>
      <c r="L7" s="8">
        <f t="shared" si="3"/>
        <v>0</v>
      </c>
    </row>
    <row r="8" spans="1:12" x14ac:dyDescent="0.25">
      <c r="A8" s="6">
        <v>1985</v>
      </c>
      <c r="B8" s="6">
        <v>21520.014755648779</v>
      </c>
      <c r="C8" s="7">
        <v>0.79414542747696171</v>
      </c>
      <c r="D8" s="8">
        <f t="shared" si="0"/>
        <v>17090.021317435225</v>
      </c>
      <c r="E8" s="9">
        <v>0.21001258637075942</v>
      </c>
      <c r="F8" s="8">
        <f t="shared" si="1"/>
        <v>3589.1195780059847</v>
      </c>
      <c r="G8" s="13"/>
      <c r="H8" s="6">
        <v>131689.85871176369</v>
      </c>
      <c r="I8" s="7">
        <v>0.76261906888241959</v>
      </c>
      <c r="J8" s="8">
        <f t="shared" si="2"/>
        <v>100429.19743202261</v>
      </c>
      <c r="K8" s="10">
        <v>0.22000303254936382</v>
      </c>
      <c r="L8" s="8">
        <f t="shared" si="3"/>
        <v>22094.727991543758</v>
      </c>
    </row>
    <row r="9" spans="1:12" x14ac:dyDescent="0.25">
      <c r="A9" s="6">
        <v>1986</v>
      </c>
      <c r="B9" s="6">
        <v>26792.068299670867</v>
      </c>
      <c r="C9" s="7">
        <v>0.73073522911820943</v>
      </c>
      <c r="D9" s="8">
        <f t="shared" si="0"/>
        <v>19577.908167510708</v>
      </c>
      <c r="E9" s="9">
        <v>0.21002092822848689</v>
      </c>
      <c r="F9" s="8">
        <f t="shared" si="1"/>
        <v>4111.7704461126741</v>
      </c>
      <c r="G9" s="13"/>
      <c r="H9" s="6">
        <v>0</v>
      </c>
      <c r="I9" s="7">
        <v>0.73325825797245492</v>
      </c>
      <c r="J9" s="8">
        <f t="shared" si="2"/>
        <v>0</v>
      </c>
      <c r="K9" s="10">
        <v>0.22001110877018185</v>
      </c>
      <c r="L9" s="8">
        <f t="shared" si="3"/>
        <v>0</v>
      </c>
    </row>
    <row r="10" spans="1:12" x14ac:dyDescent="0.25">
      <c r="A10" s="6">
        <v>1987</v>
      </c>
      <c r="B10" s="6">
        <v>54860.140116083945</v>
      </c>
      <c r="C10" s="7">
        <v>0.73306917768802327</v>
      </c>
      <c r="D10" s="8">
        <f t="shared" si="0"/>
        <v>40216.277802747398</v>
      </c>
      <c r="E10" s="9">
        <v>0.20990790727215028</v>
      </c>
      <c r="F10" s="8">
        <f t="shared" si="1"/>
        <v>8441.7147118501362</v>
      </c>
      <c r="G10" s="13"/>
      <c r="H10" s="6">
        <v>20767.336184446496</v>
      </c>
      <c r="I10" s="7">
        <v>0.74009148016234572</v>
      </c>
      <c r="J10" s="8">
        <f t="shared" si="2"/>
        <v>15369.728575776049</v>
      </c>
      <c r="K10" s="10">
        <v>0.21999910277690535</v>
      </c>
      <c r="L10" s="8">
        <f t="shared" si="3"/>
        <v>3381.326496595294</v>
      </c>
    </row>
    <row r="11" spans="1:12" x14ac:dyDescent="0.25">
      <c r="A11" s="6">
        <v>1988</v>
      </c>
      <c r="B11" s="6">
        <v>68566.582361615176</v>
      </c>
      <c r="C11" s="7">
        <v>0.72459209572074557</v>
      </c>
      <c r="D11" s="8">
        <f t="shared" si="0"/>
        <v>49682.803609811846</v>
      </c>
      <c r="E11" s="9">
        <v>0.21000475482463796</v>
      </c>
      <c r="F11" s="8">
        <f t="shared" si="1"/>
        <v>10433.624991079174</v>
      </c>
      <c r="G11" s="13"/>
      <c r="H11" s="6">
        <v>272270.60662823025</v>
      </c>
      <c r="I11" s="7">
        <v>0.75430774639739373</v>
      </c>
      <c r="J11" s="8">
        <f t="shared" si="2"/>
        <v>205375.82769599164</v>
      </c>
      <c r="K11" s="10">
        <v>0.21999466063233306</v>
      </c>
      <c r="L11" s="8">
        <f t="shared" si="3"/>
        <v>45181.585516064188</v>
      </c>
    </row>
    <row r="12" spans="1:12" x14ac:dyDescent="0.25">
      <c r="A12" s="6">
        <v>1989</v>
      </c>
      <c r="B12" s="6">
        <v>193147.3553734576</v>
      </c>
      <c r="C12" s="7">
        <v>0.65424505515504772</v>
      </c>
      <c r="D12" s="8">
        <f t="shared" si="0"/>
        <v>126365.70216935937</v>
      </c>
      <c r="E12" s="9">
        <v>0.20999447229845691</v>
      </c>
      <c r="F12" s="8">
        <f t="shared" si="1"/>
        <v>26536.098943678593</v>
      </c>
      <c r="G12" s="13"/>
      <c r="H12" s="6">
        <v>186803.48083354396</v>
      </c>
      <c r="I12" s="7">
        <v>0.73513898836255454</v>
      </c>
      <c r="J12" s="8">
        <f t="shared" si="2"/>
        <v>137326.52192257534</v>
      </c>
      <c r="K12" s="10">
        <v>0.22001000708835414</v>
      </c>
      <c r="L12" s="8">
        <f t="shared" si="3"/>
        <v>30213.209061604819</v>
      </c>
    </row>
    <row r="13" spans="1:12" x14ac:dyDescent="0.25">
      <c r="A13" s="6">
        <v>1990</v>
      </c>
      <c r="B13" s="6">
        <v>573741.04666391353</v>
      </c>
      <c r="C13" s="7">
        <v>0.68054318853755635</v>
      </c>
      <c r="D13" s="8">
        <f t="shared" si="0"/>
        <v>390455.56129153463</v>
      </c>
      <c r="E13" s="9">
        <v>0.20999980365592688</v>
      </c>
      <c r="F13" s="8">
        <f t="shared" si="1"/>
        <v>81995.591207587</v>
      </c>
      <c r="G13" s="13"/>
      <c r="H13" s="6">
        <v>106187.48225190576</v>
      </c>
      <c r="I13" s="7">
        <v>0.70625126396664195</v>
      </c>
      <c r="J13" s="8">
        <f t="shared" si="2"/>
        <v>74995.043557843805</v>
      </c>
      <c r="K13" s="10">
        <v>0.21999662544893606</v>
      </c>
      <c r="L13" s="8">
        <f t="shared" si="3"/>
        <v>16498.656508121607</v>
      </c>
    </row>
    <row r="14" spans="1:12" x14ac:dyDescent="0.25">
      <c r="A14" s="6">
        <v>1991</v>
      </c>
      <c r="B14" s="6">
        <v>925092.75251802919</v>
      </c>
      <c r="C14" s="7">
        <v>0.71770107126977156</v>
      </c>
      <c r="D14" s="8">
        <f t="shared" si="0"/>
        <v>663940.05950609117</v>
      </c>
      <c r="E14" s="9">
        <v>0.20999930403312764</v>
      </c>
      <c r="F14" s="8">
        <f t="shared" si="1"/>
        <v>139426.9504159925</v>
      </c>
      <c r="G14" s="13"/>
      <c r="H14" s="6">
        <v>133261.43575138418</v>
      </c>
      <c r="I14" s="7">
        <v>0.74316019927081722</v>
      </c>
      <c r="J14" s="8">
        <f t="shared" si="2"/>
        <v>99034.595148113876</v>
      </c>
      <c r="K14" s="10">
        <v>0.21999806688575321</v>
      </c>
      <c r="L14" s="8">
        <f t="shared" si="3"/>
        <v>21787.419487398249</v>
      </c>
    </row>
    <row r="15" spans="1:12" x14ac:dyDescent="0.25">
      <c r="A15" s="6">
        <v>1992</v>
      </c>
      <c r="B15" s="6">
        <v>1034725.975986472</v>
      </c>
      <c r="C15" s="7">
        <v>0.74274701393582976</v>
      </c>
      <c r="D15" s="8">
        <f t="shared" si="0"/>
        <v>768539.62890578911</v>
      </c>
      <c r="E15" s="9">
        <v>0.20998036369845474</v>
      </c>
      <c r="F15" s="8">
        <f t="shared" si="1"/>
        <v>161378.23079431304</v>
      </c>
      <c r="G15" s="13"/>
      <c r="H15" s="6">
        <v>181738.42521916603</v>
      </c>
      <c r="I15" s="7">
        <v>0.74504653077537908</v>
      </c>
      <c r="J15" s="8">
        <f t="shared" si="2"/>
        <v>135403.58321812033</v>
      </c>
      <c r="K15" s="10">
        <v>0.22000023892293552</v>
      </c>
      <c r="L15" s="8">
        <f t="shared" si="3"/>
        <v>29788.820659008055</v>
      </c>
    </row>
    <row r="16" spans="1:12" x14ac:dyDescent="0.25">
      <c r="A16" s="6">
        <v>1993</v>
      </c>
      <c r="B16" s="6">
        <v>955626.75944023964</v>
      </c>
      <c r="C16" s="7">
        <v>0.73930013379039461</v>
      </c>
      <c r="D16" s="8">
        <f t="shared" si="0"/>
        <v>706494.99110785045</v>
      </c>
      <c r="E16" s="9">
        <v>0.2099791583961888</v>
      </c>
      <c r="F16" s="8">
        <f t="shared" si="1"/>
        <v>148349.22364394934</v>
      </c>
      <c r="G16" s="13"/>
      <c r="H16" s="6">
        <v>246148.60086585436</v>
      </c>
      <c r="I16" s="7">
        <v>0.74773843135178697</v>
      </c>
      <c r="J16" s="8">
        <f t="shared" si="2"/>
        <v>184054.76869087105</v>
      </c>
      <c r="K16" s="10">
        <v>0.22000121408687687</v>
      </c>
      <c r="L16" s="8">
        <f t="shared" si="3"/>
        <v>40492.272570470923</v>
      </c>
    </row>
    <row r="17" spans="1:12" x14ac:dyDescent="0.25">
      <c r="A17" s="6">
        <v>1994</v>
      </c>
      <c r="B17" s="6">
        <v>656846.43651405594</v>
      </c>
      <c r="C17" s="7">
        <v>0.86206359925502263</v>
      </c>
      <c r="D17" s="8">
        <f t="shared" si="0"/>
        <v>566243.40321914281</v>
      </c>
      <c r="E17" s="9">
        <v>0.20999045497931915</v>
      </c>
      <c r="F17" s="8">
        <f t="shared" si="1"/>
        <v>118905.70987102587</v>
      </c>
      <c r="G17" s="13"/>
      <c r="H17" s="6">
        <v>326452.75332079502</v>
      </c>
      <c r="I17" s="7">
        <v>0.86512865961199281</v>
      </c>
      <c r="J17" s="8">
        <f t="shared" si="2"/>
        <v>282423.63290706393</v>
      </c>
      <c r="K17" s="10">
        <v>0.22000000000000006</v>
      </c>
      <c r="L17" s="8">
        <f t="shared" si="3"/>
        <v>62133.19923955408</v>
      </c>
    </row>
    <row r="18" spans="1:12" x14ac:dyDescent="0.25">
      <c r="A18" s="6">
        <v>1995</v>
      </c>
      <c r="B18" s="6">
        <v>170804.17915084056</v>
      </c>
      <c r="C18" s="7">
        <v>0.93099142378515753</v>
      </c>
      <c r="D18" s="8">
        <f t="shared" si="0"/>
        <v>159017.22593609616</v>
      </c>
      <c r="E18" s="9">
        <v>0.20999748806832461</v>
      </c>
      <c r="F18" s="8">
        <f t="shared" si="1"/>
        <v>33393.218006173433</v>
      </c>
      <c r="G18" s="13"/>
      <c r="H18" s="6">
        <v>609197.07018315885</v>
      </c>
      <c r="I18" s="7">
        <v>0.9678945845422956</v>
      </c>
      <c r="J18" s="8">
        <f t="shared" si="2"/>
        <v>589638.54514931224</v>
      </c>
      <c r="K18" s="10">
        <v>0.21999809579466098</v>
      </c>
      <c r="L18" s="8">
        <f t="shared" si="3"/>
        <v>129719.35713998292</v>
      </c>
    </row>
    <row r="19" spans="1:12" x14ac:dyDescent="0.25">
      <c r="A19" s="6">
        <v>1996</v>
      </c>
      <c r="B19" s="6">
        <v>551844.3291287187</v>
      </c>
      <c r="C19" s="7">
        <v>0.95617787932205678</v>
      </c>
      <c r="D19" s="8">
        <f t="shared" si="0"/>
        <v>527661.34034220141</v>
      </c>
      <c r="E19" s="9">
        <v>0.20999695876960525</v>
      </c>
      <c r="F19" s="8">
        <f t="shared" si="1"/>
        <v>110807.27673215591</v>
      </c>
      <c r="G19" s="13"/>
      <c r="H19" s="6">
        <v>106980.26417833734</v>
      </c>
      <c r="I19" s="7">
        <v>0.96538656838753434</v>
      </c>
      <c r="J19" s="8">
        <f t="shared" si="2"/>
        <v>103277.31012031695</v>
      </c>
      <c r="K19" s="10">
        <v>0.22000145020613629</v>
      </c>
      <c r="L19" s="8">
        <f t="shared" si="3"/>
        <v>22721.157999858606</v>
      </c>
    </row>
    <row r="20" spans="1:12" x14ac:dyDescent="0.25">
      <c r="A20" s="6">
        <v>1997</v>
      </c>
      <c r="B20" s="6">
        <v>1419089.7842469492</v>
      </c>
      <c r="C20" s="7">
        <v>0.94958038244613818</v>
      </c>
      <c r="D20" s="8">
        <f t="shared" si="0"/>
        <v>1347539.8200506258</v>
      </c>
      <c r="E20" s="9">
        <v>0.21000208297828021</v>
      </c>
      <c r="F20" s="8">
        <f t="shared" si="1"/>
        <v>282986.16910680832</v>
      </c>
      <c r="G20" s="13"/>
      <c r="H20" s="6">
        <v>160978.90560097215</v>
      </c>
      <c r="I20" s="7">
        <v>0.97209172566273838</v>
      </c>
      <c r="J20" s="8">
        <f t="shared" si="2"/>
        <v>156486.26214094809</v>
      </c>
      <c r="K20" s="10">
        <v>0.21999972649323302</v>
      </c>
      <c r="L20" s="8">
        <f t="shared" si="3"/>
        <v>34426.934870956946</v>
      </c>
    </row>
    <row r="21" spans="1:12" x14ac:dyDescent="0.25">
      <c r="A21" s="6">
        <v>1998</v>
      </c>
      <c r="B21" s="6">
        <v>446009.31751247816</v>
      </c>
      <c r="C21" s="7">
        <v>1.0090460633884031</v>
      </c>
      <c r="D21" s="8">
        <f t="shared" si="0"/>
        <v>450043.94607051444</v>
      </c>
      <c r="E21" s="9">
        <v>0.21000055910691962</v>
      </c>
      <c r="F21" s="8">
        <f t="shared" si="1"/>
        <v>94509.48029749241</v>
      </c>
      <c r="G21" s="13"/>
      <c r="H21" s="6">
        <v>202986.02486023668</v>
      </c>
      <c r="I21" s="7">
        <v>0.9921456097123289</v>
      </c>
      <c r="J21" s="8">
        <f t="shared" si="2"/>
        <v>201391.69339804148</v>
      </c>
      <c r="K21" s="10">
        <v>0.21999788416623936</v>
      </c>
      <c r="L21" s="8">
        <f t="shared" si="3"/>
        <v>44305.746436225119</v>
      </c>
    </row>
    <row r="22" spans="1:12" x14ac:dyDescent="0.25">
      <c r="A22" s="6">
        <v>1999</v>
      </c>
      <c r="B22" s="6">
        <v>974164.23261525738</v>
      </c>
      <c r="C22" s="7">
        <v>0.98490910019528322</v>
      </c>
      <c r="D22" s="8">
        <f t="shared" si="0"/>
        <v>959463.21778752177</v>
      </c>
      <c r="E22" s="9">
        <v>0.20999197344729581</v>
      </c>
      <c r="F22" s="8">
        <f t="shared" si="1"/>
        <v>201479.57455329428</v>
      </c>
      <c r="G22" s="13"/>
      <c r="H22" s="6">
        <v>478183.56689511158</v>
      </c>
      <c r="I22" s="7">
        <v>0.9812847281201883</v>
      </c>
      <c r="J22" s="8">
        <f t="shared" si="2"/>
        <v>469234.23143221147</v>
      </c>
      <c r="K22" s="10">
        <v>0.22000285076257894</v>
      </c>
      <c r="L22" s="8">
        <f t="shared" si="3"/>
        <v>103232.86859047425</v>
      </c>
    </row>
    <row r="23" spans="1:12" x14ac:dyDescent="0.25">
      <c r="A23" s="6">
        <v>2000</v>
      </c>
      <c r="B23" s="6">
        <v>896280.10683877615</v>
      </c>
      <c r="C23" s="7">
        <v>1.1538858619595027</v>
      </c>
      <c r="D23" s="8">
        <f t="shared" si="0"/>
        <v>1034204.9436368163</v>
      </c>
      <c r="E23" s="9">
        <v>0.20999045497931892</v>
      </c>
      <c r="F23" s="8">
        <f t="shared" si="1"/>
        <v>217173.16665615595</v>
      </c>
      <c r="G23" s="13"/>
      <c r="H23" s="6">
        <v>164771.13837388851</v>
      </c>
      <c r="I23" s="7">
        <v>1.094092914177567</v>
      </c>
      <c r="J23" s="8">
        <f t="shared" si="2"/>
        <v>180274.93495584282</v>
      </c>
      <c r="K23" s="10">
        <v>0.22000051885385186</v>
      </c>
      <c r="L23" s="8">
        <f t="shared" si="3"/>
        <v>39660.579226629816</v>
      </c>
    </row>
    <row r="24" spans="1:12" x14ac:dyDescent="0.25">
      <c r="A24" s="6">
        <v>2001</v>
      </c>
      <c r="B24" s="6">
        <v>999352.94045100932</v>
      </c>
      <c r="C24" s="7">
        <v>1.0631281215872064</v>
      </c>
      <c r="D24" s="8">
        <f t="shared" si="0"/>
        <v>1062440.2143843328</v>
      </c>
      <c r="E24" s="9">
        <v>0.21000139651801514</v>
      </c>
      <c r="F24" s="8">
        <f t="shared" si="1"/>
        <v>223113.92873760927</v>
      </c>
      <c r="G24" s="13"/>
      <c r="H24" s="6">
        <v>82028.350571528979</v>
      </c>
      <c r="I24" s="7">
        <v>1.054857020025634</v>
      </c>
      <c r="J24" s="8">
        <f t="shared" si="2"/>
        <v>86528.181441501074</v>
      </c>
      <c r="K24" s="10">
        <v>0.21999390559338974</v>
      </c>
      <c r="L24" s="8">
        <f t="shared" si="3"/>
        <v>19035.672579209288</v>
      </c>
    </row>
    <row r="25" spans="1:12" x14ac:dyDescent="0.25">
      <c r="A25" s="6">
        <v>2002</v>
      </c>
      <c r="B25" s="6">
        <v>1599996.393679501</v>
      </c>
      <c r="C25" s="7">
        <v>1.0953170372889296</v>
      </c>
      <c r="D25" s="8">
        <f t="shared" si="0"/>
        <v>1752503.3095980028</v>
      </c>
      <c r="E25" s="9">
        <v>0.20999756639187184</v>
      </c>
      <c r="F25" s="8">
        <f t="shared" si="1"/>
        <v>368021.43010928173</v>
      </c>
      <c r="G25" s="13"/>
      <c r="H25" s="6">
        <v>67837.440348354066</v>
      </c>
      <c r="I25" s="7">
        <v>1.0929555251601581</v>
      </c>
      <c r="J25" s="8">
        <f t="shared" si="2"/>
        <v>74143.305241456226</v>
      </c>
      <c r="K25" s="10">
        <v>0.21999885280693568</v>
      </c>
      <c r="L25" s="8">
        <f t="shared" si="3"/>
        <v>16311.44209643483</v>
      </c>
    </row>
    <row r="26" spans="1:12" x14ac:dyDescent="0.25">
      <c r="A26" s="6">
        <v>2003</v>
      </c>
      <c r="B26" s="6">
        <v>1569081.2628012763</v>
      </c>
      <c r="C26" s="7">
        <v>1.1413384478834512</v>
      </c>
      <c r="D26" s="8">
        <f t="shared" si="0"/>
        <v>1790852.7730886142</v>
      </c>
      <c r="E26" s="9">
        <v>0.20999801670376184</v>
      </c>
      <c r="F26" s="8">
        <f t="shared" si="1"/>
        <v>376075.530557041</v>
      </c>
      <c r="G26" s="13"/>
      <c r="H26" s="6">
        <v>312449.23681309423</v>
      </c>
      <c r="I26" s="7">
        <v>1.1081084515347617</v>
      </c>
      <c r="J26" s="8">
        <f t="shared" si="2"/>
        <v>346227.63998817588</v>
      </c>
      <c r="K26" s="10">
        <v>0.22000404548532601</v>
      </c>
      <c r="L26" s="8">
        <f t="shared" si="3"/>
        <v>76171.481456235721</v>
      </c>
    </row>
    <row r="27" spans="1:12" x14ac:dyDescent="0.25">
      <c r="A27" s="6">
        <v>2004</v>
      </c>
      <c r="B27" s="6">
        <v>1908194.7593199299</v>
      </c>
      <c r="C27" s="7">
        <v>1.0986783197495009</v>
      </c>
      <c r="D27" s="8">
        <f t="shared" si="0"/>
        <v>2096492.2119244239</v>
      </c>
      <c r="E27" s="9">
        <v>0.21000391560505191</v>
      </c>
      <c r="F27" s="8">
        <f t="shared" si="1"/>
        <v>440271.57353962533</v>
      </c>
      <c r="G27" s="13"/>
      <c r="H27" s="6">
        <v>1757974.5608936024</v>
      </c>
      <c r="I27" s="7">
        <v>1.058763350080224</v>
      </c>
      <c r="J27" s="8">
        <f t="shared" si="2"/>
        <v>1861279.0354475214</v>
      </c>
      <c r="K27" s="10">
        <v>0.21999922603614419</v>
      </c>
      <c r="L27" s="8">
        <f t="shared" si="3"/>
        <v>409479.94723575568</v>
      </c>
    </row>
    <row r="28" spans="1:12" x14ac:dyDescent="0.25">
      <c r="A28" s="6">
        <v>2005</v>
      </c>
      <c r="B28" s="6">
        <v>1096539.3945123286</v>
      </c>
      <c r="C28" s="7">
        <v>1.1029085833545416</v>
      </c>
      <c r="D28" s="8">
        <f t="shared" si="0"/>
        <v>1209382.7101940392</v>
      </c>
      <c r="E28" s="9">
        <v>0.21000584898730887</v>
      </c>
      <c r="F28" s="8">
        <f t="shared" si="1"/>
        <v>253977.44280487171</v>
      </c>
      <c r="G28" s="13"/>
      <c r="H28" s="6">
        <v>1142093.8929734135</v>
      </c>
      <c r="I28" s="7">
        <v>1.0473966183286536</v>
      </c>
      <c r="J28" s="8">
        <f t="shared" si="2"/>
        <v>1196225.2813141604</v>
      </c>
      <c r="K28" s="10">
        <v>0.22000247461143849</v>
      </c>
      <c r="L28" s="8">
        <f t="shared" si="3"/>
        <v>263172.52208187943</v>
      </c>
    </row>
    <row r="29" spans="1:12" x14ac:dyDescent="0.25">
      <c r="A29" s="6">
        <v>2006</v>
      </c>
      <c r="B29" s="6">
        <v>1351322.9797624634</v>
      </c>
      <c r="C29" s="7">
        <v>1.0939576364324741</v>
      </c>
      <c r="D29" s="8">
        <f t="shared" si="0"/>
        <v>1478290.0929978325</v>
      </c>
      <c r="E29" s="9">
        <v>0.21000373595424901</v>
      </c>
      <c r="F29" s="8">
        <f t="shared" si="1"/>
        <v>310446.44235369901</v>
      </c>
      <c r="G29" s="13"/>
      <c r="H29" s="6">
        <v>1275740.7179894063</v>
      </c>
      <c r="I29" s="7">
        <v>1.0538776276851662</v>
      </c>
      <c r="J29" s="8">
        <f t="shared" si="2"/>
        <v>1344474.6014160463</v>
      </c>
      <c r="K29" s="10">
        <v>0.21999763644600265</v>
      </c>
      <c r="L29" s="8">
        <f t="shared" si="3"/>
        <v>295781.23457321164</v>
      </c>
    </row>
    <row r="30" spans="1:12" x14ac:dyDescent="0.25">
      <c r="A30" s="6">
        <v>2007</v>
      </c>
      <c r="B30" s="6">
        <v>2604474.9706689855</v>
      </c>
      <c r="C30" s="7">
        <v>1.1135009941933665</v>
      </c>
      <c r="D30" s="8">
        <f t="shared" si="0"/>
        <v>2900085.4691916541</v>
      </c>
      <c r="E30" s="9">
        <v>0.21000925614271279</v>
      </c>
      <c r="F30" s="8">
        <f t="shared" si="1"/>
        <v>609044.79213522945</v>
      </c>
      <c r="G30" s="13"/>
      <c r="H30" s="6">
        <v>872961.5761549467</v>
      </c>
      <c r="I30" s="7">
        <v>1.0797889764145592</v>
      </c>
      <c r="J30" s="8">
        <f t="shared" si="2"/>
        <v>942614.28676559019</v>
      </c>
      <c r="K30" s="10">
        <v>0.2199986440065087</v>
      </c>
      <c r="L30" s="8">
        <f t="shared" si="3"/>
        <v>207373.86490959217</v>
      </c>
    </row>
    <row r="31" spans="1:12" x14ac:dyDescent="0.25">
      <c r="A31" s="6">
        <v>2008</v>
      </c>
      <c r="B31" s="6">
        <v>483825.84803606104</v>
      </c>
      <c r="C31" s="7">
        <v>1.0955827939303049</v>
      </c>
      <c r="D31" s="8">
        <f t="shared" si="0"/>
        <v>530071.27436704689</v>
      </c>
      <c r="E31" s="9">
        <v>0.11799758104958848</v>
      </c>
      <c r="F31" s="8">
        <f t="shared" si="1"/>
        <v>62547.128159184263</v>
      </c>
      <c r="G31" s="13"/>
      <c r="H31" s="6">
        <v>445615.72249247466</v>
      </c>
      <c r="I31" s="7">
        <v>0.89807428074781459</v>
      </c>
      <c r="J31" s="8">
        <f t="shared" si="2"/>
        <v>400196.01946734689</v>
      </c>
      <c r="K31" s="10">
        <v>0.11800183299991127</v>
      </c>
      <c r="L31" s="8">
        <f t="shared" si="3"/>
        <v>47223.863856415104</v>
      </c>
    </row>
    <row r="32" spans="1:12" x14ac:dyDescent="0.25">
      <c r="A32" s="6">
        <v>2009</v>
      </c>
      <c r="B32" s="6">
        <v>804400.02325932891</v>
      </c>
      <c r="C32" s="7">
        <v>1.1322841262096515</v>
      </c>
      <c r="D32" s="8">
        <f t="shared" si="0"/>
        <v>910809.37745921256</v>
      </c>
      <c r="E32" s="9">
        <v>0.11799309086168699</v>
      </c>
      <c r="F32" s="8">
        <f t="shared" si="1"/>
        <v>107469.21363222144</v>
      </c>
      <c r="G32" s="13"/>
      <c r="H32" s="6">
        <v>518867.29287277558</v>
      </c>
      <c r="I32" s="7">
        <v>0.7487981317889747</v>
      </c>
      <c r="J32" s="8">
        <f t="shared" si="2"/>
        <v>388526.85954953713</v>
      </c>
      <c r="K32" s="10">
        <v>0.11799592729183682</v>
      </c>
      <c r="L32" s="8">
        <f t="shared" si="3"/>
        <v>45844.587070332876</v>
      </c>
    </row>
    <row r="33" spans="1:12" x14ac:dyDescent="0.25">
      <c r="A33" s="6">
        <v>2010</v>
      </c>
      <c r="B33" s="6">
        <v>398870.94683566486</v>
      </c>
      <c r="C33" s="7">
        <v>1.1765531575468944</v>
      </c>
      <c r="D33" s="8">
        <f t="shared" si="0"/>
        <v>469292.87195322092</v>
      </c>
      <c r="E33" s="9">
        <v>0.11799816101239996</v>
      </c>
      <c r="F33" s="8">
        <f t="shared" si="1"/>
        <v>55375.695866707763</v>
      </c>
      <c r="G33" s="13"/>
      <c r="H33" s="6">
        <v>6229.0716874614845</v>
      </c>
      <c r="I33" s="7">
        <v>0.71761674681811582</v>
      </c>
      <c r="J33" s="8">
        <f t="shared" si="2"/>
        <v>4470.0861600529415</v>
      </c>
      <c r="K33" s="10">
        <v>0.11799801957859664</v>
      </c>
      <c r="L33" s="8">
        <f t="shared" si="3"/>
        <v>527.46131423194083</v>
      </c>
    </row>
    <row r="34" spans="1:12" x14ac:dyDescent="0.25">
      <c r="A34" s="6">
        <v>2011</v>
      </c>
      <c r="B34" s="6">
        <v>421034.09561951098</v>
      </c>
      <c r="C34" s="7">
        <v>1.2542305417773181</v>
      </c>
      <c r="D34" s="8">
        <f t="shared" si="0"/>
        <v>528073.82185558241</v>
      </c>
      <c r="E34" s="9">
        <v>0.1180016395814236</v>
      </c>
      <c r="F34" s="8">
        <f t="shared" si="1"/>
        <v>62313.576798987327</v>
      </c>
      <c r="G34" s="13"/>
      <c r="H34" s="6">
        <v>218824.87272748939</v>
      </c>
      <c r="I34" s="7">
        <v>0.91312424697726935</v>
      </c>
      <c r="J34" s="8">
        <f t="shared" si="2"/>
        <v>199814.29712918555</v>
      </c>
      <c r="K34" s="10">
        <v>0.11801338938191025</v>
      </c>
      <c r="L34" s="8">
        <f t="shared" si="3"/>
        <v>23580.762451179286</v>
      </c>
    </row>
    <row r="35" spans="1:12" x14ac:dyDescent="0.25">
      <c r="A35" s="6">
        <v>2012</v>
      </c>
      <c r="B35" s="6">
        <v>252451.53210399929</v>
      </c>
      <c r="C35" s="7">
        <v>1.262099690039902</v>
      </c>
      <c r="D35" s="8">
        <f t="shared" si="0"/>
        <v>318619.00041855586</v>
      </c>
      <c r="E35" s="9">
        <v>0.11802535677099273</v>
      </c>
      <c r="F35" s="8">
        <f t="shared" si="1"/>
        <v>37605.121198417139</v>
      </c>
      <c r="G35" s="13"/>
      <c r="H35" s="6">
        <v>410685.41381649429</v>
      </c>
      <c r="I35" s="7">
        <v>0.95578482657139374</v>
      </c>
      <c r="J35" s="8">
        <f t="shared" si="2"/>
        <v>392526.88701999903</v>
      </c>
      <c r="K35" s="10">
        <v>0.11800322153828362</v>
      </c>
      <c r="L35" s="8">
        <f t="shared" si="3"/>
        <v>46319.43720875377</v>
      </c>
    </row>
    <row r="36" spans="1:12" x14ac:dyDescent="0.25">
      <c r="A36" s="6">
        <v>2013</v>
      </c>
      <c r="B36" s="6">
        <v>673336.04430451232</v>
      </c>
      <c r="C36" s="7">
        <v>1.2363718495284333</v>
      </c>
      <c r="D36" s="8">
        <f t="shared" si="0"/>
        <v>832493.73045092903</v>
      </c>
      <c r="E36" s="9">
        <v>0.11798958014097527</v>
      </c>
      <c r="F36" s="8">
        <f t="shared" si="1"/>
        <v>98225.585725899349</v>
      </c>
      <c r="G36" s="13"/>
      <c r="H36" s="6">
        <v>90626.516587714344</v>
      </c>
      <c r="I36" s="7">
        <v>0.91306644800726455</v>
      </c>
      <c r="J36" s="8">
        <f t="shared" si="2"/>
        <v>82748.031596015775</v>
      </c>
      <c r="K36" s="10">
        <v>0.11801748615445118</v>
      </c>
      <c r="L36" s="8">
        <f t="shared" si="3"/>
        <v>9765.7146731908797</v>
      </c>
    </row>
    <row r="37" spans="1:12" x14ac:dyDescent="0.25">
      <c r="A37" s="6">
        <v>2014</v>
      </c>
      <c r="B37" s="6">
        <v>69578.644194102089</v>
      </c>
      <c r="C37" s="7">
        <v>1.2183760858032513</v>
      </c>
      <c r="D37" s="8">
        <f t="shared" si="0"/>
        <v>84772.956168707213</v>
      </c>
      <c r="E37" s="9">
        <v>0.11800918196994946</v>
      </c>
      <c r="F37" s="8">
        <f t="shared" si="1"/>
        <v>10003.98721064352</v>
      </c>
      <c r="G37" s="13"/>
      <c r="H37" s="6">
        <v>21883.438321891859</v>
      </c>
      <c r="I37" s="7">
        <v>1.0321031963316358</v>
      </c>
      <c r="J37" s="8">
        <f t="shared" si="2"/>
        <v>22585.966638750797</v>
      </c>
      <c r="K37" s="10">
        <v>0.11800504141159483</v>
      </c>
      <c r="L37" s="8">
        <f t="shared" si="3"/>
        <v>2665.257928526687</v>
      </c>
    </row>
    <row r="38" spans="1:12" x14ac:dyDescent="0.25">
      <c r="A38" s="6">
        <v>2015</v>
      </c>
      <c r="B38" s="6">
        <v>95685.747709584175</v>
      </c>
      <c r="C38" s="7">
        <v>1.2093412198262969</v>
      </c>
      <c r="D38" s="8">
        <f t="shared" si="0"/>
        <v>115716.71885509983</v>
      </c>
      <c r="E38" s="9">
        <v>0.11799681255363484</v>
      </c>
      <c r="F38" s="8">
        <f t="shared" si="1"/>
        <v>13654.203984066877</v>
      </c>
      <c r="G38" s="13"/>
      <c r="H38" s="6">
        <v>9944.9820799661575</v>
      </c>
      <c r="I38" s="7">
        <v>1.0645679798634056</v>
      </c>
      <c r="J38" s="8">
        <f t="shared" si="2"/>
        <v>10587.109482647342</v>
      </c>
      <c r="K38" s="10">
        <v>0.11801943849575208</v>
      </c>
      <c r="L38" s="8">
        <f t="shared" si="3"/>
        <v>1249.4847164350915</v>
      </c>
    </row>
    <row r="39" spans="1:12" x14ac:dyDescent="0.25">
      <c r="A39" s="6">
        <v>2016</v>
      </c>
      <c r="B39" s="6">
        <v>197327.77718002402</v>
      </c>
      <c r="C39" s="7">
        <v>1.163066522855505</v>
      </c>
      <c r="D39" s="8">
        <f t="shared" si="0"/>
        <v>229505.33166757642</v>
      </c>
      <c r="E39" s="9">
        <v>0.11800655241935493</v>
      </c>
      <c r="F39" s="8">
        <f t="shared" si="1"/>
        <v>27083.132951951295</v>
      </c>
      <c r="G39" s="13"/>
      <c r="H39" s="6">
        <v>43773.205422560037</v>
      </c>
      <c r="I39" s="7">
        <v>0.90177898223786068</v>
      </c>
      <c r="J39" s="8">
        <f t="shared" si="2"/>
        <v>39473.756635244994</v>
      </c>
      <c r="K39" s="10">
        <v>0.11797970177683839</v>
      </c>
      <c r="L39" s="8">
        <f t="shared" si="3"/>
        <v>4657.1020358377</v>
      </c>
    </row>
    <row r="40" spans="1:12" x14ac:dyDescent="0.25">
      <c r="G40" s="11"/>
    </row>
    <row r="41" spans="1:12" x14ac:dyDescent="0.25">
      <c r="G41" s="11"/>
    </row>
    <row r="42" spans="1:12" ht="18.75" x14ac:dyDescent="0.3">
      <c r="B42" s="14" t="s">
        <v>187</v>
      </c>
      <c r="G42" s="11"/>
      <c r="H42" s="14" t="s">
        <v>188</v>
      </c>
    </row>
    <row r="43" spans="1:12" x14ac:dyDescent="0.25">
      <c r="A43" s="15" t="s">
        <v>172</v>
      </c>
      <c r="B43" s="20" t="s">
        <v>193</v>
      </c>
      <c r="C43" s="15" t="s">
        <v>183</v>
      </c>
      <c r="D43" s="15" t="s">
        <v>198</v>
      </c>
      <c r="E43" s="15" t="s">
        <v>185</v>
      </c>
      <c r="F43" s="15" t="s">
        <v>176</v>
      </c>
      <c r="G43" s="16"/>
      <c r="H43" s="20" t="s">
        <v>193</v>
      </c>
      <c r="I43" s="15" t="s">
        <v>184</v>
      </c>
      <c r="J43" s="15" t="s">
        <v>199</v>
      </c>
      <c r="K43" s="15" t="s">
        <v>186</v>
      </c>
      <c r="L43" s="15" t="s">
        <v>177</v>
      </c>
    </row>
    <row r="44" spans="1:12" x14ac:dyDescent="0.25">
      <c r="A44" s="15">
        <v>1997</v>
      </c>
      <c r="B44" s="15">
        <v>72303.339440967218</v>
      </c>
      <c r="C44" s="17">
        <v>1.6186726673209029</v>
      </c>
      <c r="D44" s="18">
        <f>C44*B44</f>
        <v>117035.43930911904</v>
      </c>
      <c r="E44" s="19">
        <v>0.21000039766526302</v>
      </c>
      <c r="F44" s="18">
        <f>E44*D44</f>
        <v>24577.488795843754</v>
      </c>
      <c r="G44" s="16"/>
      <c r="H44" s="15">
        <v>1790.939418227955</v>
      </c>
      <c r="I44" s="17">
        <v>1.860530292486132</v>
      </c>
      <c r="J44" s="18">
        <f>I44*H44</f>
        <v>3332.0970396206003</v>
      </c>
      <c r="K44" s="19">
        <v>0.21999966802775286</v>
      </c>
      <c r="L44" s="18">
        <f>K44*J44</f>
        <v>733.0602425527901</v>
      </c>
    </row>
    <row r="45" spans="1:12" x14ac:dyDescent="0.25">
      <c r="A45" s="15">
        <v>1998</v>
      </c>
      <c r="B45" s="15">
        <v>138013.79396743164</v>
      </c>
      <c r="C45" s="17">
        <v>1.917796323125377</v>
      </c>
      <c r="D45" s="18">
        <f t="shared" ref="D45:D63" si="4">C45*B45</f>
        <v>264682.34661132377</v>
      </c>
      <c r="E45" s="19">
        <v>0.20999994497664254</v>
      </c>
      <c r="F45" s="18">
        <f t="shared" ref="F45:F63" si="5">E45*D45</f>
        <v>55583.278224666617</v>
      </c>
      <c r="G45" s="16"/>
      <c r="H45" s="15">
        <v>14963.78347580781</v>
      </c>
      <c r="I45" s="17">
        <v>2.0641764044531592</v>
      </c>
      <c r="J45" s="18">
        <f t="shared" ref="J45:J63" si="6">I45*H45</f>
        <v>30887.888772108563</v>
      </c>
      <c r="K45" s="19">
        <v>0.22000013511778896</v>
      </c>
      <c r="L45" s="18">
        <f t="shared" ref="L45:L63" si="7">K45*J45</f>
        <v>6795.3397033671199</v>
      </c>
    </row>
    <row r="46" spans="1:12" x14ac:dyDescent="0.25">
      <c r="A46" s="15">
        <v>1999</v>
      </c>
      <c r="B46" s="15">
        <v>106151.24419849945</v>
      </c>
      <c r="C46" s="17">
        <v>2.1257948207436068</v>
      </c>
      <c r="D46" s="18">
        <f t="shared" si="4"/>
        <v>225655.76513265999</v>
      </c>
      <c r="E46" s="19">
        <v>0.20999960743089693</v>
      </c>
      <c r="F46" s="18">
        <f t="shared" si="5"/>
        <v>47387.622092377278</v>
      </c>
      <c r="G46" s="16"/>
      <c r="H46" s="15">
        <v>35601.117811458862</v>
      </c>
      <c r="I46" s="17">
        <v>2.102529843266113</v>
      </c>
      <c r="J46" s="18">
        <f t="shared" si="6"/>
        <v>74852.41265222503</v>
      </c>
      <c r="K46" s="19">
        <v>0.21999988675677049</v>
      </c>
      <c r="L46" s="18">
        <f t="shared" si="7"/>
        <v>16467.52230696056</v>
      </c>
    </row>
    <row r="47" spans="1:12" x14ac:dyDescent="0.25">
      <c r="A47" s="15">
        <v>2000</v>
      </c>
      <c r="B47" s="15">
        <v>494517.71889513155</v>
      </c>
      <c r="C47" s="17">
        <v>2.5544465757628849</v>
      </c>
      <c r="D47" s="18">
        <f t="shared" si="4"/>
        <v>1263219.0936857418</v>
      </c>
      <c r="E47" s="19">
        <v>0.21000010428181118</v>
      </c>
      <c r="F47" s="18">
        <f t="shared" si="5"/>
        <v>265276.14140478079</v>
      </c>
      <c r="G47" s="16"/>
      <c r="H47" s="15">
        <v>101137.00070360611</v>
      </c>
      <c r="I47" s="17">
        <v>2.213138349456496</v>
      </c>
      <c r="J47" s="18">
        <f t="shared" si="6"/>
        <v>223830.17480615931</v>
      </c>
      <c r="K47" s="19">
        <v>0.22000056741881183</v>
      </c>
      <c r="L47" s="18">
        <f t="shared" si="7"/>
        <v>49242.765462806885</v>
      </c>
    </row>
    <row r="48" spans="1:12" x14ac:dyDescent="0.25">
      <c r="A48" s="15">
        <v>2001</v>
      </c>
      <c r="B48" s="15">
        <v>1121596.0799086238</v>
      </c>
      <c r="C48" s="17">
        <v>2.2559637991169978</v>
      </c>
      <c r="D48" s="18">
        <f t="shared" si="4"/>
        <v>2530280.153505391</v>
      </c>
      <c r="E48" s="19">
        <v>0.20999982022795094</v>
      </c>
      <c r="F48" s="18">
        <f t="shared" si="5"/>
        <v>531358.37736248423</v>
      </c>
      <c r="G48" s="16"/>
      <c r="H48" s="15">
        <v>38755.342119681867</v>
      </c>
      <c r="I48" s="17">
        <v>1.940836110273169</v>
      </c>
      <c r="J48" s="18">
        <f t="shared" si="6"/>
        <v>75217.767451869266</v>
      </c>
      <c r="K48" s="19">
        <v>0.2199999423134055</v>
      </c>
      <c r="L48" s="18">
        <f t="shared" si="7"/>
        <v>16547.904500354387</v>
      </c>
    </row>
    <row r="49" spans="1:12" x14ac:dyDescent="0.25">
      <c r="A49" s="15">
        <v>2002</v>
      </c>
      <c r="B49" s="15">
        <v>1061417.9472760572</v>
      </c>
      <c r="C49" s="17">
        <v>2.0720905551487414</v>
      </c>
      <c r="D49" s="18">
        <f t="shared" si="4"/>
        <v>2199354.103616083</v>
      </c>
      <c r="E49" s="19">
        <v>0.21000008115631519</v>
      </c>
      <c r="F49" s="18">
        <f t="shared" si="5"/>
        <v>461864.5402508523</v>
      </c>
      <c r="G49" s="16"/>
      <c r="H49" s="15">
        <v>32212.135342477228</v>
      </c>
      <c r="I49" s="17">
        <v>1.9903155756190156</v>
      </c>
      <c r="J49" s="18">
        <f t="shared" si="6"/>
        <v>64112.314696080204</v>
      </c>
      <c r="K49" s="19">
        <v>0.22000006612029263</v>
      </c>
      <c r="L49" s="18">
        <f t="shared" si="7"/>
        <v>14104.713472262654</v>
      </c>
    </row>
    <row r="50" spans="1:12" x14ac:dyDescent="0.25">
      <c r="A50" s="15">
        <v>2003</v>
      </c>
      <c r="B50" s="15">
        <v>696677.65382707794</v>
      </c>
      <c r="C50" s="17">
        <v>2.2479239147748187</v>
      </c>
      <c r="D50" s="18">
        <f t="shared" si="4"/>
        <v>1566078.3589271009</v>
      </c>
      <c r="E50" s="19">
        <v>0.21000058573769576</v>
      </c>
      <c r="F50" s="18">
        <f t="shared" si="5"/>
        <v>328877.3726858205</v>
      </c>
      <c r="G50" s="16"/>
      <c r="H50" s="15">
        <v>68836.187174505962</v>
      </c>
      <c r="I50" s="17">
        <v>2.1952902890002108</v>
      </c>
      <c r="J50" s="18">
        <f t="shared" si="6"/>
        <v>151115.41323599379</v>
      </c>
      <c r="K50" s="19">
        <v>0.21999967235137038</v>
      </c>
      <c r="L50" s="18">
        <f t="shared" si="7"/>
        <v>33245.341399160578</v>
      </c>
    </row>
    <row r="51" spans="1:12" x14ac:dyDescent="0.25">
      <c r="A51" s="15">
        <v>2004</v>
      </c>
      <c r="B51" s="15">
        <v>346603.4860044996</v>
      </c>
      <c r="C51" s="17">
        <v>2.2513666817554538</v>
      </c>
      <c r="D51" s="18">
        <f t="shared" si="4"/>
        <v>780331.54017082311</v>
      </c>
      <c r="E51" s="19">
        <v>0.21000006882991437</v>
      </c>
      <c r="F51" s="18">
        <f t="shared" si="5"/>
        <v>163869.67714602593</v>
      </c>
      <c r="G51" s="16"/>
      <c r="H51" s="15">
        <v>380228.99417100038</v>
      </c>
      <c r="I51" s="17">
        <v>2.0590083557384786</v>
      </c>
      <c r="J51" s="18">
        <f t="shared" si="6"/>
        <v>782894.67609212711</v>
      </c>
      <c r="K51" s="19">
        <v>0.22000009538617094</v>
      </c>
      <c r="L51" s="18">
        <f t="shared" si="7"/>
        <v>172236.90341759336</v>
      </c>
    </row>
    <row r="52" spans="1:12" x14ac:dyDescent="0.25">
      <c r="A52" s="15">
        <v>2005</v>
      </c>
      <c r="B52" s="15">
        <v>428583.95698602742</v>
      </c>
      <c r="C52" s="17">
        <v>2.2428595674946243</v>
      </c>
      <c r="D52" s="18">
        <f t="shared" si="4"/>
        <v>961253.62840081612</v>
      </c>
      <c r="E52" s="19">
        <v>0.2099998995119631</v>
      </c>
      <c r="F52" s="18">
        <f t="shared" si="5"/>
        <v>201863.16536968132</v>
      </c>
      <c r="G52" s="16"/>
      <c r="H52" s="15">
        <v>269424.26021548768</v>
      </c>
      <c r="I52" s="17">
        <v>1.8550688333753989</v>
      </c>
      <c r="J52" s="18">
        <f t="shared" si="6"/>
        <v>499800.54808097461</v>
      </c>
      <c r="K52" s="19">
        <v>0.22000014115421807</v>
      </c>
      <c r="L52" s="18">
        <f t="shared" si="7"/>
        <v>109956.19112676996</v>
      </c>
    </row>
    <row r="53" spans="1:12" x14ac:dyDescent="0.25">
      <c r="A53" s="15">
        <v>2006</v>
      </c>
      <c r="B53" s="15">
        <v>337171.3203832311</v>
      </c>
      <c r="C53" s="17">
        <v>2.2456634454474567</v>
      </c>
      <c r="D53" s="18">
        <f t="shared" si="4"/>
        <v>757173.30903787503</v>
      </c>
      <c r="E53" s="19">
        <v>0.21000088400276454</v>
      </c>
      <c r="F53" s="18">
        <f t="shared" si="5"/>
        <v>159007.06424125217</v>
      </c>
      <c r="G53" s="16"/>
      <c r="H53" s="15">
        <v>261125.8987482489</v>
      </c>
      <c r="I53" s="17">
        <v>1.75115195150589</v>
      </c>
      <c r="J53" s="18">
        <f t="shared" si="6"/>
        <v>457271.12718172552</v>
      </c>
      <c r="K53" s="19">
        <v>0.21999938224483401</v>
      </c>
      <c r="L53" s="18">
        <f t="shared" si="7"/>
        <v>100599.36549837854</v>
      </c>
    </row>
    <row r="54" spans="1:12" x14ac:dyDescent="0.25">
      <c r="A54" s="15">
        <v>2007</v>
      </c>
      <c r="B54" s="15">
        <v>445236.42417630693</v>
      </c>
      <c r="C54" s="17">
        <v>2.3392297778904005</v>
      </c>
      <c r="D54" s="18">
        <f t="shared" si="4"/>
        <v>1041510.3016346586</v>
      </c>
      <c r="E54" s="19">
        <v>0.2100004443160865</v>
      </c>
      <c r="F54" s="18">
        <f t="shared" si="5"/>
        <v>218717.62610305956</v>
      </c>
      <c r="G54" s="16"/>
      <c r="H54" s="15">
        <v>242908.25065608104</v>
      </c>
      <c r="I54" s="17">
        <v>1.8496790626767925</v>
      </c>
      <c r="J54" s="18">
        <f t="shared" si="6"/>
        <v>449302.30538999935</v>
      </c>
      <c r="K54" s="19">
        <v>0.21999982137833407</v>
      </c>
      <c r="L54" s="18">
        <f t="shared" si="7"/>
        <v>98846.426930673566</v>
      </c>
    </row>
    <row r="55" spans="1:12" x14ac:dyDescent="0.25">
      <c r="A55" s="15">
        <v>2008</v>
      </c>
      <c r="B55" s="15">
        <v>1374493.8058085677</v>
      </c>
      <c r="C55" s="17">
        <v>2.0466907047948841</v>
      </c>
      <c r="D55" s="18">
        <f t="shared" si="4"/>
        <v>2813163.6961465399</v>
      </c>
      <c r="E55" s="19">
        <v>0.11799944520843049</v>
      </c>
      <c r="F55" s="18">
        <f t="shared" si="5"/>
        <v>331951.75542578945</v>
      </c>
      <c r="G55" s="16"/>
      <c r="H55" s="15">
        <v>737173.00639882719</v>
      </c>
      <c r="I55" s="17">
        <v>2.0889250277931843</v>
      </c>
      <c r="J55" s="18">
        <f t="shared" si="6"/>
        <v>1539899.1428800554</v>
      </c>
      <c r="K55" s="19">
        <v>0.11799997421317965</v>
      </c>
      <c r="L55" s="18">
        <f t="shared" si="7"/>
        <v>181708.05915074397</v>
      </c>
    </row>
    <row r="56" spans="1:12" x14ac:dyDescent="0.25">
      <c r="A56" s="15">
        <v>2009</v>
      </c>
      <c r="B56" s="15">
        <v>886120.90901508112</v>
      </c>
      <c r="C56" s="17">
        <v>2.327785499121815</v>
      </c>
      <c r="D56" s="18">
        <f t="shared" si="4"/>
        <v>2062699.402473947</v>
      </c>
      <c r="E56" s="19">
        <v>0.11799931639512364</v>
      </c>
      <c r="F56" s="18">
        <f t="shared" si="5"/>
        <v>243397.11942055574</v>
      </c>
      <c r="G56" s="16"/>
      <c r="H56" s="15">
        <v>776893.61429962702</v>
      </c>
      <c r="I56" s="17">
        <v>2.2146347232944077</v>
      </c>
      <c r="J56" s="18">
        <f t="shared" si="6"/>
        <v>1720535.5745336467</v>
      </c>
      <c r="K56" s="19">
        <v>0.11799991946672327</v>
      </c>
      <c r="L56" s="18">
        <f t="shared" si="7"/>
        <v>203023.05923460276</v>
      </c>
    </row>
    <row r="57" spans="1:12" x14ac:dyDescent="0.25">
      <c r="A57" s="15">
        <v>2010</v>
      </c>
      <c r="B57" s="15">
        <v>1119790.0345615046</v>
      </c>
      <c r="C57" s="17">
        <v>2.815790361400103</v>
      </c>
      <c r="D57" s="18">
        <f t="shared" si="4"/>
        <v>3153093.9861101727</v>
      </c>
      <c r="E57" s="19">
        <v>0.11799982188974975</v>
      </c>
      <c r="F57" s="18">
        <f t="shared" si="5"/>
        <v>372064.52876264148</v>
      </c>
      <c r="G57" s="16"/>
      <c r="H57" s="15">
        <v>15290.586567995981</v>
      </c>
      <c r="I57" s="17">
        <v>2.6864498936320063</v>
      </c>
      <c r="J57" s="18">
        <f t="shared" si="6"/>
        <v>41077.394659163787</v>
      </c>
      <c r="K57" s="19">
        <v>0.11800017784101013</v>
      </c>
      <c r="L57" s="18">
        <f t="shared" si="7"/>
        <v>4847.1398750266872</v>
      </c>
    </row>
    <row r="58" spans="1:12" x14ac:dyDescent="0.25">
      <c r="A58" s="15">
        <v>2011</v>
      </c>
      <c r="B58" s="15">
        <v>1312358.9432706721</v>
      </c>
      <c r="C58" s="17">
        <v>4.23035054224116</v>
      </c>
      <c r="D58" s="18">
        <f t="shared" si="4"/>
        <v>5551738.3672801238</v>
      </c>
      <c r="E58" s="19">
        <v>0.11800015532997551</v>
      </c>
      <c r="F58" s="18">
        <f t="shared" si="5"/>
        <v>655105.98969043931</v>
      </c>
      <c r="G58" s="16"/>
      <c r="H58" s="15">
        <v>502951.95435740857</v>
      </c>
      <c r="I58" s="17">
        <v>4.0362189883062802</v>
      </c>
      <c r="J58" s="18">
        <f t="shared" si="6"/>
        <v>2030024.228383126</v>
      </c>
      <c r="K58" s="19">
        <v>0.11800044698759234</v>
      </c>
      <c r="L58" s="18">
        <f t="shared" si="7"/>
        <v>239543.76634485109</v>
      </c>
    </row>
    <row r="59" spans="1:12" x14ac:dyDescent="0.25">
      <c r="A59" s="15">
        <v>2012</v>
      </c>
      <c r="B59" s="15">
        <v>1014558.220662971</v>
      </c>
      <c r="C59" s="17">
        <v>4.6645336502505748</v>
      </c>
      <c r="D59" s="18">
        <f t="shared" si="4"/>
        <v>4732440.9604207762</v>
      </c>
      <c r="E59" s="19">
        <v>0.11799997150550655</v>
      </c>
      <c r="F59" s="18">
        <f t="shared" si="5"/>
        <v>558427.89848114364</v>
      </c>
      <c r="G59" s="16"/>
      <c r="H59" s="15">
        <v>774349.18256017321</v>
      </c>
      <c r="I59" s="17">
        <v>4.1175304824533852</v>
      </c>
      <c r="J59" s="18">
        <f t="shared" si="6"/>
        <v>3188406.3632543744</v>
      </c>
      <c r="K59" s="19">
        <v>0.11800025553261741</v>
      </c>
      <c r="L59" s="18">
        <f t="shared" si="7"/>
        <v>376232.76560583955</v>
      </c>
    </row>
    <row r="60" spans="1:12" x14ac:dyDescent="0.25">
      <c r="A60" s="15">
        <v>2013</v>
      </c>
      <c r="B60" s="15">
        <v>1512434.3992037326</v>
      </c>
      <c r="C60" s="17">
        <v>4.9526533355323554</v>
      </c>
      <c r="D60" s="18">
        <f t="shared" si="4"/>
        <v>7490563.2719902406</v>
      </c>
      <c r="E60" s="19">
        <v>0.11799997063386797</v>
      </c>
      <c r="F60" s="18">
        <f t="shared" si="5"/>
        <v>883886.2461259783</v>
      </c>
      <c r="G60" s="16"/>
      <c r="H60" s="15">
        <v>247618.28563555813</v>
      </c>
      <c r="I60" s="17">
        <v>4.0834963567218656</v>
      </c>
      <c r="J60" s="18">
        <f t="shared" si="6"/>
        <v>1011148.3672505158</v>
      </c>
      <c r="K60" s="19">
        <v>0.11799985053551551</v>
      </c>
      <c r="L60" s="18">
        <f t="shared" si="7"/>
        <v>119315.35620479142</v>
      </c>
    </row>
    <row r="61" spans="1:12" x14ac:dyDescent="0.25">
      <c r="A61" s="15">
        <v>2014</v>
      </c>
      <c r="B61" s="15">
        <v>1438601.963286198</v>
      </c>
      <c r="C61" s="17">
        <v>4.9477187897446893</v>
      </c>
      <c r="D61" s="18">
        <f t="shared" si="4"/>
        <v>7117797.9647147218</v>
      </c>
      <c r="E61" s="19">
        <v>0.11800018163654527</v>
      </c>
      <c r="F61" s="18">
        <f t="shared" si="5"/>
        <v>839901.45268856944</v>
      </c>
      <c r="G61" s="16"/>
      <c r="H61" s="15">
        <v>320122.05147406401</v>
      </c>
      <c r="I61" s="17">
        <v>4.2962679846922809</v>
      </c>
      <c r="J61" s="18">
        <f t="shared" si="6"/>
        <v>1375330.1209420357</v>
      </c>
      <c r="K61" s="19">
        <v>0.11800009482427684</v>
      </c>
      <c r="L61" s="18">
        <f t="shared" si="7"/>
        <v>162289.08468584434</v>
      </c>
    </row>
    <row r="62" spans="1:12" x14ac:dyDescent="0.25">
      <c r="A62" s="15">
        <v>2015</v>
      </c>
      <c r="B62" s="15">
        <v>1200790.6178907678</v>
      </c>
      <c r="C62" s="17">
        <v>4.7924681003280902</v>
      </c>
      <c r="D62" s="18">
        <f t="shared" si="4"/>
        <v>5754750.7314147614</v>
      </c>
      <c r="E62" s="19">
        <v>0.11800020962163296</v>
      </c>
      <c r="F62" s="18">
        <f t="shared" si="5"/>
        <v>679061.79262718745</v>
      </c>
      <c r="G62" s="16"/>
      <c r="H62" s="15">
        <v>300084.11815704498</v>
      </c>
      <c r="I62" s="17">
        <v>4.4994726015155209</v>
      </c>
      <c r="J62" s="18">
        <f t="shared" si="6"/>
        <v>1350220.2677975702</v>
      </c>
      <c r="K62" s="19">
        <v>0.11799992973580664</v>
      </c>
      <c r="L62" s="18">
        <f t="shared" si="7"/>
        <v>159325.89672797531</v>
      </c>
    </row>
    <row r="63" spans="1:12" x14ac:dyDescent="0.25">
      <c r="A63" s="15">
        <v>2016</v>
      </c>
      <c r="B63" s="15">
        <v>2579568.6899756589</v>
      </c>
      <c r="C63" s="17">
        <v>4.13897420665959</v>
      </c>
      <c r="D63" s="18">
        <f t="shared" si="4"/>
        <v>10676768.272115922</v>
      </c>
      <c r="E63" s="19">
        <v>0.11799985120708252</v>
      </c>
      <c r="F63" s="18">
        <f t="shared" si="5"/>
        <v>1259857.0674821783</v>
      </c>
      <c r="G63" s="16"/>
      <c r="H63" s="15">
        <v>459787.49337629165</v>
      </c>
      <c r="I63" s="17">
        <v>4.5517171339499969</v>
      </c>
      <c r="J63" s="18">
        <f t="shared" si="6"/>
        <v>2092822.6115767874</v>
      </c>
      <c r="K63" s="19">
        <v>0.1180002980181791</v>
      </c>
      <c r="L63" s="18">
        <f t="shared" si="7"/>
        <v>246953.69186524479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topLeftCell="A13" workbookViewId="0">
      <selection activeCell="A63" sqref="A1:A63"/>
    </sheetView>
  </sheetViews>
  <sheetFormatPr defaultRowHeight="15" x14ac:dyDescent="0.25"/>
  <cols>
    <col min="2" max="2" width="15.140625" customWidth="1"/>
    <col min="3" max="3" width="25.5703125" bestFit="1" customWidth="1"/>
    <col min="4" max="4" width="32.5703125" bestFit="1" customWidth="1"/>
    <col min="5" max="5" width="25.5703125" bestFit="1" customWidth="1"/>
    <col min="6" max="6" width="24.140625" bestFit="1" customWidth="1"/>
    <col min="7" max="7" width="8.140625" customWidth="1"/>
    <col min="8" max="8" width="17.42578125" customWidth="1"/>
    <col min="9" max="9" width="26.42578125" bestFit="1" customWidth="1"/>
    <col min="10" max="10" width="33.42578125" bestFit="1" customWidth="1"/>
    <col min="11" max="11" width="27.140625" bestFit="1" customWidth="1"/>
    <col min="12" max="12" width="25" bestFit="1" customWidth="1"/>
  </cols>
  <sheetData>
    <row r="1" spans="1:12" ht="26.25" x14ac:dyDescent="0.4">
      <c r="B1" s="21" t="s">
        <v>194</v>
      </c>
      <c r="G1" s="11"/>
    </row>
    <row r="2" spans="1:12" ht="18.75" x14ac:dyDescent="0.3">
      <c r="B2" s="14" t="s">
        <v>178</v>
      </c>
      <c r="G2" s="11"/>
      <c r="H2" s="14" t="s">
        <v>179</v>
      </c>
    </row>
    <row r="3" spans="1:12" x14ac:dyDescent="0.25">
      <c r="A3" s="6" t="s">
        <v>172</v>
      </c>
      <c r="B3" s="20" t="s">
        <v>193</v>
      </c>
      <c r="C3" s="6" t="s">
        <v>173</v>
      </c>
      <c r="D3" s="6" t="s">
        <v>191</v>
      </c>
      <c r="E3" s="6" t="s">
        <v>175</v>
      </c>
      <c r="F3" s="6" t="s">
        <v>176</v>
      </c>
      <c r="G3" s="12"/>
      <c r="H3" s="20" t="s">
        <v>193</v>
      </c>
      <c r="I3" s="6" t="s">
        <v>174</v>
      </c>
      <c r="J3" s="6" t="s">
        <v>192</v>
      </c>
      <c r="K3" s="6" t="s">
        <v>180</v>
      </c>
      <c r="L3" s="6" t="s">
        <v>177</v>
      </c>
    </row>
    <row r="4" spans="1:12" x14ac:dyDescent="0.25">
      <c r="A4" s="6">
        <v>1981</v>
      </c>
      <c r="B4" s="6">
        <v>333.735426965231</v>
      </c>
      <c r="C4" s="7">
        <v>3.46744389468664E-2</v>
      </c>
      <c r="D4" s="8">
        <f>C4*B4</f>
        <v>11.572088686712293</v>
      </c>
      <c r="E4" s="9">
        <v>0.20877025738801883</v>
      </c>
      <c r="F4" s="8">
        <f>E4*D4</f>
        <v>2.4159079336419063</v>
      </c>
      <c r="G4" s="13"/>
      <c r="H4" s="6">
        <v>0</v>
      </c>
      <c r="I4" s="7">
        <v>0.11089053928998543</v>
      </c>
      <c r="J4" s="8">
        <f>I4*H4</f>
        <v>0</v>
      </c>
      <c r="K4" s="10">
        <v>0.21966693100717752</v>
      </c>
      <c r="L4" s="8">
        <f>K4*J4</f>
        <v>0</v>
      </c>
    </row>
    <row r="5" spans="1:12" x14ac:dyDescent="0.25">
      <c r="A5" s="6">
        <v>1982</v>
      </c>
      <c r="B5" s="6">
        <v>5105.1159602605148</v>
      </c>
      <c r="C5" s="7">
        <v>3.7304934158544127E-2</v>
      </c>
      <c r="D5" s="8">
        <f t="shared" ref="D5:D39" si="0">C5*B5</f>
        <v>190.44601476925129</v>
      </c>
      <c r="E5" s="9">
        <v>0.21011673151741853</v>
      </c>
      <c r="F5" s="8">
        <f t="shared" ref="F5:F39" si="1">E5*D5</f>
        <v>40.015894153833095</v>
      </c>
      <c r="G5" s="13"/>
      <c r="H5" s="6">
        <v>11618.024802813508</v>
      </c>
      <c r="I5" s="7">
        <v>0.11691563852557058</v>
      </c>
      <c r="J5" s="8">
        <f t="shared" ref="J5:J39" si="2">I5*H5</f>
        <v>1358.3287882268576</v>
      </c>
      <c r="K5" s="10">
        <v>0.21973094170392499</v>
      </c>
      <c r="L5" s="8">
        <f t="shared" ref="L5:L39" si="3">K5*J5</f>
        <v>298.46686378063873</v>
      </c>
    </row>
    <row r="6" spans="1:12" x14ac:dyDescent="0.25">
      <c r="A6" s="6">
        <v>1983</v>
      </c>
      <c r="B6" s="6">
        <v>0</v>
      </c>
      <c r="C6" s="7">
        <v>5.9976775486808048E-2</v>
      </c>
      <c r="D6" s="8">
        <f t="shared" si="0"/>
        <v>0</v>
      </c>
      <c r="E6" s="9">
        <v>0.21052631578934772</v>
      </c>
      <c r="F6" s="8">
        <f t="shared" si="1"/>
        <v>0</v>
      </c>
      <c r="G6" s="13"/>
      <c r="H6" s="6">
        <v>3731.0647870555699</v>
      </c>
      <c r="I6" s="7">
        <v>0.12138532738098656</v>
      </c>
      <c r="J6" s="8">
        <f t="shared" si="2"/>
        <v>452.89652065641127</v>
      </c>
      <c r="K6" s="10">
        <v>0.21621621621656498</v>
      </c>
      <c r="L6" s="8">
        <f t="shared" si="3"/>
        <v>97.923572033976612</v>
      </c>
    </row>
    <row r="7" spans="1:12" x14ac:dyDescent="0.25">
      <c r="A7" s="6">
        <v>1984</v>
      </c>
      <c r="B7" s="6">
        <v>770.96921328858321</v>
      </c>
      <c r="C7" s="7">
        <v>4.671875143185248E-2</v>
      </c>
      <c r="D7" s="8">
        <f t="shared" si="0"/>
        <v>36.018719037240174</v>
      </c>
      <c r="E7" s="9">
        <v>0.21621621621644455</v>
      </c>
      <c r="F7" s="8">
        <f t="shared" si="1"/>
        <v>7.7878311431952891</v>
      </c>
      <c r="G7" s="13"/>
      <c r="H7" s="6">
        <v>0</v>
      </c>
      <c r="I7" s="7">
        <v>0.12014895629819124</v>
      </c>
      <c r="J7" s="8">
        <f t="shared" si="2"/>
        <v>0</v>
      </c>
      <c r="K7" s="10">
        <v>0.21698113207571454</v>
      </c>
      <c r="L7" s="8">
        <f t="shared" si="3"/>
        <v>0</v>
      </c>
    </row>
    <row r="8" spans="1:12" x14ac:dyDescent="0.25">
      <c r="A8" s="6">
        <v>1985</v>
      </c>
      <c r="B8" s="6">
        <v>1021.1249057135577</v>
      </c>
      <c r="C8" s="7">
        <v>0.79414542747696171</v>
      </c>
      <c r="D8" s="8">
        <f t="shared" si="0"/>
        <v>810.92167475526549</v>
      </c>
      <c r="E8" s="9">
        <v>0.21001258637075942</v>
      </c>
      <c r="F8" s="8">
        <f t="shared" si="1"/>
        <v>170.30375825946106</v>
      </c>
      <c r="G8" s="13"/>
      <c r="H8" s="6">
        <v>0</v>
      </c>
      <c r="I8" s="7">
        <v>0.76261906888241959</v>
      </c>
      <c r="J8" s="8">
        <f t="shared" si="2"/>
        <v>0</v>
      </c>
      <c r="K8" s="10">
        <v>0.22000303254936382</v>
      </c>
      <c r="L8" s="8">
        <f t="shared" si="3"/>
        <v>0</v>
      </c>
    </row>
    <row r="9" spans="1:12" x14ac:dyDescent="0.25">
      <c r="A9" s="6">
        <v>1986</v>
      </c>
      <c r="B9" s="6">
        <v>24732.835634292092</v>
      </c>
      <c r="C9" s="7">
        <v>0.73073522911820943</v>
      </c>
      <c r="D9" s="8">
        <f t="shared" si="0"/>
        <v>18073.154313967447</v>
      </c>
      <c r="E9" s="9">
        <v>0.21002092822848689</v>
      </c>
      <c r="F9" s="8">
        <f t="shared" si="1"/>
        <v>3795.7406450361254</v>
      </c>
      <c r="G9" s="13"/>
      <c r="H9" s="6">
        <v>5787.5645434801509</v>
      </c>
      <c r="I9" s="7">
        <v>0.73325825797245492</v>
      </c>
      <c r="J9" s="8">
        <f t="shared" si="2"/>
        <v>4243.7794950554016</v>
      </c>
      <c r="K9" s="10">
        <v>0.22001110877018185</v>
      </c>
      <c r="L9" s="8">
        <f t="shared" si="3"/>
        <v>933.67863208330141</v>
      </c>
    </row>
    <row r="10" spans="1:12" x14ac:dyDescent="0.25">
      <c r="A10" s="6">
        <v>1987</v>
      </c>
      <c r="B10" s="6">
        <v>30259.08830212734</v>
      </c>
      <c r="C10" s="7">
        <v>0.73306917768802327</v>
      </c>
      <c r="D10" s="8">
        <f t="shared" si="0"/>
        <v>22182.004979229772</v>
      </c>
      <c r="E10" s="9">
        <v>0.20990790727215028</v>
      </c>
      <c r="F10" s="8">
        <f t="shared" si="1"/>
        <v>4656.1782442905387</v>
      </c>
      <c r="G10" s="13"/>
      <c r="H10" s="6">
        <v>832.09389976806233</v>
      </c>
      <c r="I10" s="7">
        <v>0.74009148016234572</v>
      </c>
      <c r="J10" s="8">
        <f t="shared" si="2"/>
        <v>615.82560591340382</v>
      </c>
      <c r="K10" s="10">
        <v>0.21999910277690535</v>
      </c>
      <c r="L10" s="8">
        <f t="shared" si="3"/>
        <v>135.48108076799295</v>
      </c>
    </row>
    <row r="11" spans="1:12" x14ac:dyDescent="0.25">
      <c r="A11" s="6">
        <v>1988</v>
      </c>
      <c r="B11" s="6">
        <v>22012.071826715237</v>
      </c>
      <c r="C11" s="7">
        <v>0.72459209572074557</v>
      </c>
      <c r="D11" s="8">
        <f t="shared" si="0"/>
        <v>15949.773256075174</v>
      </c>
      <c r="E11" s="9">
        <v>0.21000475482463796</v>
      </c>
      <c r="F11" s="8">
        <f t="shared" si="1"/>
        <v>3349.5282221506345</v>
      </c>
      <c r="G11" s="13"/>
      <c r="H11" s="6">
        <v>211.49433333916238</v>
      </c>
      <c r="I11" s="7">
        <v>0.75430774639739373</v>
      </c>
      <c r="J11" s="8">
        <f t="shared" si="2"/>
        <v>159.53181395688276</v>
      </c>
      <c r="K11" s="10">
        <v>0.21999466063233306</v>
      </c>
      <c r="L11" s="8">
        <f t="shared" si="3"/>
        <v>35.096147271504918</v>
      </c>
    </row>
    <row r="12" spans="1:12" x14ac:dyDescent="0.25">
      <c r="A12" s="6">
        <v>1989</v>
      </c>
      <c r="B12" s="6">
        <v>48767.445319125014</v>
      </c>
      <c r="C12" s="7">
        <v>0.65424505515504772</v>
      </c>
      <c r="D12" s="8">
        <f t="shared" si="0"/>
        <v>31905.859952581719</v>
      </c>
      <c r="E12" s="9">
        <v>0.20999447229845691</v>
      </c>
      <c r="F12" s="8">
        <f t="shared" si="1"/>
        <v>6700.0542239708675</v>
      </c>
      <c r="G12" s="13"/>
      <c r="H12" s="6">
        <v>7758.6433160924043</v>
      </c>
      <c r="I12" s="7">
        <v>0.73513898836255454</v>
      </c>
      <c r="J12" s="8">
        <f t="shared" si="2"/>
        <v>5703.6811984580654</v>
      </c>
      <c r="K12" s="10">
        <v>0.22001000708835414</v>
      </c>
      <c r="L12" s="8">
        <f t="shared" si="3"/>
        <v>1254.8669409024712</v>
      </c>
    </row>
    <row r="13" spans="1:12" x14ac:dyDescent="0.25">
      <c r="A13" s="6">
        <v>1990</v>
      </c>
      <c r="B13" s="6">
        <v>61177.635742504965</v>
      </c>
      <c r="C13" s="7">
        <v>0.68054318853755635</v>
      </c>
      <c r="D13" s="8">
        <f t="shared" si="0"/>
        <v>41634.023295393505</v>
      </c>
      <c r="E13" s="9">
        <v>0.20999980365592688</v>
      </c>
      <c r="F13" s="8">
        <f t="shared" si="1"/>
        <v>8743.1367174389216</v>
      </c>
      <c r="G13" s="13"/>
      <c r="H13" s="6">
        <v>140032.85734393122</v>
      </c>
      <c r="I13" s="7">
        <v>0.70625126396664195</v>
      </c>
      <c r="J13" s="8">
        <f t="shared" si="2"/>
        <v>98898.38249601188</v>
      </c>
      <c r="K13" s="10">
        <v>0.21999662544893606</v>
      </c>
      <c r="L13" s="8">
        <f t="shared" si="3"/>
        <v>21757.310411480739</v>
      </c>
    </row>
    <row r="14" spans="1:12" x14ac:dyDescent="0.25">
      <c r="A14" s="6">
        <v>1991</v>
      </c>
      <c r="B14" s="6">
        <v>192536.80491497595</v>
      </c>
      <c r="C14" s="7">
        <v>0.71770107126977156</v>
      </c>
      <c r="D14" s="8">
        <f t="shared" si="0"/>
        <v>138183.87114633725</v>
      </c>
      <c r="E14" s="9">
        <v>0.20999930403312764</v>
      </c>
      <c r="F14" s="8">
        <f t="shared" si="1"/>
        <v>29018.516769334208</v>
      </c>
      <c r="G14" s="13"/>
      <c r="H14" s="6">
        <v>267881.28723710548</v>
      </c>
      <c r="I14" s="7">
        <v>0.74316019927081722</v>
      </c>
      <c r="J14" s="8">
        <f t="shared" si="2"/>
        <v>199078.71080405035</v>
      </c>
      <c r="K14" s="10">
        <v>0.21999806688575321</v>
      </c>
      <c r="L14" s="8">
        <f t="shared" si="3"/>
        <v>43796.931534998992</v>
      </c>
    </row>
    <row r="15" spans="1:12" x14ac:dyDescent="0.25">
      <c r="A15" s="6">
        <v>1992</v>
      </c>
      <c r="B15" s="6">
        <v>200431.22109660468</v>
      </c>
      <c r="C15" s="7">
        <v>0.74274701393582976</v>
      </c>
      <c r="D15" s="8">
        <f t="shared" si="0"/>
        <v>148869.69096901521</v>
      </c>
      <c r="E15" s="9">
        <v>0.20998036369845474</v>
      </c>
      <c r="F15" s="8">
        <f t="shared" si="1"/>
        <v>31259.711853350378</v>
      </c>
      <c r="G15" s="13"/>
      <c r="H15" s="6">
        <v>130953.3202891994</v>
      </c>
      <c r="I15" s="7">
        <v>0.74504653077537908</v>
      </c>
      <c r="J15" s="8">
        <f t="shared" si="2"/>
        <v>97566.316974985079</v>
      </c>
      <c r="K15" s="10">
        <v>0.22000023892293552</v>
      </c>
      <c r="L15" s="8">
        <f t="shared" si="3"/>
        <v>21464.613045327576</v>
      </c>
    </row>
    <row r="16" spans="1:12" x14ac:dyDescent="0.25">
      <c r="A16" s="6">
        <v>1993</v>
      </c>
      <c r="B16" s="6">
        <v>315589.90463432891</v>
      </c>
      <c r="C16" s="7">
        <v>0.73930013379039461</v>
      </c>
      <c r="D16" s="8">
        <f t="shared" si="0"/>
        <v>233315.65871905725</v>
      </c>
      <c r="E16" s="9">
        <v>0.2099791583961888</v>
      </c>
      <c r="F16" s="8">
        <f t="shared" si="1"/>
        <v>48991.425658480053</v>
      </c>
      <c r="G16" s="13"/>
      <c r="H16" s="6">
        <v>140029.0504719918</v>
      </c>
      <c r="I16" s="7">
        <v>0.74773843135178697</v>
      </c>
      <c r="J16" s="8">
        <f t="shared" si="2"/>
        <v>104705.10254360735</v>
      </c>
      <c r="K16" s="10">
        <v>0.22000121408687687</v>
      </c>
      <c r="L16" s="8">
        <f t="shared" si="3"/>
        <v>23035.249680684556</v>
      </c>
    </row>
    <row r="17" spans="1:12" x14ac:dyDescent="0.25">
      <c r="A17" s="6">
        <v>1994</v>
      </c>
      <c r="B17" s="6">
        <v>316926.29955515929</v>
      </c>
      <c r="C17" s="7">
        <v>0.86206359925502263</v>
      </c>
      <c r="D17" s="8">
        <f t="shared" si="0"/>
        <v>273210.62649309612</v>
      </c>
      <c r="E17" s="9">
        <v>0.20999045497931915</v>
      </c>
      <c r="F17" s="8">
        <f t="shared" si="1"/>
        <v>57371.623762470081</v>
      </c>
      <c r="G17" s="13"/>
      <c r="H17" s="6">
        <v>166874.3348162497</v>
      </c>
      <c r="I17" s="7">
        <v>0.86512865961199281</v>
      </c>
      <c r="J17" s="8">
        <f t="shared" si="2"/>
        <v>144367.769603225</v>
      </c>
      <c r="K17" s="10">
        <v>0.22000000000000006</v>
      </c>
      <c r="L17" s="8">
        <f t="shared" si="3"/>
        <v>31760.909312709508</v>
      </c>
    </row>
    <row r="18" spans="1:12" x14ac:dyDescent="0.25">
      <c r="A18" s="6">
        <v>1995</v>
      </c>
      <c r="B18" s="6">
        <v>313906.44972519082</v>
      </c>
      <c r="C18" s="7">
        <v>0.93099142378515753</v>
      </c>
      <c r="D18" s="8">
        <f t="shared" si="0"/>
        <v>292244.21256499935</v>
      </c>
      <c r="E18" s="9">
        <v>0.20999748806832461</v>
      </c>
      <c r="F18" s="8">
        <f t="shared" si="1"/>
        <v>61370.550541155375</v>
      </c>
      <c r="G18" s="13"/>
      <c r="H18" s="6">
        <v>154835.24428210992</v>
      </c>
      <c r="I18" s="7">
        <v>0.9678945845422956</v>
      </c>
      <c r="J18" s="8">
        <f t="shared" si="2"/>
        <v>149864.19443693763</v>
      </c>
      <c r="K18" s="10">
        <v>0.21999809579466098</v>
      </c>
      <c r="L18" s="8">
        <f t="shared" si="3"/>
        <v>32969.8374039271</v>
      </c>
    </row>
    <row r="19" spans="1:12" x14ac:dyDescent="0.25">
      <c r="A19" s="6">
        <v>1996</v>
      </c>
      <c r="B19" s="6">
        <v>579194.90277569613</v>
      </c>
      <c r="C19" s="7">
        <v>0.95617787932205678</v>
      </c>
      <c r="D19" s="8">
        <f t="shared" si="0"/>
        <v>553813.35385020997</v>
      </c>
      <c r="E19" s="9">
        <v>0.20999695876960525</v>
      </c>
      <c r="F19" s="8">
        <f t="shared" si="1"/>
        <v>116299.12003453934</v>
      </c>
      <c r="G19" s="13"/>
      <c r="H19" s="6">
        <v>70710.729624341693</v>
      </c>
      <c r="I19" s="7">
        <v>0.96538656838753434</v>
      </c>
      <c r="J19" s="8">
        <f t="shared" si="2"/>
        <v>68263.18862022199</v>
      </c>
      <c r="K19" s="10">
        <v>0.22000145020613629</v>
      </c>
      <c r="L19" s="8">
        <f t="shared" si="3"/>
        <v>15018.000492143858</v>
      </c>
    </row>
    <row r="20" spans="1:12" x14ac:dyDescent="0.25">
      <c r="A20" s="6">
        <v>1997</v>
      </c>
      <c r="B20" s="6">
        <v>871059.97861423402</v>
      </c>
      <c r="C20" s="7">
        <v>0.94958038244613818</v>
      </c>
      <c r="D20" s="8">
        <f t="shared" si="0"/>
        <v>827141.46762602928</v>
      </c>
      <c r="E20" s="9">
        <v>0.21000208297828021</v>
      </c>
      <c r="F20" s="8">
        <f t="shared" si="1"/>
        <v>173701.43111917787</v>
      </c>
      <c r="G20" s="13"/>
      <c r="H20" s="6">
        <v>43017.582995603407</v>
      </c>
      <c r="I20" s="7">
        <v>0.97209172566273838</v>
      </c>
      <c r="J20" s="8">
        <f t="shared" si="2"/>
        <v>41817.036488036189</v>
      </c>
      <c r="K20" s="10">
        <v>0.21999972649323302</v>
      </c>
      <c r="L20" s="8">
        <f t="shared" si="3"/>
        <v>9199.7365901255071</v>
      </c>
    </row>
    <row r="21" spans="1:12" x14ac:dyDescent="0.25">
      <c r="A21" s="6">
        <v>1998</v>
      </c>
      <c r="B21" s="6">
        <v>541358.05818706157</v>
      </c>
      <c r="C21" s="7">
        <v>1.0090460633884031</v>
      </c>
      <c r="D21" s="8">
        <f t="shared" si="0"/>
        <v>546255.21749724448</v>
      </c>
      <c r="E21" s="9">
        <v>0.21000055910691962</v>
      </c>
      <c r="F21" s="8">
        <f t="shared" si="1"/>
        <v>114713.90108949332</v>
      </c>
      <c r="G21" s="13"/>
      <c r="H21" s="6">
        <v>16088.946573867644</v>
      </c>
      <c r="I21" s="7">
        <v>0.9921456097123289</v>
      </c>
      <c r="J21" s="8">
        <f t="shared" si="2"/>
        <v>15962.577708158999</v>
      </c>
      <c r="K21" s="10">
        <v>0.21999788416623936</v>
      </c>
      <c r="L21" s="8">
        <f t="shared" si="3"/>
        <v>3511.7333216341581</v>
      </c>
    </row>
    <row r="22" spans="1:12" x14ac:dyDescent="0.25">
      <c r="A22" s="6">
        <v>1999</v>
      </c>
      <c r="B22" s="6">
        <v>505441.43757265096</v>
      </c>
      <c r="C22" s="7">
        <v>0.98490910019528322</v>
      </c>
      <c r="D22" s="8">
        <f t="shared" si="0"/>
        <v>497813.87148109009</v>
      </c>
      <c r="E22" s="9">
        <v>0.20999197344729581</v>
      </c>
      <c r="F22" s="8">
        <f t="shared" si="1"/>
        <v>104536.9172817526</v>
      </c>
      <c r="G22" s="13"/>
      <c r="H22" s="6">
        <v>6435.0875084638619</v>
      </c>
      <c r="I22" s="7">
        <v>0.9812847281201883</v>
      </c>
      <c r="J22" s="8">
        <f t="shared" si="2"/>
        <v>6314.6530961725803</v>
      </c>
      <c r="K22" s="10">
        <v>0.22000285076257894</v>
      </c>
      <c r="L22" s="8">
        <f t="shared" si="3"/>
        <v>1389.2416827347133</v>
      </c>
    </row>
    <row r="23" spans="1:12" x14ac:dyDescent="0.25">
      <c r="A23" s="6">
        <v>2000</v>
      </c>
      <c r="B23" s="6">
        <v>444167.62204322836</v>
      </c>
      <c r="C23" s="7">
        <v>1.1538858619595027</v>
      </c>
      <c r="D23" s="8">
        <f t="shared" si="0"/>
        <v>512518.73941585317</v>
      </c>
      <c r="E23" s="9">
        <v>0.20999045497931892</v>
      </c>
      <c r="F23" s="8">
        <f t="shared" si="1"/>
        <v>107624.043275362</v>
      </c>
      <c r="G23" s="13"/>
      <c r="H23" s="6">
        <v>8618.1521600926008</v>
      </c>
      <c r="I23" s="7">
        <v>1.094092914177567</v>
      </c>
      <c r="J23" s="8">
        <f t="shared" si="2"/>
        <v>9429.059211661408</v>
      </c>
      <c r="K23" s="10">
        <v>0.22000051885385186</v>
      </c>
      <c r="L23" s="8">
        <f t="shared" si="3"/>
        <v>2074.397918869201</v>
      </c>
    </row>
    <row r="24" spans="1:12" x14ac:dyDescent="0.25">
      <c r="A24" s="6">
        <v>2001</v>
      </c>
      <c r="B24" s="6">
        <v>500106.07106973015</v>
      </c>
      <c r="C24" s="7">
        <v>1.0631281215872064</v>
      </c>
      <c r="D24" s="8">
        <f t="shared" si="0"/>
        <v>531676.82793072017</v>
      </c>
      <c r="E24" s="9">
        <v>0.21000139651801514</v>
      </c>
      <c r="F24" s="8">
        <f t="shared" si="1"/>
        <v>111652.87636171967</v>
      </c>
      <c r="G24" s="13"/>
      <c r="H24" s="6">
        <v>13317.911496882316</v>
      </c>
      <c r="I24" s="7">
        <v>1.054857020025634</v>
      </c>
      <c r="J24" s="8">
        <f t="shared" si="2"/>
        <v>14048.492434566409</v>
      </c>
      <c r="K24" s="10">
        <v>0.21999390559338974</v>
      </c>
      <c r="L24" s="8">
        <f t="shared" si="3"/>
        <v>3090.5827183794527</v>
      </c>
    </row>
    <row r="25" spans="1:12" x14ac:dyDescent="0.25">
      <c r="A25" s="6">
        <v>2002</v>
      </c>
      <c r="B25" s="6">
        <v>521285.83112395124</v>
      </c>
      <c r="C25" s="7">
        <v>1.0953170372889296</v>
      </c>
      <c r="D25" s="8">
        <f t="shared" si="0"/>
        <v>570973.2521273836</v>
      </c>
      <c r="E25" s="9">
        <v>0.20999756639187184</v>
      </c>
      <c r="F25" s="8">
        <f t="shared" si="1"/>
        <v>119902.99342160321</v>
      </c>
      <c r="G25" s="13"/>
      <c r="H25" s="6">
        <v>32318.412461878834</v>
      </c>
      <c r="I25" s="7">
        <v>1.0929555251601581</v>
      </c>
      <c r="J25" s="8">
        <f t="shared" si="2"/>
        <v>35322.587464615382</v>
      </c>
      <c r="K25" s="10">
        <v>0.21999885280693568</v>
      </c>
      <c r="L25" s="8">
        <f t="shared" si="3"/>
        <v>7770.9287203880313</v>
      </c>
    </row>
    <row r="26" spans="1:12" x14ac:dyDescent="0.25">
      <c r="A26" s="6">
        <v>2003</v>
      </c>
      <c r="B26" s="6">
        <v>483407.25693972257</v>
      </c>
      <c r="C26" s="7">
        <v>1.1413384478834512</v>
      </c>
      <c r="D26" s="8">
        <f t="shared" si="0"/>
        <v>551731.28833117965</v>
      </c>
      <c r="E26" s="9">
        <v>0.20999801670376184</v>
      </c>
      <c r="F26" s="8">
        <f t="shared" si="1"/>
        <v>115862.4763029591</v>
      </c>
      <c r="G26" s="13"/>
      <c r="H26" s="6">
        <v>51623.264229434935</v>
      </c>
      <c r="I26" s="7">
        <v>1.1081084515347617</v>
      </c>
      <c r="J26" s="8">
        <f t="shared" si="2"/>
        <v>57204.175388448995</v>
      </c>
      <c r="K26" s="10">
        <v>0.22000404548532601</v>
      </c>
      <c r="L26" s="8">
        <f t="shared" si="3"/>
        <v>12585.150004110899</v>
      </c>
    </row>
    <row r="27" spans="1:12" x14ac:dyDescent="0.25">
      <c r="A27" s="6">
        <v>2004</v>
      </c>
      <c r="B27" s="6">
        <v>561812.75995161687</v>
      </c>
      <c r="C27" s="7">
        <v>1.0986783197495009</v>
      </c>
      <c r="D27" s="8">
        <f t="shared" si="0"/>
        <v>617251.49911747209</v>
      </c>
      <c r="E27" s="9">
        <v>0.21000391560505191</v>
      </c>
      <c r="F27" s="8">
        <f t="shared" si="1"/>
        <v>129625.23172775739</v>
      </c>
      <c r="G27" s="13"/>
      <c r="H27" s="6">
        <v>185022.37526422585</v>
      </c>
      <c r="I27" s="7">
        <v>1.058763350080224</v>
      </c>
      <c r="J27" s="8">
        <f t="shared" si="2"/>
        <v>195894.90987455213</v>
      </c>
      <c r="K27" s="10">
        <v>0.21999922603614419</v>
      </c>
      <c r="L27" s="8">
        <f t="shared" si="3"/>
        <v>43096.72855682169</v>
      </c>
    </row>
    <row r="28" spans="1:12" x14ac:dyDescent="0.25">
      <c r="A28" s="6">
        <v>2005</v>
      </c>
      <c r="B28" s="6">
        <v>441259.45506563538</v>
      </c>
      <c r="C28" s="7">
        <v>1.1029085833545416</v>
      </c>
      <c r="D28" s="8">
        <f t="shared" si="0"/>
        <v>486668.8404782369</v>
      </c>
      <c r="E28" s="9">
        <v>0.21000584898730887</v>
      </c>
      <c r="F28" s="8">
        <f t="shared" si="1"/>
        <v>102203.30302030133</v>
      </c>
      <c r="G28" s="13"/>
      <c r="H28" s="6">
        <v>183740.13143069186</v>
      </c>
      <c r="I28" s="7">
        <v>1.0473966183286536</v>
      </c>
      <c r="J28" s="8">
        <f t="shared" si="2"/>
        <v>192448.79231176901</v>
      </c>
      <c r="K28" s="10">
        <v>0.22000247461143849</v>
      </c>
      <c r="L28" s="8">
        <f t="shared" si="3"/>
        <v>42339.210544571957</v>
      </c>
    </row>
    <row r="29" spans="1:12" x14ac:dyDescent="0.25">
      <c r="A29" s="6">
        <v>2006</v>
      </c>
      <c r="B29" s="6">
        <v>691514.5908043501</v>
      </c>
      <c r="C29" s="7">
        <v>1.0939576364324741</v>
      </c>
      <c r="D29" s="8">
        <f t="shared" si="0"/>
        <v>756487.66731489636</v>
      </c>
      <c r="E29" s="9">
        <v>0.21000373595424901</v>
      </c>
      <c r="F29" s="8">
        <f t="shared" si="1"/>
        <v>158865.23633944328</v>
      </c>
      <c r="G29" s="13"/>
      <c r="H29" s="6">
        <v>152456.72717872384</v>
      </c>
      <c r="I29" s="7">
        <v>1.0538776276851662</v>
      </c>
      <c r="J29" s="8">
        <f t="shared" si="2"/>
        <v>160670.7339637581</v>
      </c>
      <c r="K29" s="10">
        <v>0.21999763644600265</v>
      </c>
      <c r="L29" s="8">
        <f t="shared" si="3"/>
        <v>35347.181718071268</v>
      </c>
    </row>
    <row r="30" spans="1:12" x14ac:dyDescent="0.25">
      <c r="A30" s="6">
        <v>2007</v>
      </c>
      <c r="B30" s="6">
        <v>659938.01739653514</v>
      </c>
      <c r="C30" s="7">
        <v>1.1135009941933665</v>
      </c>
      <c r="D30" s="8">
        <f t="shared" si="0"/>
        <v>734841.63847704104</v>
      </c>
      <c r="E30" s="9">
        <v>0.21000925614271279</v>
      </c>
      <c r="F30" s="8">
        <f t="shared" si="1"/>
        <v>154323.54587925566</v>
      </c>
      <c r="G30" s="13"/>
      <c r="H30" s="6">
        <v>99352.689349327527</v>
      </c>
      <c r="I30" s="7">
        <v>1.0797889764145592</v>
      </c>
      <c r="J30" s="8">
        <f t="shared" si="2"/>
        <v>107279.93873654405</v>
      </c>
      <c r="K30" s="10">
        <v>0.2199986440065087</v>
      </c>
      <c r="L30" s="8">
        <f t="shared" si="3"/>
        <v>23601.441051141017</v>
      </c>
    </row>
    <row r="31" spans="1:12" x14ac:dyDescent="0.25">
      <c r="A31" s="6">
        <v>2008</v>
      </c>
      <c r="B31" s="6">
        <v>145084.54942824584</v>
      </c>
      <c r="C31" s="7">
        <v>1.0955827939303049</v>
      </c>
      <c r="D31" s="8">
        <f t="shared" si="0"/>
        <v>158952.13601871699</v>
      </c>
      <c r="E31" s="9">
        <v>0.11799758104958848</v>
      </c>
      <c r="F31" s="8">
        <f t="shared" si="1"/>
        <v>18755.967552873772</v>
      </c>
      <c r="G31" s="13"/>
      <c r="H31" s="6">
        <v>34203.250934955562</v>
      </c>
      <c r="I31" s="7">
        <v>0.89807428074781459</v>
      </c>
      <c r="J31" s="8">
        <f t="shared" si="2"/>
        <v>30717.059982647232</v>
      </c>
      <c r="K31" s="10">
        <v>0.11800183299991127</v>
      </c>
      <c r="L31" s="8">
        <f t="shared" si="3"/>
        <v>3624.669382320596</v>
      </c>
    </row>
    <row r="32" spans="1:12" x14ac:dyDescent="0.25">
      <c r="A32" s="6">
        <v>2009</v>
      </c>
      <c r="B32" s="6">
        <v>254718.94569506453</v>
      </c>
      <c r="C32" s="7">
        <v>1.1322841262096515</v>
      </c>
      <c r="D32" s="8">
        <f t="shared" si="0"/>
        <v>288414.21885537979</v>
      </c>
      <c r="E32" s="9">
        <v>0.11799309086168699</v>
      </c>
      <c r="F32" s="8">
        <f t="shared" si="1"/>
        <v>34030.885131205308</v>
      </c>
      <c r="G32" s="13"/>
      <c r="H32" s="6">
        <v>18987.254104151194</v>
      </c>
      <c r="I32" s="7">
        <v>0.7487981317889747</v>
      </c>
      <c r="J32" s="8">
        <f t="shared" si="2"/>
        <v>14217.620400990956</v>
      </c>
      <c r="K32" s="10">
        <v>0.11799592729183682</v>
      </c>
      <c r="L32" s="8">
        <f t="shared" si="3"/>
        <v>1677.6213030982647</v>
      </c>
    </row>
    <row r="33" spans="1:12" x14ac:dyDescent="0.25">
      <c r="A33" s="6">
        <v>2010</v>
      </c>
      <c r="B33" s="6">
        <v>59172.071990339187</v>
      </c>
      <c r="C33" s="7">
        <v>1.1765531575468944</v>
      </c>
      <c r="D33" s="8">
        <f t="shared" si="0"/>
        <v>69619.088138825711</v>
      </c>
      <c r="E33" s="9">
        <v>0.11799816101239996</v>
      </c>
      <c r="F33" s="8">
        <f t="shared" si="1"/>
        <v>8214.9243717416211</v>
      </c>
      <c r="G33" s="13"/>
      <c r="H33" s="6">
        <v>290.46719184715448</v>
      </c>
      <c r="I33" s="7">
        <v>0.71761674681811582</v>
      </c>
      <c r="J33" s="8">
        <f t="shared" si="2"/>
        <v>208.44412127074852</v>
      </c>
      <c r="K33" s="10">
        <v>0.11799801957859664</v>
      </c>
      <c r="L33" s="8">
        <f t="shared" si="3"/>
        <v>24.595993502749156</v>
      </c>
    </row>
    <row r="34" spans="1:12" x14ac:dyDescent="0.25">
      <c r="A34" s="6">
        <v>2011</v>
      </c>
      <c r="B34" s="6">
        <v>108523.62567770967</v>
      </c>
      <c r="C34" s="7">
        <v>1.2542305417773181</v>
      </c>
      <c r="D34" s="8">
        <f t="shared" si="0"/>
        <v>136113.64582939266</v>
      </c>
      <c r="E34" s="9">
        <v>0.1180016395814236</v>
      </c>
      <c r="F34" s="8">
        <f t="shared" si="1"/>
        <v>16061.633377273532</v>
      </c>
      <c r="G34" s="13"/>
      <c r="H34" s="6">
        <v>148.49136353951724</v>
      </c>
      <c r="I34" s="7">
        <v>0.91312424697726935</v>
      </c>
      <c r="J34" s="8">
        <f t="shared" si="2"/>
        <v>135.59106451464962</v>
      </c>
      <c r="K34" s="10">
        <v>0.11801338938191025</v>
      </c>
      <c r="L34" s="8">
        <f t="shared" si="3"/>
        <v>16.001561093275058</v>
      </c>
    </row>
    <row r="35" spans="1:12" x14ac:dyDescent="0.25">
      <c r="A35" s="6">
        <v>2012</v>
      </c>
      <c r="B35" s="6">
        <v>59271.400582181312</v>
      </c>
      <c r="C35" s="7">
        <v>1.262099690039902</v>
      </c>
      <c r="D35" s="8">
        <f t="shared" si="0"/>
        <v>74806.416303001897</v>
      </c>
      <c r="E35" s="9">
        <v>0.11802535677099273</v>
      </c>
      <c r="F35" s="8">
        <f t="shared" si="1"/>
        <v>8829.0539729212051</v>
      </c>
      <c r="G35" s="13"/>
      <c r="H35" s="6">
        <v>6049.7119812908531</v>
      </c>
      <c r="I35" s="7">
        <v>0.95578482657139374</v>
      </c>
      <c r="J35" s="8">
        <f t="shared" si="2"/>
        <v>5782.2229168449612</v>
      </c>
      <c r="K35" s="10">
        <v>0.11800322153828362</v>
      </c>
      <c r="L35" s="8">
        <f t="shared" si="3"/>
        <v>682.32093184019641</v>
      </c>
    </row>
    <row r="36" spans="1:12" x14ac:dyDescent="0.25">
      <c r="A36" s="6">
        <v>2013</v>
      </c>
      <c r="B36" s="6">
        <v>82875.417482209014</v>
      </c>
      <c r="C36" s="7">
        <v>1.2363718495284333</v>
      </c>
      <c r="D36" s="8">
        <f t="shared" si="0"/>
        <v>102464.8331929198</v>
      </c>
      <c r="E36" s="9">
        <v>0.11798958014097527</v>
      </c>
      <c r="F36" s="8">
        <f t="shared" si="1"/>
        <v>12089.782647647675</v>
      </c>
      <c r="G36" s="13"/>
      <c r="H36" s="6">
        <v>7355.762221945557</v>
      </c>
      <c r="I36" s="7">
        <v>0.91306644800726455</v>
      </c>
      <c r="J36" s="8">
        <f t="shared" si="2"/>
        <v>6716.2996843778537</v>
      </c>
      <c r="K36" s="10">
        <v>0.11801748615445118</v>
      </c>
      <c r="L36" s="8">
        <f t="shared" si="3"/>
        <v>792.64080501020817</v>
      </c>
    </row>
    <row r="37" spans="1:12" x14ac:dyDescent="0.25">
      <c r="A37" s="6">
        <v>2014</v>
      </c>
      <c r="B37" s="6">
        <v>13867.285537656277</v>
      </c>
      <c r="C37" s="7">
        <v>1.2183760858032513</v>
      </c>
      <c r="D37" s="8">
        <f t="shared" si="0"/>
        <v>16895.569074085688</v>
      </c>
      <c r="E37" s="9">
        <v>0.11800918196994946</v>
      </c>
      <c r="F37" s="8">
        <f t="shared" si="1"/>
        <v>1993.8322853496284</v>
      </c>
      <c r="G37" s="13"/>
      <c r="H37" s="6">
        <v>795.83944465073284</v>
      </c>
      <c r="I37" s="7">
        <v>1.0321031963316358</v>
      </c>
      <c r="J37" s="8">
        <f t="shared" si="2"/>
        <v>821.38843459081534</v>
      </c>
      <c r="K37" s="10">
        <v>0.11800504141159483</v>
      </c>
      <c r="L37" s="8">
        <f t="shared" si="3"/>
        <v>96.927976238894217</v>
      </c>
    </row>
    <row r="38" spans="1:12" x14ac:dyDescent="0.25">
      <c r="A38" s="6">
        <v>2015</v>
      </c>
      <c r="B38" s="6">
        <v>62299.482676811836</v>
      </c>
      <c r="C38" s="7">
        <v>1.2093412198262969</v>
      </c>
      <c r="D38" s="8">
        <f t="shared" si="0"/>
        <v>75341.332374922888</v>
      </c>
      <c r="E38" s="9">
        <v>0.11799681255363484</v>
      </c>
      <c r="F38" s="8">
        <f t="shared" si="1"/>
        <v>8890.0370737848752</v>
      </c>
      <c r="G38" s="13"/>
      <c r="H38" s="6">
        <v>0</v>
      </c>
      <c r="I38" s="7">
        <v>1.0645679798634056</v>
      </c>
      <c r="J38" s="8">
        <f t="shared" si="2"/>
        <v>0</v>
      </c>
      <c r="K38" s="10">
        <v>0.11801943849575208</v>
      </c>
      <c r="L38" s="8">
        <f t="shared" si="3"/>
        <v>0</v>
      </c>
    </row>
    <row r="39" spans="1:12" x14ac:dyDescent="0.25">
      <c r="A39" s="6">
        <v>2016</v>
      </c>
      <c r="B39" s="6">
        <v>100941.98728363843</v>
      </c>
      <c r="C39" s="7">
        <v>1.163066522855505</v>
      </c>
      <c r="D39" s="8">
        <f t="shared" si="0"/>
        <v>117402.24616010596</v>
      </c>
      <c r="E39" s="9">
        <v>0.11800655241935493</v>
      </c>
      <c r="F39" s="8">
        <f t="shared" si="1"/>
        <v>13854.234315642554</v>
      </c>
      <c r="G39" s="13"/>
      <c r="H39" s="6">
        <v>10815.74260179335</v>
      </c>
      <c r="I39" s="7">
        <v>0.90177898223786068</v>
      </c>
      <c r="J39" s="8">
        <f t="shared" si="2"/>
        <v>9753.4093555918789</v>
      </c>
      <c r="K39" s="10">
        <v>0.11797970177683839</v>
      </c>
      <c r="L39" s="8">
        <f t="shared" si="3"/>
        <v>1150.7043270801553</v>
      </c>
    </row>
    <row r="40" spans="1:12" x14ac:dyDescent="0.25">
      <c r="G40" s="11"/>
    </row>
    <row r="41" spans="1:12" x14ac:dyDescent="0.25">
      <c r="G41" s="11"/>
    </row>
    <row r="42" spans="1:12" ht="18.75" x14ac:dyDescent="0.3">
      <c r="B42" s="14" t="s">
        <v>187</v>
      </c>
      <c r="G42" s="11"/>
      <c r="H42" s="14" t="s">
        <v>188</v>
      </c>
    </row>
    <row r="43" spans="1:12" x14ac:dyDescent="0.25">
      <c r="A43" s="15" t="s">
        <v>172</v>
      </c>
      <c r="B43" s="20" t="s">
        <v>193</v>
      </c>
      <c r="C43" s="15" t="s">
        <v>183</v>
      </c>
      <c r="D43" s="15" t="s">
        <v>189</v>
      </c>
      <c r="E43" s="15" t="s">
        <v>185</v>
      </c>
      <c r="F43" s="15" t="s">
        <v>176</v>
      </c>
      <c r="G43" s="16"/>
      <c r="H43" s="20" t="s">
        <v>193</v>
      </c>
      <c r="I43" s="15" t="s">
        <v>184</v>
      </c>
      <c r="J43" s="15" t="s">
        <v>190</v>
      </c>
      <c r="K43" s="15" t="s">
        <v>186</v>
      </c>
      <c r="L43" s="15" t="s">
        <v>177</v>
      </c>
    </row>
    <row r="44" spans="1:12" x14ac:dyDescent="0.25">
      <c r="A44" s="15">
        <v>1997</v>
      </c>
      <c r="B44" s="15">
        <v>53885.52709568962</v>
      </c>
      <c r="C44" s="17">
        <v>1.6186726673209029</v>
      </c>
      <c r="D44" s="18">
        <f>C44*B44</f>
        <v>87223.0298739727</v>
      </c>
      <c r="E44" s="19">
        <v>0.21000039766526302</v>
      </c>
      <c r="F44" s="18">
        <f>E44*D44</f>
        <v>18316.870959103384</v>
      </c>
      <c r="G44" s="16"/>
      <c r="H44" s="15">
        <v>790.94914764141731</v>
      </c>
      <c r="I44" s="17">
        <v>1.860530292486132</v>
      </c>
      <c r="J44" s="18">
        <f>I44*H44</f>
        <v>1471.584849002943</v>
      </c>
      <c r="K44" s="19">
        <v>0.21999966802775286</v>
      </c>
      <c r="L44" s="18">
        <f>K44*J44</f>
        <v>323.74817825531829</v>
      </c>
    </row>
    <row r="45" spans="1:12" x14ac:dyDescent="0.25">
      <c r="A45" s="15">
        <v>1998</v>
      </c>
      <c r="B45" s="15">
        <v>75342.834089317883</v>
      </c>
      <c r="C45" s="17">
        <v>1.917796323125377</v>
      </c>
      <c r="D45" s="18">
        <f t="shared" ref="D45:D63" si="4">C45*B45</f>
        <v>144492.21019033913</v>
      </c>
      <c r="E45" s="19">
        <v>0.20999994497664254</v>
      </c>
      <c r="F45" s="18">
        <f t="shared" ref="F45:F63" si="5">E45*D45</f>
        <v>30343.356189524686</v>
      </c>
      <c r="G45" s="16"/>
      <c r="H45" s="15">
        <v>379.60957108903716</v>
      </c>
      <c r="I45" s="17">
        <v>2.0641764044531592</v>
      </c>
      <c r="J45" s="18">
        <f t="shared" ref="J45:J64" si="6">I45*H45</f>
        <v>783.58111954657466</v>
      </c>
      <c r="K45" s="19">
        <v>0.22000013511778896</v>
      </c>
      <c r="L45" s="18">
        <f t="shared" ref="L45:L64" si="7">K45*J45</f>
        <v>172.38795217599477</v>
      </c>
    </row>
    <row r="46" spans="1:12" x14ac:dyDescent="0.25">
      <c r="A46" s="15">
        <v>1999</v>
      </c>
      <c r="B46" s="15">
        <v>128697.70819456779</v>
      </c>
      <c r="C46" s="17">
        <v>2.1257948207436068</v>
      </c>
      <c r="D46" s="18">
        <f t="shared" si="4"/>
        <v>273584.92152158427</v>
      </c>
      <c r="E46" s="19">
        <v>0.20999960743089693</v>
      </c>
      <c r="F46" s="18">
        <f t="shared" si="5"/>
        <v>57452.726118545441</v>
      </c>
      <c r="G46" s="16"/>
      <c r="H46" s="15">
        <v>737.09796047339387</v>
      </c>
      <c r="I46" s="17">
        <v>2.102529843266113</v>
      </c>
      <c r="J46" s="18">
        <f t="shared" si="6"/>
        <v>1549.7704593058963</v>
      </c>
      <c r="K46" s="19">
        <v>0.21999988675677049</v>
      </c>
      <c r="L46" s="18">
        <f t="shared" si="7"/>
        <v>340.94932554628537</v>
      </c>
    </row>
    <row r="47" spans="1:12" x14ac:dyDescent="0.25">
      <c r="A47" s="15">
        <v>2000</v>
      </c>
      <c r="B47" s="15">
        <v>150888.70924650831</v>
      </c>
      <c r="C47" s="17">
        <v>2.5544465757628849</v>
      </c>
      <c r="D47" s="18">
        <f t="shared" si="4"/>
        <v>385437.14665602474</v>
      </c>
      <c r="E47" s="19">
        <v>0.21000010428181118</v>
      </c>
      <c r="F47" s="18">
        <f t="shared" si="5"/>
        <v>80941.840991848949</v>
      </c>
      <c r="G47" s="16"/>
      <c r="H47" s="15">
        <v>1988.8359873461084</v>
      </c>
      <c r="I47" s="17">
        <v>2.213138349456496</v>
      </c>
      <c r="J47" s="18">
        <f t="shared" si="6"/>
        <v>4401.569194374847</v>
      </c>
      <c r="K47" s="19">
        <v>0.22000056741881183</v>
      </c>
      <c r="L47" s="18">
        <f t="shared" si="7"/>
        <v>968.34772029562885</v>
      </c>
    </row>
    <row r="48" spans="1:12" x14ac:dyDescent="0.25">
      <c r="A48" s="15">
        <v>2001</v>
      </c>
      <c r="B48" s="15">
        <v>129278.82944264582</v>
      </c>
      <c r="C48" s="17">
        <v>2.2559637991169978</v>
      </c>
      <c r="D48" s="18">
        <f t="shared" si="4"/>
        <v>291648.35921482963</v>
      </c>
      <c r="E48" s="19">
        <v>0.20999982022795094</v>
      </c>
      <c r="F48" s="18">
        <f t="shared" si="5"/>
        <v>61246.103004891083</v>
      </c>
      <c r="G48" s="16"/>
      <c r="H48" s="15">
        <v>0</v>
      </c>
      <c r="I48" s="17">
        <v>1.940836110273169</v>
      </c>
      <c r="J48" s="18">
        <f t="shared" si="6"/>
        <v>0</v>
      </c>
      <c r="K48" s="19">
        <v>0.2199999423134055</v>
      </c>
      <c r="L48" s="18">
        <f t="shared" si="7"/>
        <v>0</v>
      </c>
    </row>
    <row r="49" spans="1:12" x14ac:dyDescent="0.25">
      <c r="A49" s="15">
        <v>2002</v>
      </c>
      <c r="B49" s="15">
        <v>105472.06869542289</v>
      </c>
      <c r="C49" s="17">
        <v>2.0720905551487414</v>
      </c>
      <c r="D49" s="18">
        <f t="shared" si="4"/>
        <v>218547.67737578499</v>
      </c>
      <c r="E49" s="19">
        <v>0.21000008115631519</v>
      </c>
      <c r="F49" s="18">
        <f t="shared" si="5"/>
        <v>45895.02998543904</v>
      </c>
      <c r="G49" s="16"/>
      <c r="H49" s="15">
        <v>1002.40698395898</v>
      </c>
      <c r="I49" s="17">
        <v>1.9903155756190156</v>
      </c>
      <c r="J49" s="18">
        <f t="shared" si="6"/>
        <v>1995.1062332828387</v>
      </c>
      <c r="K49" s="19">
        <v>0.22000006612029263</v>
      </c>
      <c r="L49" s="18">
        <f t="shared" si="7"/>
        <v>438.9235032392325</v>
      </c>
    </row>
    <row r="50" spans="1:12" x14ac:dyDescent="0.25">
      <c r="A50" s="15">
        <v>2003</v>
      </c>
      <c r="B50" s="15">
        <v>86196.934235738372</v>
      </c>
      <c r="C50" s="17">
        <v>2.2479239147748187</v>
      </c>
      <c r="D50" s="18">
        <f t="shared" si="4"/>
        <v>193764.1498487886</v>
      </c>
      <c r="E50" s="19">
        <v>0.21000058573769576</v>
      </c>
      <c r="F50" s="18">
        <f t="shared" si="5"/>
        <v>40690.584963212255</v>
      </c>
      <c r="G50" s="16"/>
      <c r="H50" s="15">
        <v>2748.5392511083796</v>
      </c>
      <c r="I50" s="17">
        <v>2.1952902890002108</v>
      </c>
      <c r="J50" s="18">
        <f t="shared" si="6"/>
        <v>6033.841526894138</v>
      </c>
      <c r="K50" s="19">
        <v>0.21999967235137038</v>
      </c>
      <c r="L50" s="18">
        <f t="shared" si="7"/>
        <v>1327.4431589368028</v>
      </c>
    </row>
    <row r="51" spans="1:12" x14ac:dyDescent="0.25">
      <c r="A51" s="15">
        <v>2004</v>
      </c>
      <c r="B51" s="15">
        <v>102047.37232924743</v>
      </c>
      <c r="C51" s="17">
        <v>2.2513666817554538</v>
      </c>
      <c r="D51" s="18">
        <f t="shared" si="4"/>
        <v>229746.05402276112</v>
      </c>
      <c r="E51" s="19">
        <v>0.21000006882991437</v>
      </c>
      <c r="F51" s="18">
        <f t="shared" si="5"/>
        <v>48246.687158181063</v>
      </c>
      <c r="G51" s="16"/>
      <c r="H51" s="15">
        <v>60178.499593181754</v>
      </c>
      <c r="I51" s="17">
        <v>2.0590083557384786</v>
      </c>
      <c r="J51" s="18">
        <f t="shared" si="6"/>
        <v>123908.03349816587</v>
      </c>
      <c r="K51" s="19">
        <v>0.22000009538617094</v>
      </c>
      <c r="L51" s="18">
        <f t="shared" si="7"/>
        <v>27259.779188709355</v>
      </c>
    </row>
    <row r="52" spans="1:12" x14ac:dyDescent="0.25">
      <c r="A52" s="15">
        <v>2005</v>
      </c>
      <c r="B52" s="15">
        <v>172466.87556869345</v>
      </c>
      <c r="C52" s="17">
        <v>2.2428595674946243</v>
      </c>
      <c r="D52" s="18">
        <f t="shared" si="4"/>
        <v>386818.98194514896</v>
      </c>
      <c r="E52" s="19">
        <v>0.2099998995119631</v>
      </c>
      <c r="F52" s="18">
        <f t="shared" si="5"/>
        <v>81231.947337801146</v>
      </c>
      <c r="G52" s="16"/>
      <c r="H52" s="15">
        <v>62816.375783579271</v>
      </c>
      <c r="I52" s="17">
        <v>1.8550688333753989</v>
      </c>
      <c r="J52" s="18">
        <f t="shared" si="6"/>
        <v>116528.70094171505</v>
      </c>
      <c r="K52" s="19">
        <v>0.22000014115421807</v>
      </c>
      <c r="L52" s="18">
        <f t="shared" si="7"/>
        <v>25636.330655694976</v>
      </c>
    </row>
    <row r="53" spans="1:12" x14ac:dyDescent="0.25">
      <c r="A53" s="15">
        <v>2006</v>
      </c>
      <c r="B53" s="15">
        <v>172541.19935617267</v>
      </c>
      <c r="C53" s="17">
        <v>2.2456634454474567</v>
      </c>
      <c r="D53" s="18">
        <f t="shared" si="4"/>
        <v>387469.46422781923</v>
      </c>
      <c r="E53" s="19">
        <v>0.21000088400276454</v>
      </c>
      <c r="F53" s="18">
        <f t="shared" si="5"/>
        <v>81368.930011919583</v>
      </c>
      <c r="G53" s="16"/>
      <c r="H53" s="15">
        <v>21648.68158080817</v>
      </c>
      <c r="I53" s="17">
        <v>1.75115195150589</v>
      </c>
      <c r="J53" s="18">
        <f t="shared" si="6"/>
        <v>37910.130997761844</v>
      </c>
      <c r="K53" s="19">
        <v>0.21999938224483401</v>
      </c>
      <c r="L53" s="18">
        <f t="shared" si="7"/>
        <v>8340.2054003283392</v>
      </c>
    </row>
    <row r="54" spans="1:12" x14ac:dyDescent="0.25">
      <c r="A54" s="15">
        <v>2007</v>
      </c>
      <c r="B54" s="15">
        <v>112816.76589434144</v>
      </c>
      <c r="C54" s="17">
        <v>2.3392297778904005</v>
      </c>
      <c r="D54" s="18">
        <f t="shared" si="4"/>
        <v>263904.33822533366</v>
      </c>
      <c r="E54" s="19">
        <v>0.2100004443160865</v>
      </c>
      <c r="F54" s="18">
        <f t="shared" si="5"/>
        <v>55420.028284262837</v>
      </c>
      <c r="G54" s="16"/>
      <c r="H54" s="15">
        <v>21906.114434446601</v>
      </c>
      <c r="I54" s="17">
        <v>1.8496790626767925</v>
      </c>
      <c r="J54" s="18">
        <f t="shared" si="6"/>
        <v>40519.281213997747</v>
      </c>
      <c r="K54" s="19">
        <v>0.21999982137833407</v>
      </c>
      <c r="L54" s="18">
        <f t="shared" si="7"/>
        <v>8914.2346294579911</v>
      </c>
    </row>
    <row r="55" spans="1:12" x14ac:dyDescent="0.25">
      <c r="A55" s="15">
        <v>2008</v>
      </c>
      <c r="B55" s="15">
        <v>412168.58362802409</v>
      </c>
      <c r="C55" s="17">
        <v>2.0466907047948841</v>
      </c>
      <c r="D55" s="18">
        <f t="shared" si="4"/>
        <v>843581.60891994974</v>
      </c>
      <c r="E55" s="19">
        <v>0.11799944520843049</v>
      </c>
      <c r="F55" s="18">
        <f t="shared" si="5"/>
        <v>99542.161840589251</v>
      </c>
      <c r="G55" s="16"/>
      <c r="H55" s="15">
        <v>49732.39551592643</v>
      </c>
      <c r="I55" s="17">
        <v>2.0889250277931843</v>
      </c>
      <c r="J55" s="18">
        <f t="shared" si="6"/>
        <v>103887.24568532825</v>
      </c>
      <c r="K55" s="19">
        <v>0.11799997421317965</v>
      </c>
      <c r="L55" s="18">
        <f t="shared" si="7"/>
        <v>12258.692311946992</v>
      </c>
    </row>
    <row r="56" spans="1:12" x14ac:dyDescent="0.25">
      <c r="A56" s="15">
        <v>2009</v>
      </c>
      <c r="B56" s="15">
        <v>280596.44104449125</v>
      </c>
      <c r="C56" s="17">
        <v>2.327785499121815</v>
      </c>
      <c r="D56" s="18">
        <f t="shared" si="4"/>
        <v>653168.32656855602</v>
      </c>
      <c r="E56" s="19">
        <v>0.11799931639512364</v>
      </c>
      <c r="F56" s="18">
        <f t="shared" si="5"/>
        <v>77073.416026036488</v>
      </c>
      <c r="G56" s="16"/>
      <c r="H56" s="15">
        <v>27266.704647410523</v>
      </c>
      <c r="I56" s="17">
        <v>2.2146347232944077</v>
      </c>
      <c r="J56" s="18">
        <f t="shared" si="6"/>
        <v>60385.790901968343</v>
      </c>
      <c r="K56" s="19">
        <v>0.11799991946672327</v>
      </c>
      <c r="L56" s="18">
        <f t="shared" si="7"/>
        <v>7125.5184633666549</v>
      </c>
    </row>
    <row r="57" spans="1:12" x14ac:dyDescent="0.25">
      <c r="A57" s="15">
        <v>2010</v>
      </c>
      <c r="B57" s="15">
        <v>166119.63609983618</v>
      </c>
      <c r="C57" s="17">
        <v>2.815790361400103</v>
      </c>
      <c r="D57" s="18">
        <f t="shared" si="4"/>
        <v>467758.07016921131</v>
      </c>
      <c r="E57" s="19">
        <v>0.11799982188974975</v>
      </c>
      <c r="F57" s="18">
        <f t="shared" si="5"/>
        <v>55195.368967460003</v>
      </c>
      <c r="G57" s="16"/>
      <c r="H57" s="15">
        <v>1027.0783668661829</v>
      </c>
      <c r="I57" s="17">
        <v>2.6864498936320063</v>
      </c>
      <c r="J57" s="18">
        <f t="shared" si="6"/>
        <v>2759.1945694193919</v>
      </c>
      <c r="K57" s="19">
        <v>0.11800017784101013</v>
      </c>
      <c r="L57" s="18">
        <f t="shared" si="7"/>
        <v>325.5854498894376</v>
      </c>
    </row>
    <row r="58" spans="1:12" x14ac:dyDescent="0.25">
      <c r="A58" s="15">
        <v>2011</v>
      </c>
      <c r="B58" s="15">
        <v>338267.0244430938</v>
      </c>
      <c r="C58" s="17">
        <v>4.23035054224116</v>
      </c>
      <c r="D58" s="18">
        <f t="shared" si="4"/>
        <v>1430988.0902751456</v>
      </c>
      <c r="E58" s="19">
        <v>0.11800015532997551</v>
      </c>
      <c r="F58" s="18">
        <f t="shared" si="5"/>
        <v>168856.81692781221</v>
      </c>
      <c r="G58" s="16"/>
      <c r="H58" s="15">
        <v>251.89797830959245</v>
      </c>
      <c r="I58" s="17">
        <v>4.0362189883062802</v>
      </c>
      <c r="J58" s="18">
        <f t="shared" si="6"/>
        <v>1016.7154031691406</v>
      </c>
      <c r="K58" s="19">
        <v>0.11800044698759234</v>
      </c>
      <c r="L58" s="18">
        <f t="shared" si="7"/>
        <v>119.97287203312874</v>
      </c>
    </row>
    <row r="59" spans="1:12" x14ac:dyDescent="0.25">
      <c r="A59" s="15">
        <v>2012</v>
      </c>
      <c r="B59" s="15">
        <v>238201.314167851</v>
      </c>
      <c r="C59" s="17">
        <v>4.6645336502505748</v>
      </c>
      <c r="D59" s="18">
        <f t="shared" si="4"/>
        <v>1111098.0454698501</v>
      </c>
      <c r="E59" s="19">
        <v>0.11799997150550655</v>
      </c>
      <c r="F59" s="18">
        <f t="shared" si="5"/>
        <v>131109.53770526632</v>
      </c>
      <c r="G59" s="16"/>
      <c r="H59" s="15">
        <v>11264.631727077533</v>
      </c>
      <c r="I59" s="17">
        <v>4.1175304824533852</v>
      </c>
      <c r="J59" s="18">
        <f t="shared" si="6"/>
        <v>46382.464509853264</v>
      </c>
      <c r="K59" s="19">
        <v>0.11800025553261741</v>
      </c>
      <c r="L59" s="18">
        <f t="shared" si="7"/>
        <v>5473.1426643952427</v>
      </c>
    </row>
    <row r="60" spans="1:12" x14ac:dyDescent="0.25">
      <c r="A60" s="15">
        <v>2013</v>
      </c>
      <c r="B60" s="15">
        <v>330768.20588124555</v>
      </c>
      <c r="C60" s="17">
        <v>4.9526533355323554</v>
      </c>
      <c r="D60" s="18">
        <f t="shared" si="4"/>
        <v>1638180.2581458036</v>
      </c>
      <c r="E60" s="19">
        <v>0.11799997063386797</v>
      </c>
      <c r="F60" s="18">
        <f t="shared" si="5"/>
        <v>193305.22235418708</v>
      </c>
      <c r="G60" s="16"/>
      <c r="H60" s="15">
        <v>20351.183466060022</v>
      </c>
      <c r="I60" s="17">
        <v>4.0834963567218656</v>
      </c>
      <c r="J60" s="18">
        <f t="shared" si="6"/>
        <v>83103.983538634362</v>
      </c>
      <c r="K60" s="19">
        <v>0.11799985053551551</v>
      </c>
      <c r="L60" s="18">
        <f t="shared" si="7"/>
        <v>9806.2576364647957</v>
      </c>
    </row>
    <row r="61" spans="1:12" x14ac:dyDescent="0.25">
      <c r="A61" s="15">
        <v>2014</v>
      </c>
      <c r="B61" s="15">
        <v>264312.29529828159</v>
      </c>
      <c r="C61" s="17">
        <v>4.9477187897446893</v>
      </c>
      <c r="D61" s="18">
        <f t="shared" si="4"/>
        <v>1307742.9098078548</v>
      </c>
      <c r="E61" s="19">
        <v>0.11800018163654527</v>
      </c>
      <c r="F61" s="18">
        <f t="shared" si="5"/>
        <v>154313.90089123111</v>
      </c>
      <c r="G61" s="16"/>
      <c r="H61" s="15">
        <v>10807.538674576997</v>
      </c>
      <c r="I61" s="17">
        <v>4.2962679846922809</v>
      </c>
      <c r="J61" s="18">
        <f t="shared" si="6"/>
        <v>46432.082400908803</v>
      </c>
      <c r="K61" s="19">
        <v>0.11800009482427684</v>
      </c>
      <c r="L61" s="18">
        <f t="shared" si="7"/>
        <v>5478.9901261958748</v>
      </c>
    </row>
    <row r="62" spans="1:12" x14ac:dyDescent="0.25">
      <c r="A62" s="15">
        <v>2015</v>
      </c>
      <c r="B62" s="15">
        <v>184222.48518090928</v>
      </c>
      <c r="C62" s="17">
        <v>4.7924681003280902</v>
      </c>
      <c r="D62" s="18">
        <f t="shared" si="4"/>
        <v>882880.38359267206</v>
      </c>
      <c r="E62" s="19">
        <v>0.11800020962163296</v>
      </c>
      <c r="F62" s="18">
        <f t="shared" si="5"/>
        <v>104180.07033476302</v>
      </c>
      <c r="G62" s="16"/>
      <c r="H62" s="15">
        <v>0</v>
      </c>
      <c r="I62" s="17">
        <v>4.4994726015155209</v>
      </c>
      <c r="J62" s="18">
        <f t="shared" si="6"/>
        <v>0</v>
      </c>
      <c r="K62" s="19">
        <v>0.11799992973580664</v>
      </c>
      <c r="L62" s="18">
        <f t="shared" si="7"/>
        <v>0</v>
      </c>
    </row>
    <row r="63" spans="1:12" x14ac:dyDescent="0.25">
      <c r="A63" s="15">
        <v>2016</v>
      </c>
      <c r="B63" s="15">
        <v>296878.72323956434</v>
      </c>
      <c r="C63" s="17">
        <v>4.13897420665959</v>
      </c>
      <c r="D63" s="18">
        <f t="shared" si="4"/>
        <v>1228773.3779945879</v>
      </c>
      <c r="E63" s="19">
        <v>0.11799985120708252</v>
      </c>
      <c r="F63" s="18">
        <f t="shared" si="5"/>
        <v>144995.07577058554</v>
      </c>
      <c r="G63" s="16"/>
      <c r="H63" s="15">
        <v>21512.137162641062</v>
      </c>
      <c r="I63" s="17">
        <v>4.5517171339499969</v>
      </c>
      <c r="J63" s="18">
        <f t="shared" si="6"/>
        <v>97917.163311075798</v>
      </c>
      <c r="K63" s="19">
        <v>0.1180002980181791</v>
      </c>
      <c r="L63" s="18">
        <f t="shared" si="7"/>
        <v>11554.254451801657</v>
      </c>
    </row>
    <row r="64" spans="1:12" x14ac:dyDescent="0.25">
      <c r="J64" s="5"/>
      <c r="L64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workbookViewId="0">
      <selection activeCell="G79" sqref="G79"/>
    </sheetView>
  </sheetViews>
  <sheetFormatPr defaultRowHeight="15" x14ac:dyDescent="0.25"/>
  <cols>
    <col min="1" max="1" width="8.140625" customWidth="1"/>
    <col min="2" max="2" width="17.28515625" customWidth="1"/>
    <col min="3" max="3" width="25.5703125" bestFit="1" customWidth="1"/>
    <col min="4" max="4" width="32.5703125" bestFit="1" customWidth="1"/>
    <col min="5" max="5" width="25.5703125" bestFit="1" customWidth="1"/>
    <col min="6" max="6" width="24.140625" bestFit="1" customWidth="1"/>
    <col min="7" max="7" width="12" bestFit="1" customWidth="1"/>
    <col min="8" max="8" width="17" customWidth="1"/>
    <col min="9" max="9" width="26.42578125" bestFit="1" customWidth="1"/>
    <col min="10" max="10" width="33.42578125" bestFit="1" customWidth="1"/>
    <col min="11" max="11" width="27.140625" bestFit="1" customWidth="1"/>
    <col min="12" max="12" width="25" bestFit="1" customWidth="1"/>
  </cols>
  <sheetData>
    <row r="1" spans="1:12" ht="26.25" x14ac:dyDescent="0.4">
      <c r="B1" s="21" t="s">
        <v>200</v>
      </c>
      <c r="G1" s="11"/>
    </row>
    <row r="2" spans="1:12" ht="18.75" x14ac:dyDescent="0.3">
      <c r="B2" s="14" t="s">
        <v>178</v>
      </c>
      <c r="G2" s="11"/>
      <c r="H2" s="14" t="s">
        <v>179</v>
      </c>
    </row>
    <row r="3" spans="1:12" x14ac:dyDescent="0.25">
      <c r="A3" s="6" t="s">
        <v>172</v>
      </c>
      <c r="B3" s="20" t="s">
        <v>193</v>
      </c>
      <c r="C3" s="6" t="s">
        <v>201</v>
      </c>
      <c r="D3" s="6" t="s">
        <v>202</v>
      </c>
      <c r="E3" s="6" t="s">
        <v>203</v>
      </c>
      <c r="F3" s="6" t="s">
        <v>176</v>
      </c>
      <c r="G3" s="12"/>
      <c r="H3" s="20" t="s">
        <v>193</v>
      </c>
      <c r="I3" s="6" t="s">
        <v>204</v>
      </c>
      <c r="J3" s="6" t="s">
        <v>205</v>
      </c>
      <c r="K3" s="6" t="s">
        <v>206</v>
      </c>
      <c r="L3" s="6" t="s">
        <v>177</v>
      </c>
    </row>
    <row r="4" spans="1:12" x14ac:dyDescent="0.25">
      <c r="A4" s="6">
        <v>1990</v>
      </c>
      <c r="B4">
        <v>3273</v>
      </c>
      <c r="C4" s="2">
        <v>0.65316146590545499</v>
      </c>
      <c r="D4" s="8">
        <f>C4*B4</f>
        <v>2137.7974779085544</v>
      </c>
      <c r="E4" s="9">
        <v>0.20999980365592688</v>
      </c>
      <c r="F4" s="8">
        <f t="shared" ref="F4:F30" si="0">E4*D4</f>
        <v>448.93705061693208</v>
      </c>
      <c r="G4" s="13"/>
      <c r="H4">
        <v>137210</v>
      </c>
      <c r="I4" s="2">
        <v>0.76568100298660535</v>
      </c>
      <c r="J4" s="8">
        <f>I4*H4</f>
        <v>105059.09041979212</v>
      </c>
      <c r="K4" s="10">
        <v>0.21999662544893606</v>
      </c>
      <c r="L4" s="8">
        <f t="shared" ref="L4:L30" si="1">K4*J4</f>
        <v>23112.645365088913</v>
      </c>
    </row>
    <row r="5" spans="1:12" x14ac:dyDescent="0.25">
      <c r="A5" s="6">
        <v>1991</v>
      </c>
      <c r="B5">
        <v>5843</v>
      </c>
      <c r="C5" s="2">
        <v>0.721386964299772</v>
      </c>
      <c r="D5" s="8">
        <f>C5*B5</f>
        <v>4215.0640324035676</v>
      </c>
      <c r="E5" s="9">
        <v>0.20999930403312764</v>
      </c>
      <c r="F5" s="8">
        <f t="shared" si="0"/>
        <v>885.16051325981778</v>
      </c>
      <c r="G5" s="13"/>
      <c r="H5">
        <v>110919</v>
      </c>
      <c r="I5" s="2">
        <v>0.771135437757137</v>
      </c>
      <c r="J5" s="8">
        <f>I5*H5</f>
        <v>85533.571620583883</v>
      </c>
      <c r="K5" s="10">
        <v>0.21999806688575321</v>
      </c>
      <c r="L5" s="8">
        <f t="shared" si="1"/>
        <v>18817.220410362577</v>
      </c>
    </row>
    <row r="6" spans="1:12" x14ac:dyDescent="0.25">
      <c r="A6" s="6">
        <v>1992</v>
      </c>
      <c r="B6">
        <v>12887</v>
      </c>
      <c r="C6" s="2">
        <v>0.73226724189035863</v>
      </c>
      <c r="D6" s="8">
        <f>C6*B6</f>
        <v>9436.7279462410515</v>
      </c>
      <c r="E6" s="9">
        <v>0.20998036369845474</v>
      </c>
      <c r="F6" s="8">
        <f t="shared" si="0"/>
        <v>1981.5275662750678</v>
      </c>
      <c r="G6" s="13"/>
      <c r="H6">
        <v>117002</v>
      </c>
      <c r="I6" s="2">
        <v>0.80261731651291701</v>
      </c>
      <c r="J6" s="8">
        <f>I6*H6</f>
        <v>93907.831266644323</v>
      </c>
      <c r="K6" s="10">
        <v>0.22000023892293552</v>
      </c>
      <c r="L6" s="8">
        <f t="shared" si="1"/>
        <v>20659.745315396467</v>
      </c>
    </row>
    <row r="7" spans="1:12" x14ac:dyDescent="0.25">
      <c r="A7" s="6">
        <v>1993</v>
      </c>
      <c r="B7">
        <v>7558</v>
      </c>
      <c r="C7" s="2">
        <v>0.75362554611454602</v>
      </c>
      <c r="D7" s="8">
        <f>C7*B7</f>
        <v>5695.901877533739</v>
      </c>
      <c r="E7" s="9">
        <v>0.2099791583961888</v>
      </c>
      <c r="F7" s="8">
        <f t="shared" si="0"/>
        <v>1196.0206825518062</v>
      </c>
      <c r="G7" s="13"/>
      <c r="H7">
        <v>128656</v>
      </c>
      <c r="I7" s="2">
        <v>0.7908536254336429</v>
      </c>
      <c r="J7" s="8">
        <f>I7*H7</f>
        <v>101748.06403379077</v>
      </c>
      <c r="K7" s="10">
        <v>0.22000121408687687</v>
      </c>
      <c r="L7" s="8">
        <f t="shared" si="1"/>
        <v>22384.697618423259</v>
      </c>
    </row>
    <row r="8" spans="1:12" x14ac:dyDescent="0.25">
      <c r="A8" s="6">
        <v>1994</v>
      </c>
      <c r="B8">
        <v>11218</v>
      </c>
      <c r="C8" s="2">
        <v>0.9023537468539411</v>
      </c>
      <c r="D8" s="8">
        <f>C8*B8</f>
        <v>10122.604332207511</v>
      </c>
      <c r="E8" s="9">
        <v>0.20999045497931915</v>
      </c>
      <c r="F8" s="8">
        <f t="shared" si="0"/>
        <v>2125.6502892958824</v>
      </c>
      <c r="G8" s="13"/>
      <c r="H8">
        <v>297496</v>
      </c>
      <c r="I8" s="2">
        <v>0.94886965293033221</v>
      </c>
      <c r="J8" s="8">
        <f>I8*H8</f>
        <v>282284.92626816209</v>
      </c>
      <c r="K8" s="10">
        <v>0.22000000000000006</v>
      </c>
      <c r="L8" s="8">
        <f t="shared" si="1"/>
        <v>62102.683778995677</v>
      </c>
    </row>
    <row r="9" spans="1:12" x14ac:dyDescent="0.25">
      <c r="A9" s="6">
        <v>1995</v>
      </c>
      <c r="B9">
        <v>8739</v>
      </c>
      <c r="C9" s="2">
        <v>1.0120588627831442</v>
      </c>
      <c r="D9" s="8">
        <f>C9*B9</f>
        <v>8844.3824018618961</v>
      </c>
      <c r="E9" s="9">
        <v>0.20999748806832461</v>
      </c>
      <c r="F9" s="8">
        <f t="shared" si="0"/>
        <v>1857.2980879066936</v>
      </c>
      <c r="G9" s="13"/>
      <c r="H9">
        <v>147612</v>
      </c>
      <c r="I9" s="2">
        <v>1.0852896726592876</v>
      </c>
      <c r="J9" s="8">
        <f>I9*H9</f>
        <v>160201.77916058275</v>
      </c>
      <c r="K9" s="10">
        <v>0.21999809579466098</v>
      </c>
      <c r="L9" s="8">
        <f t="shared" si="1"/>
        <v>35244.086358245004</v>
      </c>
    </row>
    <row r="10" spans="1:12" x14ac:dyDescent="0.25">
      <c r="A10" s="6">
        <v>1996</v>
      </c>
      <c r="B10">
        <v>21348</v>
      </c>
      <c r="C10" s="2">
        <v>0.99368685082467612</v>
      </c>
      <c r="D10" s="8">
        <f>C10*B10</f>
        <v>21213.226891405186</v>
      </c>
      <c r="E10" s="9">
        <v>0.20999695876960525</v>
      </c>
      <c r="F10" s="8">
        <f t="shared" si="0"/>
        <v>4454.7131328846963</v>
      </c>
      <c r="G10" s="13"/>
      <c r="H10">
        <v>138330</v>
      </c>
      <c r="I10" s="2">
        <v>1.0823028163315023</v>
      </c>
      <c r="J10" s="8">
        <f>I10*H10</f>
        <v>149714.94858313672</v>
      </c>
      <c r="K10" s="10">
        <v>0.22000145020613629</v>
      </c>
      <c r="L10" s="8">
        <f t="shared" si="1"/>
        <v>32937.505805827212</v>
      </c>
    </row>
    <row r="11" spans="1:12" x14ac:dyDescent="0.25">
      <c r="A11" s="6">
        <v>1997</v>
      </c>
      <c r="B11">
        <v>34010</v>
      </c>
      <c r="C11" s="2">
        <v>0.99149031210340632</v>
      </c>
      <c r="D11" s="8">
        <f>C11*B11</f>
        <v>33720.585514636849</v>
      </c>
      <c r="E11" s="9">
        <v>0.21000208297828021</v>
      </c>
      <c r="F11" s="8">
        <f t="shared" si="0"/>
        <v>7081.393197320961</v>
      </c>
      <c r="G11" s="13"/>
      <c r="H11">
        <v>71480</v>
      </c>
      <c r="I11" s="2">
        <v>1.0765120648947193</v>
      </c>
      <c r="J11" s="8">
        <f>I11*H11</f>
        <v>76949.082398674538</v>
      </c>
      <c r="K11" s="10">
        <v>0.21999972649323302</v>
      </c>
      <c r="L11" s="8">
        <f t="shared" si="1"/>
        <v>16928.777081613651</v>
      </c>
    </row>
    <row r="12" spans="1:12" x14ac:dyDescent="0.25">
      <c r="A12" s="6">
        <v>1998</v>
      </c>
      <c r="B12">
        <v>35222</v>
      </c>
      <c r="C12" s="2">
        <v>1.0725299059072899</v>
      </c>
      <c r="D12" s="8">
        <f>C12*B12</f>
        <v>37776.648345866568</v>
      </c>
      <c r="E12" s="9">
        <v>0.21000055910691962</v>
      </c>
      <c r="F12" s="8">
        <f t="shared" si="0"/>
        <v>7933.1172738174691</v>
      </c>
      <c r="G12" s="13"/>
      <c r="H12">
        <v>43403</v>
      </c>
      <c r="I12" s="2">
        <v>1.1214140143003055</v>
      </c>
      <c r="J12" s="8">
        <f>I12*H12</f>
        <v>48672.732462676162</v>
      </c>
      <c r="K12" s="10">
        <v>0.21999788416623936</v>
      </c>
      <c r="L12" s="8">
        <f t="shared" si="1"/>
        <v>10707.898158378188</v>
      </c>
    </row>
    <row r="13" spans="1:12" x14ac:dyDescent="0.25">
      <c r="A13" s="6">
        <v>1999</v>
      </c>
      <c r="B13">
        <v>53800</v>
      </c>
      <c r="C13" s="2">
        <v>1.0796005483692974</v>
      </c>
      <c r="D13" s="8">
        <f>C13*B13</f>
        <v>58082.5095022682</v>
      </c>
      <c r="E13" s="9">
        <v>0.20999197344729581</v>
      </c>
      <c r="F13" s="8">
        <f t="shared" si="0"/>
        <v>12196.860793152611</v>
      </c>
      <c r="G13" s="13"/>
      <c r="H13">
        <v>12066</v>
      </c>
      <c r="I13" s="2">
        <v>1.0994883617598741</v>
      </c>
      <c r="J13" s="8">
        <f>I13*H13</f>
        <v>13266.42657299464</v>
      </c>
      <c r="K13" s="10">
        <v>0.22000285076257894</v>
      </c>
      <c r="L13" s="8">
        <f t="shared" si="1"/>
        <v>2918.6516654912516</v>
      </c>
    </row>
    <row r="14" spans="1:12" x14ac:dyDescent="0.25">
      <c r="A14" s="6">
        <v>2000</v>
      </c>
      <c r="B14">
        <v>33069</v>
      </c>
      <c r="C14" s="2">
        <v>1.2799411581030977</v>
      </c>
      <c r="D14" s="8">
        <f>C14*B14</f>
        <v>42326.374157311337</v>
      </c>
      <c r="E14" s="9">
        <v>0.20999045497931892</v>
      </c>
      <c r="F14" s="8">
        <f t="shared" si="0"/>
        <v>8888.134566918694</v>
      </c>
      <c r="G14" s="13"/>
      <c r="H14">
        <v>14514</v>
      </c>
      <c r="I14" s="2">
        <v>1.2912831846842721</v>
      </c>
      <c r="J14" s="8">
        <f>I14*H14</f>
        <v>18741.684142507525</v>
      </c>
      <c r="K14" s="10">
        <v>0.22000051885385186</v>
      </c>
      <c r="L14" s="8">
        <f t="shared" si="1"/>
        <v>4123.1802355466634</v>
      </c>
    </row>
    <row r="15" spans="1:12" x14ac:dyDescent="0.25">
      <c r="A15" s="6">
        <v>2001</v>
      </c>
      <c r="B15">
        <v>38416</v>
      </c>
      <c r="C15" s="2">
        <v>1.1443043834384261</v>
      </c>
      <c r="D15" s="8">
        <f>C15*B15</f>
        <v>43959.597194170579</v>
      </c>
      <c r="E15" s="9">
        <v>0.21000139651801514</v>
      </c>
      <c r="F15" s="8">
        <f t="shared" si="0"/>
        <v>9231.5768011452419</v>
      </c>
      <c r="G15" s="13"/>
      <c r="H15">
        <v>27249</v>
      </c>
      <c r="I15" s="2">
        <v>1.2141599490071671</v>
      </c>
      <c r="J15" s="8">
        <f>I15*H15</f>
        <v>33084.644450496293</v>
      </c>
      <c r="K15" s="10">
        <v>0.21999390559338974</v>
      </c>
      <c r="L15" s="8">
        <f t="shared" si="1"/>
        <v>7278.4201478333471</v>
      </c>
    </row>
    <row r="16" spans="1:12" x14ac:dyDescent="0.25">
      <c r="A16" s="6">
        <v>2002</v>
      </c>
      <c r="B16">
        <v>39220</v>
      </c>
      <c r="C16" s="2">
        <v>1.2064140713937643</v>
      </c>
      <c r="D16" s="8">
        <f>C16*B16</f>
        <v>47315.55988006344</v>
      </c>
      <c r="E16" s="9">
        <v>0.20999756639187184</v>
      </c>
      <c r="F16" s="8">
        <f t="shared" si="0"/>
        <v>9936.1524272822098</v>
      </c>
      <c r="G16" s="13"/>
      <c r="H16">
        <v>31204</v>
      </c>
      <c r="I16" s="2">
        <v>1.2648001580704367</v>
      </c>
      <c r="J16" s="8">
        <f>I16*H16</f>
        <v>39466.824132429909</v>
      </c>
      <c r="K16" s="10">
        <v>0.21999885280693568</v>
      </c>
      <c r="L16" s="8">
        <f t="shared" si="1"/>
        <v>8682.6560330676639</v>
      </c>
    </row>
    <row r="17" spans="1:12" x14ac:dyDescent="0.25">
      <c r="A17" s="6">
        <v>2003</v>
      </c>
      <c r="B17">
        <v>39415</v>
      </c>
      <c r="C17" s="2">
        <v>1.2629417055972592</v>
      </c>
      <c r="D17" s="8">
        <f>C17*B17</f>
        <v>49778.847326115967</v>
      </c>
      <c r="E17" s="9">
        <v>0.20999801670376184</v>
      </c>
      <c r="F17" s="8">
        <f t="shared" si="0"/>
        <v>10453.459212283711</v>
      </c>
      <c r="G17" s="13"/>
      <c r="H17">
        <v>58170</v>
      </c>
      <c r="I17" s="2">
        <v>1.3028366180433326</v>
      </c>
      <c r="J17" s="8">
        <f>I17*H17</f>
        <v>75786.006071580661</v>
      </c>
      <c r="K17" s="10">
        <v>0.22000404548532601</v>
      </c>
      <c r="L17" s="8">
        <f t="shared" si="1"/>
        <v>16673.227926923224</v>
      </c>
    </row>
    <row r="18" spans="1:12" x14ac:dyDescent="0.25">
      <c r="A18" s="6">
        <v>2004</v>
      </c>
      <c r="B18">
        <v>37891</v>
      </c>
      <c r="C18" s="2">
        <v>1.2199962254180641</v>
      </c>
      <c r="D18" s="8">
        <f>C18*B18</f>
        <v>46226.876977315864</v>
      </c>
      <c r="E18" s="9">
        <v>0.21000391560505191</v>
      </c>
      <c r="F18" s="8">
        <f t="shared" si="0"/>
        <v>9707.8251714293583</v>
      </c>
      <c r="G18" s="13"/>
      <c r="H18">
        <v>97003</v>
      </c>
      <c r="I18" s="2">
        <v>1.2386856542385498</v>
      </c>
      <c r="J18" s="8">
        <f>I18*H18</f>
        <v>120156.22451810204</v>
      </c>
      <c r="K18" s="10">
        <v>0.21999922603614419</v>
      </c>
      <c r="L18" s="8">
        <f t="shared" si="1"/>
        <v>26434.276397407622</v>
      </c>
    </row>
    <row r="19" spans="1:12" x14ac:dyDescent="0.25">
      <c r="A19" s="6">
        <v>2005</v>
      </c>
      <c r="B19">
        <v>35568</v>
      </c>
      <c r="C19" s="2">
        <v>1.2188265584659819</v>
      </c>
      <c r="D19" s="8">
        <f>C19*B19</f>
        <v>43351.223031518042</v>
      </c>
      <c r="E19" s="9">
        <v>0.21000584898730887</v>
      </c>
      <c r="F19" s="8">
        <f t="shared" si="0"/>
        <v>9104.0103973721234</v>
      </c>
      <c r="G19" s="13"/>
      <c r="H19">
        <v>91337</v>
      </c>
      <c r="I19" s="2">
        <v>1.2133862710944798</v>
      </c>
      <c r="J19" s="8">
        <f>I19*H19</f>
        <v>110827.06184295651</v>
      </c>
      <c r="K19" s="10">
        <v>0.22000247461143849</v>
      </c>
      <c r="L19" s="8">
        <f t="shared" si="1"/>
        <v>24382.227859365361</v>
      </c>
    </row>
    <row r="20" spans="1:12" x14ac:dyDescent="0.25">
      <c r="A20" s="6">
        <v>2006</v>
      </c>
      <c r="B20">
        <v>51717</v>
      </c>
      <c r="C20" s="2">
        <v>1.2132822292526253</v>
      </c>
      <c r="D20" s="8">
        <f>C20*B20</f>
        <v>62747.317050258025</v>
      </c>
      <c r="E20" s="9">
        <v>0.21000373595424901</v>
      </c>
      <c r="F20" s="8">
        <f t="shared" si="0"/>
        <v>13177.171001659934</v>
      </c>
      <c r="G20" s="13"/>
      <c r="H20">
        <v>69909</v>
      </c>
      <c r="I20" s="2">
        <v>1.2108796274610574</v>
      </c>
      <c r="J20" s="8">
        <f>I20*H20</f>
        <v>84651.383876175067</v>
      </c>
      <c r="K20" s="10">
        <v>0.21999763644600265</v>
      </c>
      <c r="L20" s="8">
        <f t="shared" si="1"/>
        <v>18623.104374641774</v>
      </c>
    </row>
    <row r="21" spans="1:12" x14ac:dyDescent="0.25">
      <c r="A21" s="6">
        <v>2007</v>
      </c>
      <c r="B21">
        <v>46849</v>
      </c>
      <c r="C21" s="2">
        <v>1.2256688971734557</v>
      </c>
      <c r="D21" s="8">
        <f>C21*B21</f>
        <v>57421.36216367923</v>
      </c>
      <c r="E21" s="9">
        <v>0.21000925614271279</v>
      </c>
      <c r="F21" s="8">
        <f t="shared" si="0"/>
        <v>12059.017554695589</v>
      </c>
      <c r="G21" s="13"/>
      <c r="H21">
        <v>69010</v>
      </c>
      <c r="I21" s="2">
        <v>1.2533458808131048</v>
      </c>
      <c r="J21" s="8">
        <f>I21*H21</f>
        <v>86493.399234912358</v>
      </c>
      <c r="K21" s="10">
        <v>0.2199986440065087</v>
      </c>
      <c r="L21" s="8">
        <f t="shared" si="1"/>
        <v>19028.430547194315</v>
      </c>
    </row>
    <row r="22" spans="1:12" x14ac:dyDescent="0.25">
      <c r="A22" s="6">
        <v>2008</v>
      </c>
      <c r="B22">
        <v>35994</v>
      </c>
      <c r="C22" s="2">
        <v>1.2557293188822933</v>
      </c>
      <c r="D22" s="8">
        <f>C22*B22</f>
        <v>45198.721103849268</v>
      </c>
      <c r="E22" s="9">
        <v>0.11799758104958848</v>
      </c>
      <c r="F22" s="8">
        <f t="shared" si="0"/>
        <v>5333.3397567891989</v>
      </c>
      <c r="G22" s="13"/>
      <c r="H22">
        <v>11748</v>
      </c>
      <c r="I22" s="2">
        <v>1.5538258173953003</v>
      </c>
      <c r="J22" s="8">
        <f>I22*H22</f>
        <v>18254.345702759987</v>
      </c>
      <c r="K22" s="10">
        <v>0.11800183299991127</v>
      </c>
      <c r="L22" s="8">
        <f t="shared" si="1"/>
        <v>2154.046253139732</v>
      </c>
    </row>
    <row r="23" spans="1:12" x14ac:dyDescent="0.25">
      <c r="A23" s="6">
        <v>2009</v>
      </c>
      <c r="B23">
        <v>52151</v>
      </c>
      <c r="C23" s="2">
        <v>1.3153296974443163</v>
      </c>
      <c r="D23" s="8">
        <f>C23*B23</f>
        <v>68595.759051418543</v>
      </c>
      <c r="E23" s="9">
        <v>0.11799309086168699</v>
      </c>
      <c r="F23" s="8">
        <f t="shared" si="0"/>
        <v>8093.8256304804163</v>
      </c>
      <c r="G23" s="13"/>
      <c r="H23">
        <v>14909</v>
      </c>
      <c r="I23" s="2">
        <v>1.5621120334544869</v>
      </c>
      <c r="J23" s="8">
        <f>I23*H23</f>
        <v>23289.528306772947</v>
      </c>
      <c r="K23" s="10">
        <v>0.11799592729183682</v>
      </c>
      <c r="L23" s="8">
        <f t="shared" si="1"/>
        <v>2748.0694887471559</v>
      </c>
    </row>
    <row r="24" spans="1:12" x14ac:dyDescent="0.25">
      <c r="A24" s="6">
        <v>2010</v>
      </c>
      <c r="B24">
        <v>8439</v>
      </c>
      <c r="C24" s="2">
        <v>1.3643405737881407</v>
      </c>
      <c r="D24" s="8">
        <f>C24*B24</f>
        <v>11513.670102198119</v>
      </c>
      <c r="E24" s="9">
        <v>0.11799816101239996</v>
      </c>
      <c r="F24" s="8">
        <f t="shared" si="0"/>
        <v>1358.5918985628291</v>
      </c>
      <c r="G24" s="13"/>
      <c r="H24">
        <v>7014</v>
      </c>
      <c r="I24" s="2">
        <v>1.5832042173560408</v>
      </c>
      <c r="J24" s="8">
        <f>I24*H24</f>
        <v>11104.594380535271</v>
      </c>
      <c r="K24" s="10">
        <v>0.11799801957859664</v>
      </c>
      <c r="L24" s="8">
        <f t="shared" si="1"/>
        <v>1310.3201451267751</v>
      </c>
    </row>
    <row r="25" spans="1:12" x14ac:dyDescent="0.25">
      <c r="A25" s="6">
        <v>2011</v>
      </c>
      <c r="B25">
        <v>31250</v>
      </c>
      <c r="C25" s="2">
        <v>1.3774431437308861</v>
      </c>
      <c r="D25" s="8">
        <f>C25*B25</f>
        <v>43045.098241590189</v>
      </c>
      <c r="E25" s="9">
        <v>0.1180016395814236</v>
      </c>
      <c r="F25" s="8">
        <f t="shared" si="0"/>
        <v>5079.392168451096</v>
      </c>
      <c r="G25" s="13"/>
      <c r="H25">
        <v>12051</v>
      </c>
      <c r="I25" s="2">
        <v>1.5504181242502286</v>
      </c>
      <c r="J25" s="8">
        <f>I25*H25</f>
        <v>18684.088815339506</v>
      </c>
      <c r="K25" s="10">
        <v>0.11801338938191025</v>
      </c>
      <c r="L25" s="8">
        <f t="shared" si="1"/>
        <v>2204.9726486108552</v>
      </c>
    </row>
    <row r="26" spans="1:12" x14ac:dyDescent="0.25">
      <c r="A26" s="6">
        <v>2012</v>
      </c>
      <c r="B26">
        <v>24504</v>
      </c>
      <c r="C26" s="2">
        <v>1.3683466917996139</v>
      </c>
      <c r="D26" s="8">
        <f>C26*B26</f>
        <v>33529.967335857742</v>
      </c>
      <c r="E26" s="9">
        <v>0.11802535677099273</v>
      </c>
      <c r="F26" s="8">
        <f t="shared" si="0"/>
        <v>3957.3863573343424</v>
      </c>
      <c r="G26" s="13"/>
      <c r="H26">
        <v>7889</v>
      </c>
      <c r="I26" s="2">
        <v>1.5200487380638483</v>
      </c>
      <c r="J26" s="8">
        <f>I26*H26</f>
        <v>11991.664494585699</v>
      </c>
      <c r="K26" s="10">
        <v>0.11800322153828362</v>
      </c>
      <c r="L26" s="8">
        <f t="shared" si="1"/>
        <v>1415.0550419673662</v>
      </c>
    </row>
    <row r="27" spans="1:12" x14ac:dyDescent="0.25">
      <c r="A27" s="6">
        <v>2013</v>
      </c>
      <c r="B27">
        <v>29977</v>
      </c>
      <c r="C27" s="2">
        <v>1.3412976582433973</v>
      </c>
      <c r="D27" s="8">
        <f>C27*B27</f>
        <v>40208.079901162324</v>
      </c>
      <c r="E27" s="9">
        <v>0.11798958014097527</v>
      </c>
      <c r="F27" s="8">
        <f t="shared" si="0"/>
        <v>4744.1344658129292</v>
      </c>
      <c r="G27" s="13"/>
      <c r="H27">
        <v>3227</v>
      </c>
      <c r="I27" s="2">
        <v>1.5470365638519015</v>
      </c>
      <c r="J27" s="8">
        <f>I27*H27</f>
        <v>4992.286991550086</v>
      </c>
      <c r="K27" s="10">
        <v>0.11801748615445118</v>
      </c>
      <c r="L27" s="8">
        <f t="shared" si="1"/>
        <v>589.17716090430895</v>
      </c>
    </row>
    <row r="28" spans="1:12" x14ac:dyDescent="0.25">
      <c r="A28" s="6">
        <v>2014</v>
      </c>
      <c r="B28">
        <v>14974</v>
      </c>
      <c r="C28" s="2">
        <v>1.3123895405238586</v>
      </c>
      <c r="D28" s="8">
        <f>C28*B28</f>
        <v>19651.720979804257</v>
      </c>
      <c r="E28" s="9">
        <v>0.11800918196994946</v>
      </c>
      <c r="F28" s="8">
        <f t="shared" si="0"/>
        <v>2319.0835171283939</v>
      </c>
      <c r="G28" s="13"/>
      <c r="H28">
        <v>3175</v>
      </c>
      <c r="I28" s="2">
        <v>1.5390684670227521</v>
      </c>
      <c r="J28" s="8">
        <f>I28*H28</f>
        <v>4886.5423827972381</v>
      </c>
      <c r="K28" s="10">
        <v>0.11800504141159483</v>
      </c>
      <c r="L28" s="8">
        <f t="shared" si="1"/>
        <v>576.63663624150138</v>
      </c>
    </row>
    <row r="29" spans="1:12" x14ac:dyDescent="0.25">
      <c r="A29" s="6">
        <v>2015</v>
      </c>
      <c r="B29">
        <v>13466</v>
      </c>
      <c r="C29" s="2">
        <v>1.2822716260487421</v>
      </c>
      <c r="D29" s="8">
        <f>C29*B29</f>
        <v>17267.06971637236</v>
      </c>
      <c r="E29" s="9">
        <v>0.11799681255363484</v>
      </c>
      <c r="F29" s="8">
        <f t="shared" si="0"/>
        <v>2037.459188673334</v>
      </c>
      <c r="G29" s="13"/>
      <c r="H29">
        <v>2618</v>
      </c>
      <c r="I29" s="2">
        <v>1.554806506285394</v>
      </c>
      <c r="J29" s="8">
        <f>I29*H29</f>
        <v>4070.4834334551615</v>
      </c>
      <c r="K29" s="10">
        <v>0.11801943849575208</v>
      </c>
      <c r="L29" s="8">
        <f t="shared" si="1"/>
        <v>480.39616922263917</v>
      </c>
    </row>
    <row r="30" spans="1:12" x14ac:dyDescent="0.25">
      <c r="A30" s="6">
        <v>2016</v>
      </c>
      <c r="B30">
        <v>48845</v>
      </c>
      <c r="C30" s="2">
        <v>1.2579310732054021</v>
      </c>
      <c r="D30" s="8">
        <f>C30*B30</f>
        <v>61443.643270717868</v>
      </c>
      <c r="E30" s="9">
        <v>0.11800655241935493</v>
      </c>
      <c r="F30" s="8">
        <f t="shared" si="0"/>
        <v>7250.7525104621127</v>
      </c>
      <c r="G30" s="13"/>
      <c r="H30">
        <v>3698</v>
      </c>
      <c r="I30" s="2">
        <v>1.5820379647749545</v>
      </c>
      <c r="J30" s="8">
        <f>I30*H30</f>
        <v>5850.3763937377817</v>
      </c>
      <c r="K30" s="10">
        <v>0.11797970177683839</v>
      </c>
      <c r="L30" s="8">
        <f t="shared" si="1"/>
        <v>690.22566221543877</v>
      </c>
    </row>
    <row r="31" spans="1:12" x14ac:dyDescent="0.25">
      <c r="G31" s="11"/>
    </row>
    <row r="32" spans="1:12" x14ac:dyDescent="0.25">
      <c r="G32" s="11"/>
    </row>
    <row r="33" spans="1:12" ht="18.75" x14ac:dyDescent="0.3">
      <c r="B33" s="14" t="s">
        <v>187</v>
      </c>
      <c r="G33" s="11"/>
      <c r="H33" s="14" t="s">
        <v>188</v>
      </c>
    </row>
    <row r="34" spans="1:12" x14ac:dyDescent="0.25">
      <c r="A34" s="15" t="s">
        <v>172</v>
      </c>
      <c r="B34" s="20" t="s">
        <v>193</v>
      </c>
      <c r="C34" s="15" t="s">
        <v>183</v>
      </c>
      <c r="D34" s="15" t="s">
        <v>208</v>
      </c>
      <c r="E34" s="15" t="s">
        <v>185</v>
      </c>
      <c r="F34" s="15" t="s">
        <v>176</v>
      </c>
      <c r="G34" s="16"/>
      <c r="H34" s="20" t="s">
        <v>193</v>
      </c>
      <c r="I34" s="15" t="s">
        <v>184</v>
      </c>
      <c r="J34" s="15" t="s">
        <v>207</v>
      </c>
      <c r="K34" s="15" t="s">
        <v>186</v>
      </c>
      <c r="L34" s="15" t="s">
        <v>177</v>
      </c>
    </row>
    <row r="35" spans="1:12" x14ac:dyDescent="0.25">
      <c r="A35" s="15">
        <v>1997</v>
      </c>
      <c r="B35" s="22">
        <v>962.13346334316884</v>
      </c>
      <c r="C35" s="17">
        <v>1.6186726673209029</v>
      </c>
      <c r="D35" s="18">
        <f>C35*B35</f>
        <v>1557.3791394283853</v>
      </c>
      <c r="E35" s="19">
        <v>0.21000039766526302</v>
      </c>
      <c r="F35" s="18">
        <f>E35*D35</f>
        <v>327.05023859554603</v>
      </c>
      <c r="G35" s="16"/>
      <c r="H35" s="22">
        <v>986.11143413062746</v>
      </c>
      <c r="I35" s="17">
        <v>1.860530292486132</v>
      </c>
      <c r="J35" s="18">
        <f>I35*H35</f>
        <v>1834.6901949669755</v>
      </c>
      <c r="K35" s="19">
        <v>0.21999966802775286</v>
      </c>
      <c r="L35" s="18">
        <f>K35*J35</f>
        <v>403.63123382650781</v>
      </c>
    </row>
    <row r="36" spans="1:12" x14ac:dyDescent="0.25">
      <c r="A36" s="15">
        <v>1998</v>
      </c>
      <c r="B36" s="22">
        <v>3136.3719432504731</v>
      </c>
      <c r="C36" s="17">
        <v>1.917796323125377</v>
      </c>
      <c r="D36" s="18">
        <f>C36*B36</f>
        <v>6014.9225807193507</v>
      </c>
      <c r="E36" s="19">
        <v>0.20999994497664254</v>
      </c>
      <c r="F36" s="18">
        <f t="shared" ref="F36:F54" si="2">E36*D36</f>
        <v>1263.1334109898285</v>
      </c>
      <c r="G36" s="16"/>
      <c r="H36" s="22">
        <v>428.6069531031535</v>
      </c>
      <c r="I36" s="17">
        <v>2.0641764044531592</v>
      </c>
      <c r="J36" s="18">
        <f>I36*H36</f>
        <v>884.72035938009117</v>
      </c>
      <c r="K36" s="19">
        <v>0.22000013511778896</v>
      </c>
      <c r="L36" s="18">
        <f t="shared" ref="L36:L54" si="3">K36*J36</f>
        <v>194.63859860507887</v>
      </c>
    </row>
    <row r="37" spans="1:12" x14ac:dyDescent="0.25">
      <c r="A37" s="15">
        <v>1999</v>
      </c>
      <c r="B37" s="22">
        <v>4999.047606932756</v>
      </c>
      <c r="C37" s="17">
        <v>2.1257948207436068</v>
      </c>
      <c r="D37" s="18">
        <f>C37*B37</f>
        <v>10626.949511468374</v>
      </c>
      <c r="E37" s="19">
        <v>0.20999960743089693</v>
      </c>
      <c r="F37" s="18">
        <f t="shared" si="2"/>
        <v>2231.6552255963206</v>
      </c>
      <c r="G37" s="16"/>
      <c r="H37" s="22">
        <v>500.78422806774324</v>
      </c>
      <c r="I37" s="17">
        <v>2.102529843266113</v>
      </c>
      <c r="J37" s="18">
        <f>I37*H37</f>
        <v>1052.9137845494135</v>
      </c>
      <c r="K37" s="19">
        <v>0.21999988675677049</v>
      </c>
      <c r="L37" s="18">
        <f t="shared" si="3"/>
        <v>231.64091336551363</v>
      </c>
    </row>
    <row r="38" spans="1:12" x14ac:dyDescent="0.25">
      <c r="A38" s="15">
        <v>2000</v>
      </c>
      <c r="B38" s="22">
        <v>5693.5718583601993</v>
      </c>
      <c r="C38" s="17">
        <v>2.5544465757628849</v>
      </c>
      <c r="D38" s="18">
        <f>C38*B38</f>
        <v>14543.925137448136</v>
      </c>
      <c r="E38" s="19">
        <v>0.21000010428181118</v>
      </c>
      <c r="F38" s="18">
        <f t="shared" si="2"/>
        <v>3054.2257955309633</v>
      </c>
      <c r="G38" s="16"/>
      <c r="H38" s="22">
        <v>1801.1633090477844</v>
      </c>
      <c r="I38" s="17">
        <v>2.213138349456496</v>
      </c>
      <c r="J38" s="18">
        <f>I38*H38</f>
        <v>3986.2235928876144</v>
      </c>
      <c r="K38" s="19">
        <v>0.22000056741881183</v>
      </c>
      <c r="L38" s="18">
        <f t="shared" si="3"/>
        <v>876.97145229352986</v>
      </c>
    </row>
    <row r="39" spans="1:12" x14ac:dyDescent="0.25">
      <c r="A39" s="15">
        <v>2001</v>
      </c>
      <c r="B39" s="22">
        <v>255.09064873028547</v>
      </c>
      <c r="C39" s="17">
        <v>2.2559637991169978</v>
      </c>
      <c r="D39" s="18">
        <f>C39*B39</f>
        <v>575.4752690287944</v>
      </c>
      <c r="E39" s="19">
        <v>0.20999982022795094</v>
      </c>
      <c r="F39" s="18">
        <f t="shared" si="2"/>
        <v>120.84970304167852</v>
      </c>
      <c r="G39" s="16"/>
      <c r="H39" s="22">
        <v>616.65788031813281</v>
      </c>
      <c r="I39" s="17">
        <v>1.940836110273169</v>
      </c>
      <c r="J39" s="18">
        <f>I39*H39</f>
        <v>1196.8318818059422</v>
      </c>
      <c r="K39" s="19">
        <v>0.2199999423134055</v>
      </c>
      <c r="L39" s="18">
        <f t="shared" si="3"/>
        <v>263.30294495615186</v>
      </c>
    </row>
    <row r="40" spans="1:12" x14ac:dyDescent="0.25">
      <c r="A40" s="15">
        <v>2002</v>
      </c>
      <c r="B40" s="22">
        <v>-1.597148017026484E-2</v>
      </c>
      <c r="C40" s="17">
        <v>2.0720905551487414</v>
      </c>
      <c r="D40" s="18">
        <f>C40*B40</f>
        <v>-3.3094353212551185E-2</v>
      </c>
      <c r="E40" s="19">
        <v>0.21000008115631519</v>
      </c>
      <c r="F40" s="18">
        <f t="shared" si="2"/>
        <v>-6.9498168604515088E-3</v>
      </c>
      <c r="G40" s="16"/>
      <c r="H40" s="22">
        <v>254.45767356378929</v>
      </c>
      <c r="I40" s="17">
        <v>1.9903155756190156</v>
      </c>
      <c r="J40" s="18">
        <f>I40*H40</f>
        <v>506.45107102978886</v>
      </c>
      <c r="K40" s="19">
        <v>0.22000006612029263</v>
      </c>
      <c r="L40" s="18">
        <f t="shared" si="3"/>
        <v>111.41926911324657</v>
      </c>
    </row>
    <row r="41" spans="1:12" x14ac:dyDescent="0.25">
      <c r="A41" s="15">
        <v>2003</v>
      </c>
      <c r="B41" s="22">
        <v>47.411937183700502</v>
      </c>
      <c r="C41" s="17">
        <v>2.2479239147748187</v>
      </c>
      <c r="D41" s="18">
        <f>C41*B41</f>
        <v>106.57842744104182</v>
      </c>
      <c r="E41" s="19">
        <v>0.21000058573769576</v>
      </c>
      <c r="F41" s="18">
        <f t="shared" si="2"/>
        <v>22.381532189621289</v>
      </c>
      <c r="G41" s="16"/>
      <c r="H41" s="22">
        <v>1591.273574385661</v>
      </c>
      <c r="I41" s="17">
        <v>2.1952902890002108</v>
      </c>
      <c r="J41" s="18">
        <f>I41*H41</f>
        <v>3493.3074249914962</v>
      </c>
      <c r="K41" s="19">
        <v>0.21999967235137038</v>
      </c>
      <c r="L41" s="18">
        <f t="shared" si="3"/>
        <v>768.52648892073853</v>
      </c>
    </row>
    <row r="42" spans="1:12" x14ac:dyDescent="0.25">
      <c r="A42" s="15">
        <v>2004</v>
      </c>
      <c r="B42" s="22">
        <v>63.14166625298094</v>
      </c>
      <c r="C42" s="17">
        <v>2.2513666817554538</v>
      </c>
      <c r="D42" s="18">
        <f>C42*B42</f>
        <v>142.15504363248402</v>
      </c>
      <c r="E42" s="19">
        <v>0.21000006882991437</v>
      </c>
      <c r="F42" s="18">
        <f t="shared" si="2"/>
        <v>29.852568947341126</v>
      </c>
      <c r="G42" s="16"/>
      <c r="H42" s="22">
        <v>35.506235817854758</v>
      </c>
      <c r="I42" s="17">
        <v>2.0590083557384786</v>
      </c>
      <c r="J42" s="18">
        <f>I42*H42</f>
        <v>73.107636229783807</v>
      </c>
      <c r="K42" s="19">
        <v>0.22000009538617094</v>
      </c>
      <c r="L42" s="18">
        <f t="shared" si="3"/>
        <v>16.083686944009923</v>
      </c>
    </row>
    <row r="43" spans="1:12" x14ac:dyDescent="0.25">
      <c r="A43" s="15">
        <v>2005</v>
      </c>
      <c r="B43" s="22">
        <v>165.16744527919218</v>
      </c>
      <c r="C43" s="17">
        <v>2.2428595674946243</v>
      </c>
      <c r="D43" s="18">
        <f>C43*B43</f>
        <v>370.44738488308099</v>
      </c>
      <c r="E43" s="19">
        <v>0.2099998995119631</v>
      </c>
      <c r="F43" s="18">
        <f t="shared" si="2"/>
        <v>77.793913599916522</v>
      </c>
      <c r="G43" s="16"/>
      <c r="H43" s="22">
        <v>673.3640009330702</v>
      </c>
      <c r="I43" s="17">
        <v>1.8550688333753989</v>
      </c>
      <c r="J43" s="18">
        <f>I43*H43</f>
        <v>1249.1365716479015</v>
      </c>
      <c r="K43" s="19">
        <v>0.22000014115421807</v>
      </c>
      <c r="L43" s="18">
        <f t="shared" si="3"/>
        <v>274.81022208343438</v>
      </c>
    </row>
    <row r="44" spans="1:12" x14ac:dyDescent="0.25">
      <c r="A44" s="15">
        <v>2006</v>
      </c>
      <c r="B44" s="22">
        <v>197.48026059626136</v>
      </c>
      <c r="C44" s="17">
        <v>2.2456634454474567</v>
      </c>
      <c r="D44" s="18">
        <f>C44*B44</f>
        <v>443.47420241846191</v>
      </c>
      <c r="E44" s="19">
        <v>0.21000088400276454</v>
      </c>
      <c r="F44" s="18">
        <f t="shared" si="2"/>
        <v>93.129974540297937</v>
      </c>
      <c r="G44" s="16"/>
      <c r="H44" s="22">
        <v>716.41967094293796</v>
      </c>
      <c r="I44" s="17">
        <v>1.75115195150589</v>
      </c>
      <c r="J44" s="18">
        <f>I44*H44</f>
        <v>1254.5597048689333</v>
      </c>
      <c r="K44" s="19">
        <v>0.21999938224483401</v>
      </c>
      <c r="L44" s="18">
        <f t="shared" si="3"/>
        <v>276.00236006042661</v>
      </c>
    </row>
    <row r="45" spans="1:12" x14ac:dyDescent="0.25">
      <c r="A45" s="15">
        <v>2007</v>
      </c>
      <c r="B45" s="22">
        <v>131.8099293516716</v>
      </c>
      <c r="C45" s="17">
        <v>2.3392297778904005</v>
      </c>
      <c r="D45" s="18">
        <f>C45*B45</f>
        <v>308.33371176106016</v>
      </c>
      <c r="E45" s="19">
        <v>0.2100004443160865</v>
      </c>
      <c r="F45" s="18">
        <f t="shared" si="2"/>
        <v>64.750216467450784</v>
      </c>
      <c r="G45" s="16"/>
      <c r="H45" s="22">
        <v>1528.6349094723701</v>
      </c>
      <c r="I45" s="17">
        <v>1.8496790626767925</v>
      </c>
      <c r="J45" s="18">
        <f>I45*H45</f>
        <v>2827.4839865278768</v>
      </c>
      <c r="K45" s="19">
        <v>0.21999982137833407</v>
      </c>
      <c r="L45" s="18">
        <f t="shared" si="3"/>
        <v>622.04597198623287</v>
      </c>
    </row>
    <row r="46" spans="1:12" x14ac:dyDescent="0.25">
      <c r="A46" s="15">
        <v>2008</v>
      </c>
      <c r="B46" s="22">
        <v>61977.610563408118</v>
      </c>
      <c r="C46" s="17">
        <v>2.0466907047948841</v>
      </c>
      <c r="D46" s="18">
        <f>C46*B46</f>
        <v>126848.99944552462</v>
      </c>
      <c r="E46" s="19">
        <v>0.11799944520843049</v>
      </c>
      <c r="F46" s="18">
        <f t="shared" si="2"/>
        <v>14968.111559816412</v>
      </c>
      <c r="G46" s="16"/>
      <c r="H46" s="22">
        <v>29785.598085246398</v>
      </c>
      <c r="I46" s="17">
        <v>2.0889250277931843</v>
      </c>
      <c r="J46" s="18">
        <f>I46*H46</f>
        <v>62219.88130805995</v>
      </c>
      <c r="K46" s="19">
        <v>0.11799997421317965</v>
      </c>
      <c r="L46" s="18">
        <f t="shared" si="3"/>
        <v>7341.9443898981726</v>
      </c>
    </row>
    <row r="47" spans="1:12" x14ac:dyDescent="0.25">
      <c r="A47" s="15">
        <v>2009</v>
      </c>
      <c r="B47" s="22">
        <v>47892.649940427626</v>
      </c>
      <c r="C47" s="17">
        <v>2.327785499121815</v>
      </c>
      <c r="D47" s="18">
        <f>C47*B47</f>
        <v>111483.81604584468</v>
      </c>
      <c r="E47" s="19">
        <v>0.11799931639512364</v>
      </c>
      <c r="F47" s="18">
        <f t="shared" si="2"/>
        <v>13155.014082529387</v>
      </c>
      <c r="G47" s="16"/>
      <c r="H47" s="22">
        <v>16064.681052962434</v>
      </c>
      <c r="I47" s="17">
        <v>2.2146347232944077</v>
      </c>
      <c r="J47" s="18">
        <f>I47*H47</f>
        <v>35577.400478540374</v>
      </c>
      <c r="K47" s="19">
        <v>0.11799991946672327</v>
      </c>
      <c r="L47" s="18">
        <f t="shared" si="3"/>
        <v>4198.1303913031261</v>
      </c>
    </row>
    <row r="48" spans="1:12" x14ac:dyDescent="0.25">
      <c r="A48" s="15">
        <v>2010</v>
      </c>
      <c r="B48" s="22">
        <v>45890.3293386593</v>
      </c>
      <c r="C48" s="17">
        <v>2.815790361400103</v>
      </c>
      <c r="D48" s="18">
        <f>C48*B48</f>
        <v>129217.54703327322</v>
      </c>
      <c r="E48" s="19">
        <v>0.11799982188974975</v>
      </c>
      <c r="F48" s="18">
        <f t="shared" si="2"/>
        <v>15247.647534956601</v>
      </c>
      <c r="G48" s="16"/>
      <c r="H48" s="22">
        <v>11397.335065137837</v>
      </c>
      <c r="I48" s="17">
        <v>2.6864498936320063</v>
      </c>
      <c r="J48" s="18">
        <f>I48*H48</f>
        <v>30618.369573427877</v>
      </c>
      <c r="K48" s="19">
        <v>0.11800017784101013</v>
      </c>
      <c r="L48" s="18">
        <f t="shared" si="3"/>
        <v>3612.9730548662633</v>
      </c>
    </row>
    <row r="49" spans="1:12" x14ac:dyDescent="0.25">
      <c r="A49" s="15">
        <v>2011</v>
      </c>
      <c r="B49" s="22">
        <v>57154.0322862342</v>
      </c>
      <c r="C49" s="17">
        <v>4.23035054224116</v>
      </c>
      <c r="D49" s="18">
        <f>C49*B49</f>
        <v>241781.59147333962</v>
      </c>
      <c r="E49" s="19">
        <v>0.11800015532997551</v>
      </c>
      <c r="F49" s="18">
        <f t="shared" si="2"/>
        <v>28530.26534978276</v>
      </c>
      <c r="G49" s="16"/>
      <c r="H49" s="22">
        <v>11041.147664281831</v>
      </c>
      <c r="I49" s="17">
        <v>4.0362189883062802</v>
      </c>
      <c r="J49" s="18">
        <f>I49*H49</f>
        <v>44564.489855267857</v>
      </c>
      <c r="K49" s="19">
        <v>0.11800044698759234</v>
      </c>
      <c r="L49" s="18">
        <f t="shared" si="3"/>
        <v>5258.6297226956312</v>
      </c>
    </row>
    <row r="50" spans="1:12" x14ac:dyDescent="0.25">
      <c r="A50" s="15">
        <v>2012</v>
      </c>
      <c r="B50" s="22">
        <v>49170.465169177856</v>
      </c>
      <c r="C50" s="17">
        <v>4.6645336502505748</v>
      </c>
      <c r="D50" s="18">
        <f>C50*B50</f>
        <v>229357.28938010393</v>
      </c>
      <c r="E50" s="19">
        <v>0.11799997150550655</v>
      </c>
      <c r="F50" s="18">
        <f t="shared" si="2"/>
        <v>27064.153611432484</v>
      </c>
      <c r="G50" s="16"/>
      <c r="H50" s="22">
        <v>8019.1857127492549</v>
      </c>
      <c r="I50" s="17">
        <v>4.1175304824533852</v>
      </c>
      <c r="J50" s="18">
        <f>I50*H50</f>
        <v>33019.241616699735</v>
      </c>
      <c r="K50" s="19">
        <v>0.11800025553261741</v>
      </c>
      <c r="L50" s="18">
        <f t="shared" si="3"/>
        <v>3896.2789482638041</v>
      </c>
    </row>
    <row r="51" spans="1:12" x14ac:dyDescent="0.25">
      <c r="A51" s="15">
        <v>2013</v>
      </c>
      <c r="B51" s="22">
        <v>51607.394915021956</v>
      </c>
      <c r="C51" s="17">
        <v>4.9526533355323554</v>
      </c>
      <c r="D51" s="18">
        <f>C51*B51</f>
        <v>255593.53656401901</v>
      </c>
      <c r="E51" s="19">
        <v>0.11799997063386797</v>
      </c>
      <c r="F51" s="18">
        <f t="shared" si="2"/>
        <v>30160.029808760701</v>
      </c>
      <c r="G51" s="16"/>
      <c r="H51" s="22">
        <v>6621.5308983818395</v>
      </c>
      <c r="I51" s="17">
        <v>4.0834963567218656</v>
      </c>
      <c r="J51" s="18">
        <f>I51*H51</f>
        <v>27038.997299463503</v>
      </c>
      <c r="K51" s="19">
        <v>0.11799985053551551</v>
      </c>
      <c r="L51" s="18">
        <f t="shared" si="3"/>
        <v>3190.5976399669007</v>
      </c>
    </row>
    <row r="52" spans="1:12" x14ac:dyDescent="0.25">
      <c r="A52" s="15">
        <v>2014</v>
      </c>
      <c r="B52" s="22">
        <v>46675.741415520431</v>
      </c>
      <c r="C52" s="17">
        <v>4.9477187897446893</v>
      </c>
      <c r="D52" s="18">
        <f>C52*B52</f>
        <v>230938.44282683483</v>
      </c>
      <c r="E52" s="19">
        <v>0.11800018163654527</v>
      </c>
      <c r="F52" s="18">
        <f t="shared" si="2"/>
        <v>27250.778200427434</v>
      </c>
      <c r="G52" s="16"/>
      <c r="H52" s="22">
        <v>5392.4098513589706</v>
      </c>
      <c r="I52" s="17">
        <v>4.2962679846922809</v>
      </c>
      <c r="J52" s="18">
        <f>I52*H52</f>
        <v>23167.237804732806</v>
      </c>
      <c r="K52" s="19">
        <v>0.11800009482427684</v>
      </c>
      <c r="L52" s="18">
        <f t="shared" si="3"/>
        <v>2733.7362577750423</v>
      </c>
    </row>
    <row r="53" spans="1:12" x14ac:dyDescent="0.25">
      <c r="A53" s="15">
        <v>2015</v>
      </c>
      <c r="B53" s="22">
        <v>41366.896928322967</v>
      </c>
      <c r="C53" s="17">
        <v>4.7924681003280902</v>
      </c>
      <c r="D53" s="18">
        <f>C53*B53</f>
        <v>198249.53393854789</v>
      </c>
      <c r="E53" s="19">
        <v>0.11800020962163296</v>
      </c>
      <c r="F53" s="18">
        <f t="shared" si="2"/>
        <v>23393.486562139689</v>
      </c>
      <c r="G53" s="16"/>
      <c r="H53" s="22">
        <v>7095.8818429550156</v>
      </c>
      <c r="I53" s="17">
        <v>4.4994726015155209</v>
      </c>
      <c r="J53" s="18">
        <f>I53*H53</f>
        <v>31927.725935967552</v>
      </c>
      <c r="K53" s="19">
        <v>0.11799992973580664</v>
      </c>
      <c r="L53" s="18">
        <f t="shared" si="3"/>
        <v>3767.4694170682624</v>
      </c>
    </row>
    <row r="54" spans="1:12" x14ac:dyDescent="0.25">
      <c r="A54" s="15">
        <v>2016</v>
      </c>
      <c r="B54" s="22">
        <v>44322.586784776766</v>
      </c>
      <c r="C54" s="17">
        <v>4.13897420665959</v>
      </c>
      <c r="D54" s="18">
        <f>C54*B54</f>
        <v>183450.04347462225</v>
      </c>
      <c r="E54" s="19">
        <v>0.11799985120708252</v>
      </c>
      <c r="F54" s="18">
        <f t="shared" si="2"/>
        <v>21647.077833938245</v>
      </c>
      <c r="G54" s="16"/>
      <c r="H54" s="22">
        <v>6084.3694610673119</v>
      </c>
      <c r="I54" s="17">
        <v>4.5517171339499969</v>
      </c>
      <c r="J54" s="18">
        <f>I54*H54</f>
        <v>27694.328725222193</v>
      </c>
      <c r="K54" s="19">
        <v>0.1180002980181791</v>
      </c>
      <c r="L54" s="18">
        <f t="shared" si="3"/>
        <v>3267.9390429896366</v>
      </c>
    </row>
    <row r="62" spans="1:12" x14ac:dyDescent="0.25">
      <c r="C62" s="4"/>
      <c r="D62" s="4"/>
      <c r="E62" s="4"/>
      <c r="F62" s="4"/>
      <c r="G62" s="4"/>
    </row>
    <row r="63" spans="1:12" x14ac:dyDescent="0.25">
      <c r="C63" s="4"/>
      <c r="D63" s="4"/>
      <c r="E63" s="4"/>
      <c r="F63" s="4"/>
      <c r="G63" s="4"/>
    </row>
    <row r="64" spans="1:12" x14ac:dyDescent="0.25">
      <c r="C64" s="4"/>
      <c r="D64" s="4"/>
      <c r="E64" s="4"/>
      <c r="F64" s="4"/>
      <c r="G64" s="4"/>
    </row>
    <row r="65" spans="3:7" x14ac:dyDescent="0.25">
      <c r="C65" s="4"/>
      <c r="D65" s="4"/>
      <c r="E65" s="4"/>
      <c r="F65" s="4"/>
      <c r="G65" s="4"/>
    </row>
    <row r="66" spans="3:7" x14ac:dyDescent="0.25">
      <c r="C66" s="4"/>
      <c r="D66" s="4"/>
      <c r="E66" s="4"/>
      <c r="F66" s="4"/>
      <c r="G66" s="4"/>
    </row>
    <row r="67" spans="3:7" x14ac:dyDescent="0.25">
      <c r="C67" s="4"/>
      <c r="D67" s="4"/>
      <c r="E67" s="4"/>
      <c r="F67" s="4"/>
      <c r="G67" s="4"/>
    </row>
    <row r="68" spans="3:7" x14ac:dyDescent="0.25">
      <c r="C68" s="4"/>
      <c r="D68" s="4"/>
      <c r="E68" s="4"/>
      <c r="F68" s="4"/>
      <c r="G68" s="4"/>
    </row>
    <row r="69" spans="3:7" x14ac:dyDescent="0.25">
      <c r="C69" s="4"/>
      <c r="D69" s="4"/>
      <c r="E69" s="4"/>
      <c r="F69" s="4"/>
      <c r="G69" s="4"/>
    </row>
    <row r="70" spans="3:7" x14ac:dyDescent="0.25">
      <c r="C70" s="4"/>
      <c r="D70" s="4"/>
      <c r="E70" s="4"/>
      <c r="F70" s="4"/>
      <c r="G70" s="4"/>
    </row>
    <row r="71" spans="3:7" x14ac:dyDescent="0.25">
      <c r="C71" s="4"/>
      <c r="D71" s="4"/>
      <c r="E71" s="4"/>
      <c r="F71" s="4"/>
      <c r="G71" s="4"/>
    </row>
    <row r="72" spans="3:7" x14ac:dyDescent="0.25">
      <c r="C72" s="4"/>
      <c r="D72" s="4"/>
      <c r="E72" s="4"/>
      <c r="F72" s="4"/>
      <c r="G72" s="4"/>
    </row>
    <row r="73" spans="3:7" x14ac:dyDescent="0.25">
      <c r="C73" s="4"/>
      <c r="D73" s="4"/>
      <c r="E73" s="4"/>
      <c r="F73" s="4"/>
      <c r="G73" s="4"/>
    </row>
    <row r="74" spans="3:7" x14ac:dyDescent="0.25">
      <c r="C74" s="4"/>
      <c r="D74" s="4"/>
      <c r="E74" s="4"/>
      <c r="F74" s="4"/>
      <c r="G74" s="4"/>
    </row>
    <row r="75" spans="3:7" x14ac:dyDescent="0.25">
      <c r="C75" s="4"/>
      <c r="D75" s="4"/>
      <c r="E75" s="4"/>
      <c r="F75" s="4"/>
      <c r="G75" s="4"/>
    </row>
    <row r="76" spans="3:7" x14ac:dyDescent="0.25">
      <c r="C76" s="4"/>
      <c r="D76" s="4"/>
      <c r="E76" s="4"/>
      <c r="F76" s="4"/>
      <c r="G76" s="4"/>
    </row>
    <row r="77" spans="3:7" x14ac:dyDescent="0.25">
      <c r="C77" s="4"/>
      <c r="D77" s="4"/>
      <c r="E77" s="4"/>
      <c r="F77" s="4"/>
      <c r="G77" s="4"/>
    </row>
    <row r="78" spans="3:7" x14ac:dyDescent="0.25">
      <c r="C78" s="4"/>
      <c r="D78" s="4"/>
      <c r="E78" s="4"/>
      <c r="F78" s="4"/>
      <c r="G78" s="4"/>
    </row>
    <row r="79" spans="3:7" x14ac:dyDescent="0.25">
      <c r="C79" s="4"/>
      <c r="D79" s="4"/>
      <c r="E79" s="4"/>
      <c r="F79" s="4"/>
      <c r="G79" s="4"/>
    </row>
    <row r="80" spans="3:7" x14ac:dyDescent="0.25">
      <c r="C80" s="4"/>
      <c r="D80" s="4"/>
      <c r="E80" s="4"/>
      <c r="F80" s="4"/>
      <c r="G80" s="4"/>
    </row>
    <row r="81" spans="3:7" x14ac:dyDescent="0.25">
      <c r="C81" s="4"/>
      <c r="D81" s="4"/>
      <c r="E81" s="4"/>
      <c r="F81" s="4"/>
      <c r="G8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Tables</vt:lpstr>
      <vt:lpstr>SS_Time Series</vt:lpstr>
      <vt:lpstr>SS_Discard Output</vt:lpstr>
      <vt:lpstr>Avg_Discard_wgt_by_fleet_year</vt:lpstr>
      <vt:lpstr>Comm_HL</vt:lpstr>
      <vt:lpstr>Comm_LL</vt:lpstr>
      <vt:lpstr>Priv_discards</vt:lpstr>
      <vt:lpstr>CBT_discards</vt:lpstr>
      <vt:lpstr>HBT_discards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2019-02-08T15:31:57Z</dcterms:created>
  <dcterms:modified xsi:type="dcterms:W3CDTF">2019-02-08T22:43:44Z</dcterms:modified>
</cp:coreProperties>
</file>