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\software_salud_test_1\app_salud\app\logic\data\"/>
    </mc:Choice>
  </mc:AlternateContent>
  <xr:revisionPtr revIDLastSave="0" documentId="13_ncr:1_{924884B5-B721-4416-A4EF-4C6322F801B8}" xr6:coauthVersionLast="47" xr6:coauthVersionMax="47" xr10:uidLastSave="{00000000-0000-0000-0000-000000000000}"/>
  <bookViews>
    <workbookView xWindow="-108" yWindow="-108" windowWidth="23256" windowHeight="12456" activeTab="6" xr2:uid="{A035267E-5D3E-4097-B788-79B64BEF5509}"/>
  </bookViews>
  <sheets>
    <sheet name="Hoja1" sheetId="1" r:id="rId1"/>
    <sheet name="tiempo_cirugía" sheetId="2" r:id="rId2"/>
    <sheet name="Calendario_semanal" sheetId="3" r:id="rId3"/>
    <sheet name="Horas" sheetId="5" r:id="rId4"/>
    <sheet name="Suspenciones anuales" sheetId="7" r:id="rId5"/>
    <sheet name="Suspensiones" sheetId="4" r:id="rId6"/>
    <sheet name="Tiempo extr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8" i="6" l="1"/>
  <c r="F286" i="6"/>
  <c r="F285" i="6"/>
  <c r="F281" i="6"/>
  <c r="F282" i="6"/>
  <c r="F283" i="6"/>
  <c r="F284" i="6"/>
  <c r="F280" i="6"/>
  <c r="F276" i="6"/>
  <c r="F277" i="6"/>
  <c r="F279" i="6"/>
  <c r="F275" i="6"/>
  <c r="D274" i="6"/>
  <c r="F254" i="6"/>
  <c r="F270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3" i="6"/>
  <c r="F4" i="6"/>
  <c r="F5" i="6"/>
  <c r="F6" i="6"/>
  <c r="F7" i="6"/>
  <c r="F8" i="6"/>
  <c r="F9" i="6"/>
  <c r="F10" i="6"/>
  <c r="F11" i="6"/>
  <c r="F2" i="6"/>
  <c r="E152" i="6"/>
  <c r="E153" i="6"/>
  <c r="E154" i="6"/>
  <c r="E155" i="6"/>
  <c r="E157" i="6"/>
  <c r="E158" i="6"/>
  <c r="E159" i="6"/>
  <c r="E160" i="6"/>
  <c r="E161" i="6"/>
  <c r="E163" i="6"/>
  <c r="E164" i="6"/>
  <c r="E165" i="6"/>
  <c r="E169" i="6"/>
  <c r="E170" i="6"/>
  <c r="E171" i="6"/>
  <c r="E172" i="6"/>
  <c r="E173" i="6"/>
  <c r="E175" i="6"/>
  <c r="E176" i="6"/>
  <c r="E177" i="6"/>
  <c r="E181" i="6"/>
  <c r="E182" i="6"/>
  <c r="E183" i="6"/>
  <c r="E184" i="6"/>
  <c r="E185" i="6"/>
  <c r="E187" i="6"/>
  <c r="E188" i="6"/>
  <c r="E189" i="6"/>
  <c r="E190" i="6"/>
  <c r="E191" i="6"/>
  <c r="E193" i="6"/>
  <c r="E194" i="6"/>
  <c r="E195" i="6"/>
  <c r="E196" i="6"/>
  <c r="E197" i="6"/>
  <c r="E199" i="6"/>
  <c r="E151" i="6"/>
  <c r="E202" i="6"/>
  <c r="E203" i="6"/>
  <c r="E205" i="6"/>
  <c r="E207" i="6"/>
  <c r="E208" i="6"/>
  <c r="E210" i="6"/>
  <c r="E211" i="6"/>
  <c r="E213" i="6"/>
  <c r="E214" i="6"/>
  <c r="E215" i="6"/>
  <c r="E217" i="6"/>
  <c r="E219" i="6"/>
  <c r="E220" i="6"/>
  <c r="E221" i="6"/>
  <c r="E222" i="6"/>
  <c r="E223" i="6"/>
  <c r="E225" i="6"/>
  <c r="E226" i="6"/>
  <c r="E228" i="6"/>
  <c r="E229" i="6"/>
  <c r="E230" i="6"/>
  <c r="E231" i="6"/>
  <c r="E232" i="6"/>
  <c r="E234" i="6"/>
  <c r="E235" i="6"/>
  <c r="E237" i="6"/>
  <c r="E238" i="6"/>
  <c r="E239" i="6"/>
  <c r="E241" i="6"/>
  <c r="E243" i="6"/>
  <c r="E244" i="6"/>
  <c r="E246" i="6"/>
  <c r="E247" i="6"/>
  <c r="E249" i="6"/>
  <c r="E250" i="6"/>
  <c r="E204" i="6"/>
  <c r="E216" i="6"/>
  <c r="E201" i="6"/>
  <c r="E166" i="6"/>
  <c r="E167" i="6"/>
  <c r="E178" i="6"/>
  <c r="E179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270" i="6" s="1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269" i="6" s="1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68" i="6" s="1"/>
  <c r="G36" i="5" a="1"/>
  <c r="G36" i="5" s="1"/>
  <c r="G34" i="5" a="1"/>
  <c r="G35" i="5" s="1"/>
  <c r="G32" i="5" a="1"/>
  <c r="G32" i="5" s="1"/>
  <c r="G30" i="5" a="1"/>
  <c r="G30" i="5" s="1"/>
  <c r="G28" i="5" a="1"/>
  <c r="G29" i="5" s="1"/>
  <c r="G26" i="5" a="1"/>
  <c r="G26" i="5" s="1"/>
  <c r="G27" i="5"/>
  <c r="G24" i="5" a="1"/>
  <c r="G25" i="5" s="1"/>
  <c r="G22" i="5" a="1"/>
  <c r="G23" i="5" s="1"/>
  <c r="G20" i="5" a="1"/>
  <c r="G20" i="5" s="1"/>
  <c r="G18" i="5" a="1"/>
  <c r="G19" i="5" s="1"/>
  <c r="G16" i="5" a="1"/>
  <c r="G16" i="5" s="1"/>
  <c r="F16" i="5" a="1"/>
  <c r="F17" i="5" s="1"/>
  <c r="C56" i="5" a="1"/>
  <c r="C57" i="5" s="1"/>
  <c r="C52" i="5" a="1"/>
  <c r="C54" i="5" s="1"/>
  <c r="C48" i="5" a="1"/>
  <c r="C49" i="5" s="1"/>
  <c r="C44" i="5" a="1"/>
  <c r="C45" i="5" s="1"/>
  <c r="C40" i="5" a="1"/>
  <c r="C42" i="5" s="1"/>
  <c r="C36" i="5" a="1"/>
  <c r="C36" i="5" s="1"/>
  <c r="C32" i="5" a="1"/>
  <c r="C33" i="5" s="1"/>
  <c r="C28" i="5" a="1"/>
  <c r="C28" i="5"/>
  <c r="C29" i="5"/>
  <c r="C30" i="5"/>
  <c r="C31" i="5"/>
  <c r="C24" i="5" a="1"/>
  <c r="C24" i="5" s="1"/>
  <c r="C20" i="5" a="1"/>
  <c r="C20" i="5" s="1"/>
  <c r="C16" i="5" a="1"/>
  <c r="C18" i="5" s="1"/>
  <c r="B16" i="5" a="1"/>
  <c r="B16" i="5" s="1"/>
  <c r="D3" i="1"/>
  <c r="D4" i="1"/>
  <c r="D5" i="1"/>
  <c r="D6" i="1"/>
  <c r="D7" i="1"/>
  <c r="D8" i="1"/>
  <c r="D9" i="1"/>
  <c r="D10" i="1"/>
  <c r="D11" i="1"/>
  <c r="D12" i="1"/>
  <c r="D13" i="1"/>
  <c r="D2" i="1"/>
  <c r="F268" i="6" l="1"/>
  <c r="F272" i="6"/>
  <c r="F271" i="6"/>
  <c r="F269" i="6"/>
  <c r="E261" i="6"/>
  <c r="E259" i="6"/>
  <c r="E256" i="6"/>
  <c r="E255" i="6"/>
  <c r="E240" i="6"/>
  <c r="E265" i="6"/>
  <c r="F264" i="6"/>
  <c r="E262" i="6"/>
  <c r="E224" i="6"/>
  <c r="E212" i="6"/>
  <c r="E236" i="6"/>
  <c r="E233" i="6"/>
  <c r="E254" i="6"/>
  <c r="E248" i="6"/>
  <c r="E206" i="6"/>
  <c r="E272" i="6" s="1"/>
  <c r="E242" i="6"/>
  <c r="E227" i="6"/>
  <c r="E263" i="6" s="1"/>
  <c r="E218" i="6"/>
  <c r="E209" i="6"/>
  <c r="F258" i="6"/>
  <c r="E245" i="6"/>
  <c r="E180" i="6"/>
  <c r="E174" i="6"/>
  <c r="E198" i="6"/>
  <c r="E168" i="6"/>
  <c r="E192" i="6"/>
  <c r="E162" i="6"/>
  <c r="E186" i="6"/>
  <c r="E156" i="6"/>
  <c r="E271" i="6" s="1"/>
  <c r="F260" i="6"/>
  <c r="E200" i="6"/>
  <c r="E260" i="6" s="1"/>
  <c r="G37" i="5"/>
  <c r="G34" i="5"/>
  <c r="G33" i="5"/>
  <c r="G31" i="5"/>
  <c r="G28" i="5"/>
  <c r="G24" i="5"/>
  <c r="G22" i="5"/>
  <c r="G21" i="5"/>
  <c r="G18" i="5"/>
  <c r="G17" i="5"/>
  <c r="F16" i="5"/>
  <c r="C56" i="5"/>
  <c r="C59" i="5"/>
  <c r="C58" i="5"/>
  <c r="C55" i="5"/>
  <c r="C53" i="5"/>
  <c r="C52" i="5"/>
  <c r="C48" i="5"/>
  <c r="C51" i="5"/>
  <c r="C50" i="5"/>
  <c r="C44" i="5"/>
  <c r="C47" i="5"/>
  <c r="C46" i="5"/>
  <c r="C41" i="5"/>
  <c r="C43" i="5"/>
  <c r="C40" i="5"/>
  <c r="C39" i="5"/>
  <c r="C37" i="5"/>
  <c r="C38" i="5"/>
  <c r="C32" i="5"/>
  <c r="C34" i="5"/>
  <c r="C35" i="5"/>
  <c r="C27" i="5"/>
  <c r="C26" i="5"/>
  <c r="C25" i="5"/>
  <c r="C23" i="5"/>
  <c r="C22" i="5"/>
  <c r="C21" i="5"/>
  <c r="C17" i="5"/>
  <c r="C16" i="5"/>
  <c r="C19" i="5"/>
  <c r="B17" i="5"/>
  <c r="B19" i="5"/>
  <c r="B18" i="5"/>
  <c r="F263" i="6" l="1"/>
  <c r="F257" i="6"/>
  <c r="F256" i="6"/>
  <c r="E258" i="6"/>
  <c r="E257" i="6"/>
  <c r="F261" i="6"/>
  <c r="F255" i="6"/>
  <c r="F259" i="6"/>
  <c r="E264" i="6"/>
  <c r="F265" i="6"/>
  <c r="F262" i="6"/>
  <c r="E251" i="6"/>
  <c r="F251" i="6"/>
</calcChain>
</file>

<file path=xl/sharedStrings.xml><?xml version="1.0" encoding="utf-8"?>
<sst xmlns="http://schemas.openxmlformats.org/spreadsheetml/2006/main" count="1473" uniqueCount="143">
  <si>
    <t>Febrero</t>
  </si>
  <si>
    <t>Enero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</si>
  <si>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</si>
  <si>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</si>
  <si>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</si>
  <si>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</si>
  <si>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</si>
  <si>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</si>
  <si>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</si>
  <si>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</si>
  <si>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</si>
  <si>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</si>
  <si>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Total de horas mensuales de Quirófanos en trabajo</t>
  </si>
  <si>
    <t>Total de horas mensuales de Quirófanos habilitados (Horario hábil)</t>
  </si>
  <si>
    <t>Mes</t>
  </si>
  <si>
    <t>Porcentaje de horas mensuales de Quirófanos en trabajo</t>
  </si>
  <si>
    <t>Especialidad</t>
  </si>
  <si>
    <t>Cirugía general</t>
  </si>
  <si>
    <t>Neurocirugía</t>
  </si>
  <si>
    <t>Cirugía cardiovascular</t>
  </si>
  <si>
    <t>Minutos</t>
  </si>
  <si>
    <t>title</t>
  </si>
  <si>
    <t>body</t>
  </si>
  <si>
    <t>start</t>
  </si>
  <si>
    <t>end</t>
  </si>
  <si>
    <t>category</t>
  </si>
  <si>
    <t>Operación 1</t>
  </si>
  <si>
    <t>Operación 2</t>
  </si>
  <si>
    <t>Operación 3</t>
  </si>
  <si>
    <t>Operación 4</t>
  </si>
  <si>
    <t>Operación 5</t>
  </si>
  <si>
    <t>Operación 6</t>
  </si>
  <si>
    <t>Operación 7</t>
  </si>
  <si>
    <t>Operación 8</t>
  </si>
  <si>
    <t>Operación 9</t>
  </si>
  <si>
    <t>Operación 10</t>
  </si>
  <si>
    <t>Operación 11</t>
  </si>
  <si>
    <t>Operación 12</t>
  </si>
  <si>
    <t>Operación 13</t>
  </si>
  <si>
    <t>Operación 14</t>
  </si>
  <si>
    <t>Operación 15</t>
  </si>
  <si>
    <t>Operación 16</t>
  </si>
  <si>
    <t>Urología</t>
  </si>
  <si>
    <t>Cirugía máxilofacial</t>
  </si>
  <si>
    <t>Almuerzo</t>
  </si>
  <si>
    <t>time</t>
  </si>
  <si>
    <t>calendarId</t>
  </si>
  <si>
    <t>Causal</t>
  </si>
  <si>
    <t>Motivo</t>
  </si>
  <si>
    <t>Cirugía mayor</t>
  </si>
  <si>
    <t>Cirugía menor</t>
  </si>
  <si>
    <t>Procedimiento</t>
  </si>
  <si>
    <t>Total</t>
  </si>
  <si>
    <t>Paciente</t>
  </si>
  <si>
    <t>Patología aguda</t>
  </si>
  <si>
    <t>No se presenta</t>
  </si>
  <si>
    <t>Sin suspensión de anticoagulante y otras drogas proscritas</t>
  </si>
  <si>
    <t>Rechaza Cirugía</t>
  </si>
  <si>
    <t>Patología crónica descompensada</t>
  </si>
  <si>
    <t>Sin indicación quirúrgica</t>
  </si>
  <si>
    <t>Anticipación de círugia por agudización de patología</t>
  </si>
  <si>
    <t>Estudio incompleto</t>
  </si>
  <si>
    <t>Falta de ayuno</t>
  </si>
  <si>
    <t>Falta de preparación de piel, intestinal, antibiótica u otra específica</t>
  </si>
  <si>
    <t>Exámenes alterados no corregidos</t>
  </si>
  <si>
    <t>Patología no informada, no conocida (alergia al látex)</t>
  </si>
  <si>
    <t>Paciente fallece</t>
  </si>
  <si>
    <t>No se ubica</t>
  </si>
  <si>
    <t>Descompensación en pabellón</t>
  </si>
  <si>
    <t>Sin evaluación de especialista indicada</t>
  </si>
  <si>
    <t>Subtotal</t>
  </si>
  <si>
    <t>Equipo quirúrgico</t>
  </si>
  <si>
    <t>Prolongación de tabla</t>
  </si>
  <si>
    <t>Falta / Disponibilidad de cirujano</t>
  </si>
  <si>
    <t>Falta / Disponibilidad de Técnico Paramédico</t>
  </si>
  <si>
    <t>Falta / Disponibilidad de Anestesiólogo</t>
  </si>
  <si>
    <t>Administrativas</t>
  </si>
  <si>
    <t>Falta disponibilidad de cama UPC</t>
  </si>
  <si>
    <t>Error de programación</t>
  </si>
  <si>
    <t>Reemplazo por urgencia</t>
  </si>
  <si>
    <t>Documentación incompleta</t>
  </si>
  <si>
    <t>Unidades de apoyo clínico</t>
  </si>
  <si>
    <t>Falta de insumos / stock insuficiente</t>
  </si>
  <si>
    <t>Instrumental incompleto o no disponible</t>
  </si>
  <si>
    <t>Equipamiento no operativo</t>
  </si>
  <si>
    <t>Falla coordinación unidad de imagenología</t>
  </si>
  <si>
    <t>Falta medicamentos / stock insuficiente</t>
  </si>
  <si>
    <t>Emergencias</t>
  </si>
  <si>
    <t>Emergencia sanitaria COVID-19: Resguardo de usuarios y personal de salud</t>
  </si>
  <si>
    <t>Total general</t>
  </si>
  <si>
    <t>Año de Mes</t>
  </si>
  <si>
    <t>Tipo De Quirófanos</t>
  </si>
  <si>
    <t>Horas mensuales habilitadas</t>
  </si>
  <si>
    <t>Horas mensuales programadas</t>
  </si>
  <si>
    <t>Horas mensuales en trabajo</t>
  </si>
  <si>
    <t>Horas mensuales ocupadas horario hábil</t>
  </si>
  <si>
    <t>% trabajo respecto a habilitado</t>
  </si>
  <si>
    <t>% programado respecto a habilitado</t>
  </si>
  <si>
    <t>% trabajo respecto a programado</t>
  </si>
  <si>
    <t>% ocupadas hh respecto a programadas</t>
  </si>
  <si>
    <t>% ocupación respecto a habilitados</t>
  </si>
  <si>
    <t>2022</t>
  </si>
  <si>
    <t>noviembre</t>
  </si>
  <si>
    <t>DE CIRUGÍA ELECTIVA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</si>
  <si>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</si>
  <si>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</si>
  <si>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</si>
  <si>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</si>
  <si>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</si>
  <si>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</si>
  <si>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</si>
  <si>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</si>
  <si>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</si>
  <si>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</si>
  <si>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Promedio mensual</t>
  </si>
  <si>
    <t>Agosto</t>
  </si>
  <si>
    <t>Tipo de hora</t>
  </si>
  <si>
    <t>Valor</t>
  </si>
  <si>
    <t>Tipo de cirugía</t>
  </si>
  <si>
    <t>Tiempo programado</t>
  </si>
  <si>
    <t>Tiempo real</t>
  </si>
  <si>
    <t>Tiempo adicional</t>
  </si>
  <si>
    <t>TOTAL</t>
  </si>
  <si>
    <t xml:space="preserve">Febrero </t>
  </si>
  <si>
    <t xml:space="preserve">Mayo </t>
  </si>
  <si>
    <t>Causas De Suspensión Atribuibles A:</t>
  </si>
  <si>
    <t>diciembre</t>
  </si>
  <si>
    <t>PACIENTE</t>
  </si>
  <si>
    <t>% de total 15 Años Y Más junto con Causas De Suspensión Atribuibles A:</t>
  </si>
  <si>
    <t>% de total Suspensiones totales junto con Causas De Suspensión Atribuibles A:</t>
  </si>
  <si>
    <t>EQUIPO QUIRÚRGICO</t>
  </si>
  <si>
    <t>ADMINISTRATIVAS</t>
  </si>
  <si>
    <t>EMERGENCIAS</t>
  </si>
  <si>
    <t>UNIDAD DE APOYO CLÍNICO</t>
  </si>
  <si>
    <t>INFRAESTRUCTURA</t>
  </si>
  <si>
    <t>Tiempo.de.inactividad</t>
  </si>
  <si>
    <t>Causa de suspension</t>
  </si>
  <si>
    <t>Descripcion</t>
  </si>
  <si>
    <t>Tiempo de inactividad</t>
  </si>
  <si>
    <t>Otorrinolaringología</t>
  </si>
  <si>
    <t>Oftalmología</t>
  </si>
  <si>
    <t>Todo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</si>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</sst>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/>
  </cellStyleXfs>
  <cellXfs count="25">
    <xf numFmtId="0" fontId="0" fillId="0" borderId="0" xfId="0"/>
    <xf numFmtId="9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2"/>
    <xf numFmtId="0" fontId="7" fillId="0" borderId="0" xfId="2" applyFont="1" applyAlignment="1">
      <alignment horizontal="left" vertical="top"/>
    </xf>
    <xf numFmtId="0" fontId="7" fillId="0" borderId="0" xfId="2" applyFont="1" applyAlignment="1">
      <alignment horizontal="center" textRotation="90"/>
    </xf>
    <xf numFmtId="0" fontId="7" fillId="0" borderId="0" xfId="2" applyFont="1" applyAlignment="1">
      <alignment horizontal="left"/>
    </xf>
    <xf numFmtId="9" fontId="7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top"/>
    </xf>
    <xf numFmtId="0" fontId="0" fillId="0" borderId="0" xfId="1" applyNumberFormat="1" applyFont="1"/>
    <xf numFmtId="2" fontId="0" fillId="0" borderId="0" xfId="1" applyNumberFormat="1" applyFont="1"/>
    <xf numFmtId="0" fontId="3" fillId="0" borderId="0" xfId="0" applyFont="1" applyAlignment="1">
      <alignment horizontal="left" vertical="top"/>
    </xf>
    <xf numFmtId="0" fontId="7" fillId="0" borderId="0" xfId="2" applyFont="1" applyAlignment="1">
      <alignment horizontal="left" vertical="top"/>
    </xf>
    <xf numFmtId="0" fontId="8" fillId="0" borderId="0" xfId="2" applyFont="1" applyAlignment="1">
      <alignment horizontal="center"/>
    </xf>
  </cellXfs>
  <cellStyles count="3">
    <cellStyle name="Normal" xfId="0" builtinId="0"/>
    <cellStyle name="Normal 2" xfId="2" xr:uid="{E3156AE8-1855-485A-AE3C-7436025EFAA8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975360</xdr:colOff>
      <xdr:row>23</xdr:row>
      <xdr:rowOff>83820</xdr:rowOff>
    </xdr:from>
    <xdr:to>
      <xdr:col>10</xdr:col>
      <xdr:colOff>38764</xdr:colOff>
      <xdr:row>30</xdr:row>
      <xdr:rowOff>76310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F6CFE4-A6F3-BC7E-0BC8-9765EAAE8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90060"/>
          <a:ext cx="7666384" cy="127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CA52-FDC3-4172-B462-57143B56E1E7}">
  <dimension ref="A1:D13"/>
  <sheetViews>
    <sheetView workbookViewId="0">
      <selection activeCell="D24" sqref="D24"/>
    </sheetView>
  </sheetViews>
  <sheetFormatPr baseColWidth="10" defaultColWidth="11.5546875" defaultRowHeight="14.4" x14ac:dyDescent="0.3"/>
  <cols>
    <col min="2" max="2" width="19.33203125" customWidth="1"/>
    <col min="3" max="3" width="18.33203125" customWidth="1"/>
    <col min="4" max="4" width="14.6640625" customWidth="1"/>
  </cols>
  <sheetData>
    <row r="1" spans="1:4" x14ac:dyDescent="0.3">
      <c r="A1" t="s">
        <v>14</v>
      </c>
      <c r="B1" t="s">
        <v>13</v>
      </c>
      <c r="C1" t="s">
        <v>12</v>
      </c>
      <c r="D1" t="s">
        <v>15</v>
      </c>
    </row>
    <row r="2" spans="1:4" x14ac:dyDescent="0.3">
      <c r="A2" t="s">
        <v>1</v>
      </c>
      <c r="B2">
        <v>1176</v>
      </c>
      <c r="C2">
        <v>500</v>
      </c>
      <c r="D2" s="1">
        <f>C2/B2</f>
        <v>0.42517006802721086</v>
      </c>
    </row>
    <row r="3" spans="1:4" x14ac:dyDescent="0.3">
      <c r="A3" t="s">
        <v>0</v>
      </c>
      <c r="B3">
        <v>1064</v>
      </c>
      <c r="C3">
        <v>470</v>
      </c>
      <c r="D3" s="1">
        <f t="shared" ref="D3:D13" si="0">C3/B3</f>
        <v>0.44172932330827069</v>
      </c>
    </row>
    <row r="4" spans="1:4" x14ac:dyDescent="0.3">
      <c r="A4" t="s">
        <v>2</v>
      </c>
      <c r="B4">
        <v>1288</v>
      </c>
      <c r="C4">
        <v>505</v>
      </c>
      <c r="D4" s="1">
        <f t="shared" si="0"/>
        <v>0.39208074534161491</v>
      </c>
    </row>
    <row r="5" spans="1:4" x14ac:dyDescent="0.3">
      <c r="A5" t="s">
        <v>3</v>
      </c>
      <c r="B5">
        <v>1120</v>
      </c>
      <c r="C5">
        <v>780</v>
      </c>
      <c r="D5" s="1">
        <f t="shared" si="0"/>
        <v>0.6964285714285714</v>
      </c>
    </row>
    <row r="6" spans="1:4" x14ac:dyDescent="0.3">
      <c r="A6" t="s">
        <v>4</v>
      </c>
      <c r="B6">
        <v>1232</v>
      </c>
      <c r="C6">
        <v>760</v>
      </c>
      <c r="D6" s="1">
        <f t="shared" si="0"/>
        <v>0.61688311688311692</v>
      </c>
    </row>
    <row r="7" spans="1:4" x14ac:dyDescent="0.3">
      <c r="A7" t="s">
        <v>5</v>
      </c>
      <c r="B7">
        <v>1120</v>
      </c>
      <c r="C7">
        <v>720</v>
      </c>
      <c r="D7" s="1">
        <f t="shared" si="0"/>
        <v>0.6428571428571429</v>
      </c>
    </row>
    <row r="8" spans="1:4" x14ac:dyDescent="0.3">
      <c r="A8" t="s">
        <v>6</v>
      </c>
      <c r="B8">
        <v>1176</v>
      </c>
      <c r="C8">
        <v>780</v>
      </c>
      <c r="D8" s="1">
        <f t="shared" si="0"/>
        <v>0.66326530612244894</v>
      </c>
    </row>
    <row r="9" spans="1:4" x14ac:dyDescent="0.3">
      <c r="A9" t="s">
        <v>7</v>
      </c>
      <c r="B9">
        <v>1176</v>
      </c>
      <c r="C9">
        <v>830</v>
      </c>
      <c r="D9" s="1">
        <f t="shared" si="0"/>
        <v>0.70578231292517002</v>
      </c>
    </row>
    <row r="10" spans="1:4" x14ac:dyDescent="0.3">
      <c r="A10" t="s">
        <v>8</v>
      </c>
      <c r="B10">
        <v>1176</v>
      </c>
      <c r="C10">
        <v>840</v>
      </c>
      <c r="D10" s="1">
        <f t="shared" si="0"/>
        <v>0.7142857142857143</v>
      </c>
    </row>
    <row r="11" spans="1:4" x14ac:dyDescent="0.3">
      <c r="A11" t="s">
        <v>9</v>
      </c>
      <c r="B11">
        <v>1064</v>
      </c>
      <c r="C11">
        <v>713</v>
      </c>
      <c r="D11" s="1">
        <f t="shared" si="0"/>
        <v>0.67011278195488722</v>
      </c>
    </row>
    <row r="12" spans="1:4" x14ac:dyDescent="0.3">
      <c r="A12" t="s">
        <v>10</v>
      </c>
      <c r="B12">
        <v>1176</v>
      </c>
      <c r="C12">
        <v>860</v>
      </c>
      <c r="D12" s="1">
        <f t="shared" si="0"/>
        <v>0.73129251700680276</v>
      </c>
    </row>
    <row r="13" spans="1:4" x14ac:dyDescent="0.3">
      <c r="A13" t="s">
        <v>11</v>
      </c>
      <c r="B13">
        <v>1176</v>
      </c>
      <c r="C13">
        <v>876</v>
      </c>
      <c r="D13" s="1">
        <f t="shared" si="0"/>
        <v>0.74489795918367352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3236-E8E6-4099-8AC3-E37AC86733EF}">
  <dimension ref="A1:B150"/>
  <sheetViews>
    <sheetView topLeftCell="A94" workbookViewId="0">
      <selection activeCell="B148" sqref="B148"/>
    </sheetView>
  </sheetViews>
  <sheetFormatPr baseColWidth="10" defaultColWidth="11.5546875" defaultRowHeight="14.4" x14ac:dyDescent="0.3"/>
  <cols>
    <col min="1" max="1" width="28.88671875" customWidth="1"/>
  </cols>
  <sheetData>
    <row r="1" spans="1:2" x14ac:dyDescent="0.3">
      <c r="A1" t="s">
        <v>16</v>
      </c>
      <c r="B1" t="s">
        <v>20</v>
      </c>
    </row>
    <row r="2" spans="1:2" x14ac:dyDescent="0.3">
      <c r="A2" t="s">
        <v>17</v>
      </c>
      <c r="B2">
        <v>61</v>
      </c>
    </row>
    <row r="3" spans="1:2" x14ac:dyDescent="0.3">
      <c r="A3" t="s">
        <v>17</v>
      </c>
      <c r="B3">
        <v>56</v>
      </c>
    </row>
    <row r="4" spans="1:2" x14ac:dyDescent="0.3">
      <c r="A4" t="s">
        <v>17</v>
      </c>
      <c r="B4">
        <v>68</v>
      </c>
    </row>
    <row r="5" spans="1:2" x14ac:dyDescent="0.3">
      <c r="A5" t="s">
        <v>17</v>
      </c>
      <c r="B5">
        <v>67</v>
      </c>
    </row>
    <row r="6" spans="1:2" x14ac:dyDescent="0.3">
      <c r="A6" t="s">
        <v>17</v>
      </c>
      <c r="B6">
        <v>52</v>
      </c>
    </row>
    <row r="7" spans="1:2" x14ac:dyDescent="0.3">
      <c r="A7" t="s">
        <v>17</v>
      </c>
      <c r="B7">
        <v>67</v>
      </c>
    </row>
    <row r="8" spans="1:2" x14ac:dyDescent="0.3">
      <c r="A8" t="s">
        <v>17</v>
      </c>
      <c r="B8">
        <v>79</v>
      </c>
    </row>
    <row r="9" spans="1:2" x14ac:dyDescent="0.3">
      <c r="A9" t="s">
        <v>17</v>
      </c>
      <c r="B9">
        <v>36</v>
      </c>
    </row>
    <row r="10" spans="1:2" x14ac:dyDescent="0.3">
      <c r="A10" t="s">
        <v>17</v>
      </c>
      <c r="B10">
        <v>71</v>
      </c>
    </row>
    <row r="11" spans="1:2" x14ac:dyDescent="0.3">
      <c r="A11" t="s">
        <v>17</v>
      </c>
      <c r="B11">
        <v>57</v>
      </c>
    </row>
    <row r="12" spans="1:2" x14ac:dyDescent="0.3">
      <c r="A12" t="s">
        <v>17</v>
      </c>
      <c r="B12">
        <v>79</v>
      </c>
    </row>
    <row r="13" spans="1:2" x14ac:dyDescent="0.3">
      <c r="A13" t="s">
        <v>17</v>
      </c>
      <c r="B13">
        <v>72</v>
      </c>
    </row>
    <row r="14" spans="1:2" x14ac:dyDescent="0.3">
      <c r="A14" t="s">
        <v>17</v>
      </c>
      <c r="B14">
        <v>79</v>
      </c>
    </row>
    <row r="15" spans="1:2" x14ac:dyDescent="0.3">
      <c r="A15" t="s">
        <v>17</v>
      </c>
      <c r="B15">
        <v>59</v>
      </c>
    </row>
    <row r="16" spans="1:2" x14ac:dyDescent="0.3">
      <c r="A16" t="s">
        <v>17</v>
      </c>
      <c r="B16">
        <v>40</v>
      </c>
    </row>
    <row r="17" spans="1:2" x14ac:dyDescent="0.3">
      <c r="A17" t="s">
        <v>17</v>
      </c>
      <c r="B17">
        <v>63</v>
      </c>
    </row>
    <row r="18" spans="1:2" x14ac:dyDescent="0.3">
      <c r="A18" t="s">
        <v>17</v>
      </c>
      <c r="B18">
        <v>75</v>
      </c>
    </row>
    <row r="19" spans="1:2" x14ac:dyDescent="0.3">
      <c r="A19" t="s">
        <v>17</v>
      </c>
      <c r="B19">
        <v>73</v>
      </c>
    </row>
    <row r="20" spans="1:2" x14ac:dyDescent="0.3">
      <c r="A20" t="s">
        <v>17</v>
      </c>
      <c r="B20">
        <v>51</v>
      </c>
    </row>
    <row r="21" spans="1:2" x14ac:dyDescent="0.3">
      <c r="A21" t="s">
        <v>17</v>
      </c>
      <c r="B21">
        <v>79</v>
      </c>
    </row>
    <row r="22" spans="1:2" x14ac:dyDescent="0.3">
      <c r="A22" t="s">
        <v>17</v>
      </c>
      <c r="B22">
        <v>54</v>
      </c>
    </row>
    <row r="23" spans="1:2" x14ac:dyDescent="0.3">
      <c r="A23" t="s">
        <v>17</v>
      </c>
      <c r="B23">
        <v>54</v>
      </c>
    </row>
    <row r="24" spans="1:2" x14ac:dyDescent="0.3">
      <c r="A24" t="s">
        <v>17</v>
      </c>
      <c r="B24">
        <v>59</v>
      </c>
    </row>
    <row r="25" spans="1:2" x14ac:dyDescent="0.3">
      <c r="A25" t="s">
        <v>17</v>
      </c>
      <c r="B25">
        <v>75</v>
      </c>
    </row>
    <row r="26" spans="1:2" x14ac:dyDescent="0.3">
      <c r="A26" t="s">
        <v>17</v>
      </c>
      <c r="B26">
        <v>58</v>
      </c>
    </row>
    <row r="27" spans="1:2" x14ac:dyDescent="0.3">
      <c r="A27" t="s">
        <v>17</v>
      </c>
      <c r="B27">
        <v>63</v>
      </c>
    </row>
    <row r="28" spans="1:2" x14ac:dyDescent="0.3">
      <c r="A28" t="s">
        <v>17</v>
      </c>
      <c r="B28">
        <v>48</v>
      </c>
    </row>
    <row r="29" spans="1:2" x14ac:dyDescent="0.3">
      <c r="A29" t="s">
        <v>17</v>
      </c>
      <c r="B29">
        <v>51</v>
      </c>
    </row>
    <row r="30" spans="1:2" x14ac:dyDescent="0.3">
      <c r="A30" t="s">
        <v>17</v>
      </c>
      <c r="B30">
        <v>69</v>
      </c>
    </row>
    <row r="31" spans="1:2" x14ac:dyDescent="0.3">
      <c r="A31" t="s">
        <v>17</v>
      </c>
      <c r="B31">
        <v>72</v>
      </c>
    </row>
    <row r="32" spans="1:2" x14ac:dyDescent="0.3">
      <c r="A32" t="s">
        <v>17</v>
      </c>
      <c r="B32">
        <v>71</v>
      </c>
    </row>
    <row r="33" spans="1:2" x14ac:dyDescent="0.3">
      <c r="A33" t="s">
        <v>17</v>
      </c>
      <c r="B33">
        <v>46</v>
      </c>
    </row>
    <row r="34" spans="1:2" x14ac:dyDescent="0.3">
      <c r="A34" t="s">
        <v>17</v>
      </c>
      <c r="B34">
        <v>60</v>
      </c>
    </row>
    <row r="35" spans="1:2" x14ac:dyDescent="0.3">
      <c r="A35" t="s">
        <v>17</v>
      </c>
      <c r="B35">
        <v>46</v>
      </c>
    </row>
    <row r="36" spans="1:2" x14ac:dyDescent="0.3">
      <c r="A36" t="s">
        <v>17</v>
      </c>
      <c r="B36">
        <v>63</v>
      </c>
    </row>
    <row r="37" spans="1:2" x14ac:dyDescent="0.3">
      <c r="A37" t="s">
        <v>17</v>
      </c>
      <c r="B37">
        <v>66</v>
      </c>
    </row>
    <row r="38" spans="1:2" x14ac:dyDescent="0.3">
      <c r="A38" t="s">
        <v>17</v>
      </c>
      <c r="B38">
        <v>67</v>
      </c>
    </row>
    <row r="39" spans="1:2" x14ac:dyDescent="0.3">
      <c r="A39" t="s">
        <v>17</v>
      </c>
      <c r="B39">
        <v>75</v>
      </c>
    </row>
    <row r="40" spans="1:2" x14ac:dyDescent="0.3">
      <c r="A40" t="s">
        <v>17</v>
      </c>
      <c r="B40">
        <v>32</v>
      </c>
    </row>
    <row r="41" spans="1:2" x14ac:dyDescent="0.3">
      <c r="A41" t="s">
        <v>17</v>
      </c>
      <c r="B41">
        <v>63</v>
      </c>
    </row>
    <row r="42" spans="1:2" x14ac:dyDescent="0.3">
      <c r="A42" t="s">
        <v>17</v>
      </c>
      <c r="B42">
        <v>60</v>
      </c>
    </row>
    <row r="43" spans="1:2" x14ac:dyDescent="0.3">
      <c r="A43" t="s">
        <v>17</v>
      </c>
      <c r="B43">
        <v>55</v>
      </c>
    </row>
    <row r="44" spans="1:2" x14ac:dyDescent="0.3">
      <c r="A44" t="s">
        <v>17</v>
      </c>
      <c r="B44">
        <v>58</v>
      </c>
    </row>
    <row r="45" spans="1:2" x14ac:dyDescent="0.3">
      <c r="A45" t="s">
        <v>17</v>
      </c>
      <c r="B45">
        <v>52</v>
      </c>
    </row>
    <row r="46" spans="1:2" x14ac:dyDescent="0.3">
      <c r="A46" t="s">
        <v>17</v>
      </c>
      <c r="B46">
        <v>68</v>
      </c>
    </row>
    <row r="47" spans="1:2" x14ac:dyDescent="0.3">
      <c r="A47" t="s">
        <v>17</v>
      </c>
      <c r="B47">
        <v>49</v>
      </c>
    </row>
    <row r="48" spans="1:2" x14ac:dyDescent="0.3">
      <c r="A48" t="s">
        <v>17</v>
      </c>
      <c r="B48">
        <v>53</v>
      </c>
    </row>
    <row r="49" spans="1:2" x14ac:dyDescent="0.3">
      <c r="A49" t="s">
        <v>17</v>
      </c>
      <c r="B49">
        <v>50</v>
      </c>
    </row>
    <row r="50" spans="1:2" x14ac:dyDescent="0.3">
      <c r="A50" t="s">
        <v>17</v>
      </c>
      <c r="B50">
        <v>58</v>
      </c>
    </row>
    <row r="51" spans="1:2" x14ac:dyDescent="0.3">
      <c r="A51" t="s">
        <v>18</v>
      </c>
      <c r="B51">
        <v>446</v>
      </c>
    </row>
    <row r="52" spans="1:2" x14ac:dyDescent="0.3">
      <c r="A52" t="s">
        <v>18</v>
      </c>
      <c r="B52">
        <v>437</v>
      </c>
    </row>
    <row r="53" spans="1:2" x14ac:dyDescent="0.3">
      <c r="A53" t="s">
        <v>18</v>
      </c>
      <c r="B53">
        <v>413</v>
      </c>
    </row>
    <row r="54" spans="1:2" x14ac:dyDescent="0.3">
      <c r="A54" t="s">
        <v>18</v>
      </c>
      <c r="B54">
        <v>454</v>
      </c>
    </row>
    <row r="55" spans="1:2" x14ac:dyDescent="0.3">
      <c r="A55" t="s">
        <v>18</v>
      </c>
      <c r="B55">
        <v>436</v>
      </c>
    </row>
    <row r="56" spans="1:2" x14ac:dyDescent="0.3">
      <c r="A56" t="s">
        <v>18</v>
      </c>
      <c r="B56">
        <v>429</v>
      </c>
    </row>
    <row r="57" spans="1:2" x14ac:dyDescent="0.3">
      <c r="A57" t="s">
        <v>18</v>
      </c>
      <c r="B57">
        <v>414</v>
      </c>
    </row>
    <row r="58" spans="1:2" x14ac:dyDescent="0.3">
      <c r="A58" t="s">
        <v>18</v>
      </c>
      <c r="B58">
        <v>402</v>
      </c>
    </row>
    <row r="59" spans="1:2" x14ac:dyDescent="0.3">
      <c r="A59" t="s">
        <v>18</v>
      </c>
      <c r="B59">
        <v>459</v>
      </c>
    </row>
    <row r="60" spans="1:2" x14ac:dyDescent="0.3">
      <c r="A60" t="s">
        <v>18</v>
      </c>
      <c r="B60">
        <v>403</v>
      </c>
    </row>
    <row r="61" spans="1:2" x14ac:dyDescent="0.3">
      <c r="A61" t="s">
        <v>18</v>
      </c>
      <c r="B61">
        <v>437</v>
      </c>
    </row>
    <row r="62" spans="1:2" x14ac:dyDescent="0.3">
      <c r="A62" t="s">
        <v>18</v>
      </c>
      <c r="B62">
        <v>409</v>
      </c>
    </row>
    <row r="63" spans="1:2" x14ac:dyDescent="0.3">
      <c r="A63" t="s">
        <v>18</v>
      </c>
      <c r="B63">
        <v>417</v>
      </c>
    </row>
    <row r="64" spans="1:2" x14ac:dyDescent="0.3">
      <c r="A64" t="s">
        <v>18</v>
      </c>
      <c r="B64">
        <v>420</v>
      </c>
    </row>
    <row r="65" spans="1:2" x14ac:dyDescent="0.3">
      <c r="A65" t="s">
        <v>18</v>
      </c>
      <c r="B65">
        <v>390</v>
      </c>
    </row>
    <row r="66" spans="1:2" x14ac:dyDescent="0.3">
      <c r="A66" t="s">
        <v>18</v>
      </c>
      <c r="B66">
        <v>370</v>
      </c>
    </row>
    <row r="67" spans="1:2" x14ac:dyDescent="0.3">
      <c r="A67" t="s">
        <v>18</v>
      </c>
      <c r="B67">
        <v>412</v>
      </c>
    </row>
    <row r="68" spans="1:2" x14ac:dyDescent="0.3">
      <c r="A68" t="s">
        <v>18</v>
      </c>
      <c r="B68">
        <v>391</v>
      </c>
    </row>
    <row r="69" spans="1:2" x14ac:dyDescent="0.3">
      <c r="A69" t="s">
        <v>18</v>
      </c>
      <c r="B69">
        <v>383</v>
      </c>
    </row>
    <row r="70" spans="1:2" x14ac:dyDescent="0.3">
      <c r="A70" t="s">
        <v>18</v>
      </c>
      <c r="B70">
        <v>421</v>
      </c>
    </row>
    <row r="71" spans="1:2" x14ac:dyDescent="0.3">
      <c r="A71" t="s">
        <v>18</v>
      </c>
      <c r="B71">
        <v>374</v>
      </c>
    </row>
    <row r="72" spans="1:2" x14ac:dyDescent="0.3">
      <c r="A72" t="s">
        <v>18</v>
      </c>
      <c r="B72">
        <v>417</v>
      </c>
    </row>
    <row r="73" spans="1:2" x14ac:dyDescent="0.3">
      <c r="A73" t="s">
        <v>18</v>
      </c>
      <c r="B73">
        <v>448</v>
      </c>
    </row>
    <row r="74" spans="1:2" x14ac:dyDescent="0.3">
      <c r="A74" t="s">
        <v>18</v>
      </c>
      <c r="B74">
        <v>461</v>
      </c>
    </row>
    <row r="75" spans="1:2" x14ac:dyDescent="0.3">
      <c r="A75" t="s">
        <v>18</v>
      </c>
      <c r="B75">
        <v>397</v>
      </c>
    </row>
    <row r="76" spans="1:2" x14ac:dyDescent="0.3">
      <c r="A76" t="s">
        <v>18</v>
      </c>
      <c r="B76">
        <v>428</v>
      </c>
    </row>
    <row r="77" spans="1:2" x14ac:dyDescent="0.3">
      <c r="A77" t="s">
        <v>18</v>
      </c>
      <c r="B77">
        <v>419</v>
      </c>
    </row>
    <row r="78" spans="1:2" x14ac:dyDescent="0.3">
      <c r="A78" t="s">
        <v>18</v>
      </c>
      <c r="B78">
        <v>413</v>
      </c>
    </row>
    <row r="79" spans="1:2" x14ac:dyDescent="0.3">
      <c r="A79" t="s">
        <v>18</v>
      </c>
      <c r="B79">
        <v>435</v>
      </c>
    </row>
    <row r="80" spans="1:2" x14ac:dyDescent="0.3">
      <c r="A80" t="s">
        <v>18</v>
      </c>
      <c r="B80">
        <v>451</v>
      </c>
    </row>
    <row r="81" spans="1:2" x14ac:dyDescent="0.3">
      <c r="A81" t="s">
        <v>18</v>
      </c>
      <c r="B81">
        <v>436</v>
      </c>
    </row>
    <row r="82" spans="1:2" x14ac:dyDescent="0.3">
      <c r="A82" t="s">
        <v>18</v>
      </c>
      <c r="B82">
        <v>385</v>
      </c>
    </row>
    <row r="83" spans="1:2" x14ac:dyDescent="0.3">
      <c r="A83" t="s">
        <v>18</v>
      </c>
      <c r="B83">
        <v>397</v>
      </c>
    </row>
    <row r="84" spans="1:2" x14ac:dyDescent="0.3">
      <c r="A84" t="s">
        <v>18</v>
      </c>
      <c r="B84">
        <v>429</v>
      </c>
    </row>
    <row r="85" spans="1:2" x14ac:dyDescent="0.3">
      <c r="A85" t="s">
        <v>18</v>
      </c>
      <c r="B85">
        <v>392</v>
      </c>
    </row>
    <row r="86" spans="1:2" x14ac:dyDescent="0.3">
      <c r="A86" t="s">
        <v>18</v>
      </c>
      <c r="B86">
        <v>385</v>
      </c>
    </row>
    <row r="87" spans="1:2" x14ac:dyDescent="0.3">
      <c r="A87" t="s">
        <v>18</v>
      </c>
      <c r="B87">
        <v>433</v>
      </c>
    </row>
    <row r="88" spans="1:2" x14ac:dyDescent="0.3">
      <c r="A88" t="s">
        <v>18</v>
      </c>
      <c r="B88">
        <v>472</v>
      </c>
    </row>
    <row r="89" spans="1:2" x14ac:dyDescent="0.3">
      <c r="A89" t="s">
        <v>18</v>
      </c>
      <c r="B89">
        <v>403</v>
      </c>
    </row>
    <row r="90" spans="1:2" x14ac:dyDescent="0.3">
      <c r="A90" t="s">
        <v>18</v>
      </c>
      <c r="B90">
        <v>365</v>
      </c>
    </row>
    <row r="91" spans="1:2" x14ac:dyDescent="0.3">
      <c r="A91" t="s">
        <v>18</v>
      </c>
      <c r="B91">
        <v>403</v>
      </c>
    </row>
    <row r="92" spans="1:2" x14ac:dyDescent="0.3">
      <c r="A92" t="s">
        <v>18</v>
      </c>
      <c r="B92">
        <v>427</v>
      </c>
    </row>
    <row r="93" spans="1:2" x14ac:dyDescent="0.3">
      <c r="A93" t="s">
        <v>18</v>
      </c>
      <c r="B93">
        <v>432</v>
      </c>
    </row>
    <row r="94" spans="1:2" x14ac:dyDescent="0.3">
      <c r="A94" t="s">
        <v>18</v>
      </c>
      <c r="B94">
        <v>419</v>
      </c>
    </row>
    <row r="95" spans="1:2" x14ac:dyDescent="0.3">
      <c r="A95" t="s">
        <v>18</v>
      </c>
      <c r="B95">
        <v>415</v>
      </c>
    </row>
    <row r="96" spans="1:2" x14ac:dyDescent="0.3">
      <c r="A96" t="s">
        <v>18</v>
      </c>
      <c r="B96">
        <v>379</v>
      </c>
    </row>
    <row r="97" spans="1:2" x14ac:dyDescent="0.3">
      <c r="A97" t="s">
        <v>18</v>
      </c>
      <c r="B97">
        <v>430</v>
      </c>
    </row>
    <row r="98" spans="1:2" x14ac:dyDescent="0.3">
      <c r="A98" t="s">
        <v>18</v>
      </c>
      <c r="B98">
        <v>410</v>
      </c>
    </row>
    <row r="99" spans="1:2" x14ac:dyDescent="0.3">
      <c r="A99" t="s">
        <v>18</v>
      </c>
      <c r="B99">
        <v>393</v>
      </c>
    </row>
    <row r="100" spans="1:2" x14ac:dyDescent="0.3">
      <c r="A100" t="s">
        <v>18</v>
      </c>
      <c r="B100">
        <v>446</v>
      </c>
    </row>
    <row r="101" spans="1:2" x14ac:dyDescent="0.3">
      <c r="A101" t="s">
        <v>19</v>
      </c>
      <c r="B101">
        <v>166</v>
      </c>
    </row>
    <row r="102" spans="1:2" x14ac:dyDescent="0.3">
      <c r="A102" t="s">
        <v>19</v>
      </c>
      <c r="B102">
        <v>135</v>
      </c>
    </row>
    <row r="103" spans="1:2" x14ac:dyDescent="0.3">
      <c r="A103" t="s">
        <v>19</v>
      </c>
      <c r="B103">
        <v>149</v>
      </c>
    </row>
    <row r="104" spans="1:2" x14ac:dyDescent="0.3">
      <c r="A104" t="s">
        <v>19</v>
      </c>
      <c r="B104">
        <v>116</v>
      </c>
    </row>
    <row r="105" spans="1:2" x14ac:dyDescent="0.3">
      <c r="A105" t="s">
        <v>19</v>
      </c>
      <c r="B105">
        <v>155</v>
      </c>
    </row>
    <row r="106" spans="1:2" x14ac:dyDescent="0.3">
      <c r="A106" t="s">
        <v>19</v>
      </c>
      <c r="B106">
        <v>137</v>
      </c>
    </row>
    <row r="107" spans="1:2" x14ac:dyDescent="0.3">
      <c r="A107" t="s">
        <v>19</v>
      </c>
      <c r="B107">
        <v>175</v>
      </c>
    </row>
    <row r="108" spans="1:2" x14ac:dyDescent="0.3">
      <c r="A108" t="s">
        <v>19</v>
      </c>
      <c r="B108">
        <v>181</v>
      </c>
    </row>
    <row r="109" spans="1:2" x14ac:dyDescent="0.3">
      <c r="A109" t="s">
        <v>19</v>
      </c>
      <c r="B109">
        <v>210</v>
      </c>
    </row>
    <row r="110" spans="1:2" x14ac:dyDescent="0.3">
      <c r="A110" t="s">
        <v>19</v>
      </c>
      <c r="B110">
        <v>152</v>
      </c>
    </row>
    <row r="111" spans="1:2" x14ac:dyDescent="0.3">
      <c r="A111" t="s">
        <v>19</v>
      </c>
      <c r="B111">
        <v>172</v>
      </c>
    </row>
    <row r="112" spans="1:2" x14ac:dyDescent="0.3">
      <c r="A112" t="s">
        <v>19</v>
      </c>
      <c r="B112">
        <v>170</v>
      </c>
    </row>
    <row r="113" spans="1:2" x14ac:dyDescent="0.3">
      <c r="A113" t="s">
        <v>19</v>
      </c>
      <c r="B113">
        <v>146</v>
      </c>
    </row>
    <row r="114" spans="1:2" x14ac:dyDescent="0.3">
      <c r="A114" t="s">
        <v>19</v>
      </c>
      <c r="B114">
        <v>146</v>
      </c>
    </row>
    <row r="115" spans="1:2" x14ac:dyDescent="0.3">
      <c r="A115" t="s">
        <v>19</v>
      </c>
      <c r="B115">
        <v>130</v>
      </c>
    </row>
    <row r="116" spans="1:2" x14ac:dyDescent="0.3">
      <c r="A116" t="s">
        <v>19</v>
      </c>
      <c r="B116">
        <v>112</v>
      </c>
    </row>
    <row r="117" spans="1:2" x14ac:dyDescent="0.3">
      <c r="A117" t="s">
        <v>19</v>
      </c>
      <c r="B117">
        <v>150</v>
      </c>
    </row>
    <row r="118" spans="1:2" x14ac:dyDescent="0.3">
      <c r="A118" t="s">
        <v>19</v>
      </c>
      <c r="B118">
        <v>118</v>
      </c>
    </row>
    <row r="119" spans="1:2" x14ac:dyDescent="0.3">
      <c r="A119" t="s">
        <v>19</v>
      </c>
      <c r="B119">
        <v>163</v>
      </c>
    </row>
    <row r="120" spans="1:2" x14ac:dyDescent="0.3">
      <c r="A120" t="s">
        <v>19</v>
      </c>
      <c r="B120">
        <v>131</v>
      </c>
    </row>
    <row r="121" spans="1:2" x14ac:dyDescent="0.3">
      <c r="A121" t="s">
        <v>19</v>
      </c>
      <c r="B121">
        <v>88</v>
      </c>
    </row>
    <row r="122" spans="1:2" x14ac:dyDescent="0.3">
      <c r="A122" t="s">
        <v>19</v>
      </c>
      <c r="B122">
        <v>137</v>
      </c>
    </row>
    <row r="123" spans="1:2" x14ac:dyDescent="0.3">
      <c r="A123" t="s">
        <v>19</v>
      </c>
      <c r="B123">
        <v>136</v>
      </c>
    </row>
    <row r="124" spans="1:2" x14ac:dyDescent="0.3">
      <c r="A124" t="s">
        <v>19</v>
      </c>
      <c r="B124">
        <v>155</v>
      </c>
    </row>
    <row r="125" spans="1:2" x14ac:dyDescent="0.3">
      <c r="A125" t="s">
        <v>19</v>
      </c>
      <c r="B125">
        <v>166</v>
      </c>
    </row>
    <row r="126" spans="1:2" x14ac:dyDescent="0.3">
      <c r="A126" t="s">
        <v>19</v>
      </c>
      <c r="B126">
        <v>95</v>
      </c>
    </row>
    <row r="127" spans="1:2" x14ac:dyDescent="0.3">
      <c r="A127" t="s">
        <v>19</v>
      </c>
      <c r="B127">
        <v>133</v>
      </c>
    </row>
    <row r="128" spans="1:2" x14ac:dyDescent="0.3">
      <c r="A128" t="s">
        <v>19</v>
      </c>
      <c r="B128">
        <v>131</v>
      </c>
    </row>
    <row r="129" spans="1:2" x14ac:dyDescent="0.3">
      <c r="A129" t="s">
        <v>19</v>
      </c>
      <c r="B129">
        <v>185</v>
      </c>
    </row>
    <row r="130" spans="1:2" x14ac:dyDescent="0.3">
      <c r="A130" t="s">
        <v>19</v>
      </c>
      <c r="B130">
        <v>150</v>
      </c>
    </row>
    <row r="131" spans="1:2" x14ac:dyDescent="0.3">
      <c r="A131" t="s">
        <v>19</v>
      </c>
      <c r="B131">
        <v>111</v>
      </c>
    </row>
    <row r="132" spans="1:2" x14ac:dyDescent="0.3">
      <c r="A132" t="s">
        <v>19</v>
      </c>
      <c r="B132">
        <v>172</v>
      </c>
    </row>
    <row r="133" spans="1:2" x14ac:dyDescent="0.3">
      <c r="A133" t="s">
        <v>19</v>
      </c>
      <c r="B133">
        <v>180</v>
      </c>
    </row>
    <row r="134" spans="1:2" x14ac:dyDescent="0.3">
      <c r="A134" t="s">
        <v>19</v>
      </c>
      <c r="B134">
        <v>163</v>
      </c>
    </row>
    <row r="135" spans="1:2" x14ac:dyDescent="0.3">
      <c r="A135" t="s">
        <v>19</v>
      </c>
      <c r="B135">
        <v>152</v>
      </c>
    </row>
    <row r="136" spans="1:2" x14ac:dyDescent="0.3">
      <c r="A136" t="s">
        <v>19</v>
      </c>
      <c r="B136">
        <v>120</v>
      </c>
    </row>
    <row r="137" spans="1:2" x14ac:dyDescent="0.3">
      <c r="A137" t="s">
        <v>19</v>
      </c>
      <c r="B137">
        <v>201</v>
      </c>
    </row>
    <row r="138" spans="1:2" x14ac:dyDescent="0.3">
      <c r="A138" t="s">
        <v>19</v>
      </c>
      <c r="B138">
        <v>150</v>
      </c>
    </row>
    <row r="139" spans="1:2" x14ac:dyDescent="0.3">
      <c r="A139" t="s">
        <v>19</v>
      </c>
      <c r="B139">
        <v>191</v>
      </c>
    </row>
    <row r="140" spans="1:2" x14ac:dyDescent="0.3">
      <c r="A140" t="s">
        <v>19</v>
      </c>
      <c r="B140">
        <v>185</v>
      </c>
    </row>
    <row r="141" spans="1:2" x14ac:dyDescent="0.3">
      <c r="A141" t="s">
        <v>19</v>
      </c>
      <c r="B141">
        <v>194</v>
      </c>
    </row>
    <row r="142" spans="1:2" x14ac:dyDescent="0.3">
      <c r="A142" t="s">
        <v>19</v>
      </c>
      <c r="B142">
        <v>93</v>
      </c>
    </row>
    <row r="143" spans="1:2" x14ac:dyDescent="0.3">
      <c r="A143" t="s">
        <v>19</v>
      </c>
      <c r="B143">
        <v>213</v>
      </c>
    </row>
    <row r="144" spans="1:2" x14ac:dyDescent="0.3">
      <c r="A144" t="s">
        <v>19</v>
      </c>
      <c r="B144">
        <v>104</v>
      </c>
    </row>
    <row r="145" spans="1:2" x14ac:dyDescent="0.3">
      <c r="A145" t="s">
        <v>19</v>
      </c>
      <c r="B145">
        <v>128</v>
      </c>
    </row>
    <row r="146" spans="1:2" x14ac:dyDescent="0.3">
      <c r="A146" t="s">
        <v>19</v>
      </c>
      <c r="B146">
        <v>165</v>
      </c>
    </row>
    <row r="147" spans="1:2" x14ac:dyDescent="0.3">
      <c r="A147" t="s">
        <v>19</v>
      </c>
      <c r="B147">
        <v>118</v>
      </c>
    </row>
    <row r="148" spans="1:2" x14ac:dyDescent="0.3">
      <c r="A148" t="s">
        <v>19</v>
      </c>
      <c r="B148">
        <v>197</v>
      </c>
    </row>
    <row r="149" spans="1:2" x14ac:dyDescent="0.3">
      <c r="A149" t="s">
        <v>19</v>
      </c>
      <c r="B149">
        <v>134</v>
      </c>
    </row>
    <row r="150" spans="1:2" x14ac:dyDescent="0.3">
      <c r="A150" t="s">
        <v>19</v>
      </c>
      <c r="B150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2165-7DDF-4DB7-89ED-75083A28E198}">
  <dimension ref="A1:G22"/>
  <sheetViews>
    <sheetView workbookViewId="0">
      <selection activeCell="C23" sqref="C23"/>
    </sheetView>
  </sheetViews>
  <sheetFormatPr baseColWidth="10" defaultColWidth="11.5546875" defaultRowHeight="14.4" x14ac:dyDescent="0.3"/>
  <cols>
    <col min="2" max="2" width="31" customWidth="1"/>
    <col min="3" max="3" width="20.5546875" customWidth="1"/>
    <col min="4" max="4" width="22.109375" customWidth="1"/>
    <col min="5" max="5" width="21.6640625" customWidth="1"/>
    <col min="7" max="7" width="14.88671875" bestFit="1" customWidth="1"/>
  </cols>
  <sheetData>
    <row r="1" spans="1:7" x14ac:dyDescent="0.3">
      <c r="A1" t="s">
        <v>46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</v>
      </c>
      <c r="B2" t="s">
        <v>26</v>
      </c>
      <c r="C2" t="s">
        <v>17</v>
      </c>
      <c r="D2" s="2">
        <v>44991.458333333336</v>
      </c>
      <c r="E2" s="2">
        <v>44991.625</v>
      </c>
      <c r="F2" t="s">
        <v>45</v>
      </c>
      <c r="G2" s="2"/>
    </row>
    <row r="3" spans="1:7" x14ac:dyDescent="0.3">
      <c r="A3">
        <v>2</v>
      </c>
      <c r="B3" t="s">
        <v>27</v>
      </c>
      <c r="C3" t="s">
        <v>42</v>
      </c>
      <c r="D3" s="2">
        <v>44991.625</v>
      </c>
      <c r="E3" s="2">
        <v>44991.666666666664</v>
      </c>
      <c r="F3" t="s">
        <v>45</v>
      </c>
    </row>
    <row r="4" spans="1:7" x14ac:dyDescent="0.3">
      <c r="A4">
        <v>3</v>
      </c>
      <c r="B4" t="s">
        <v>28</v>
      </c>
      <c r="C4" t="s">
        <v>17</v>
      </c>
      <c r="D4" s="2">
        <v>44991.833333333336</v>
      </c>
      <c r="E4" s="2">
        <v>44991.895833333336</v>
      </c>
      <c r="F4" t="s">
        <v>45</v>
      </c>
    </row>
    <row r="5" spans="1:7" x14ac:dyDescent="0.3">
      <c r="A5">
        <v>2</v>
      </c>
      <c r="B5" t="s">
        <v>29</v>
      </c>
      <c r="C5" t="s">
        <v>42</v>
      </c>
      <c r="D5" s="2">
        <v>44992.458333333336</v>
      </c>
      <c r="E5" s="2">
        <v>44992.604166666664</v>
      </c>
      <c r="F5" t="s">
        <v>45</v>
      </c>
    </row>
    <row r="6" spans="1:7" x14ac:dyDescent="0.3">
      <c r="A6">
        <v>2</v>
      </c>
      <c r="B6" t="s">
        <v>30</v>
      </c>
      <c r="C6" t="s">
        <v>43</v>
      </c>
      <c r="D6" s="2">
        <v>44992.625</v>
      </c>
      <c r="E6" s="2">
        <v>44992.666666666664</v>
      </c>
      <c r="F6" t="s">
        <v>45</v>
      </c>
    </row>
    <row r="7" spans="1:7" x14ac:dyDescent="0.3">
      <c r="A7">
        <v>3</v>
      </c>
      <c r="B7" t="s">
        <v>31</v>
      </c>
      <c r="C7" t="s">
        <v>17</v>
      </c>
      <c r="D7" s="2">
        <v>44992.708333333336</v>
      </c>
      <c r="E7" s="2">
        <v>44992.770833333336</v>
      </c>
      <c r="F7" t="s">
        <v>45</v>
      </c>
    </row>
    <row r="8" spans="1:7" x14ac:dyDescent="0.3">
      <c r="A8">
        <v>3</v>
      </c>
      <c r="B8" t="s">
        <v>32</v>
      </c>
      <c r="C8" t="s">
        <v>17</v>
      </c>
      <c r="D8" s="2">
        <v>44992.770833333336</v>
      </c>
      <c r="E8" s="2">
        <v>44992.875</v>
      </c>
      <c r="F8" t="s">
        <v>45</v>
      </c>
    </row>
    <row r="9" spans="1:7" x14ac:dyDescent="0.3">
      <c r="A9">
        <v>3</v>
      </c>
      <c r="B9" t="s">
        <v>33</v>
      </c>
      <c r="C9" t="s">
        <v>17</v>
      </c>
      <c r="D9" s="2">
        <v>44993.458333333336</v>
      </c>
      <c r="E9" s="2">
        <v>44993.583333333336</v>
      </c>
      <c r="F9" t="s">
        <v>45</v>
      </c>
    </row>
    <row r="10" spans="1:7" x14ac:dyDescent="0.3">
      <c r="A10">
        <v>2</v>
      </c>
      <c r="B10" t="s">
        <v>34</v>
      </c>
      <c r="C10" t="s">
        <v>42</v>
      </c>
      <c r="D10" s="2">
        <v>44993.583333333336</v>
      </c>
      <c r="E10" s="2">
        <v>44993.666666666664</v>
      </c>
      <c r="F10" t="s">
        <v>45</v>
      </c>
    </row>
    <row r="11" spans="1:7" x14ac:dyDescent="0.3">
      <c r="A11">
        <v>3</v>
      </c>
      <c r="B11" t="s">
        <v>35</v>
      </c>
      <c r="C11" t="s">
        <v>17</v>
      </c>
      <c r="D11" s="2">
        <v>44993.833333333336</v>
      </c>
      <c r="E11" s="2">
        <v>44993.875</v>
      </c>
      <c r="F11" t="s">
        <v>45</v>
      </c>
    </row>
    <row r="12" spans="1:7" x14ac:dyDescent="0.3">
      <c r="A12">
        <v>2</v>
      </c>
      <c r="B12" t="s">
        <v>36</v>
      </c>
      <c r="C12" t="s">
        <v>18</v>
      </c>
      <c r="D12" s="2">
        <v>44994.458333333336</v>
      </c>
      <c r="E12" s="2">
        <v>44994.666666666664</v>
      </c>
      <c r="F12" t="s">
        <v>45</v>
      </c>
    </row>
    <row r="13" spans="1:7" x14ac:dyDescent="0.3">
      <c r="A13">
        <v>3</v>
      </c>
      <c r="B13" t="s">
        <v>37</v>
      </c>
      <c r="C13" t="s">
        <v>17</v>
      </c>
      <c r="D13" s="2">
        <v>44994.708333333336</v>
      </c>
      <c r="E13" s="2">
        <v>44994.8125</v>
      </c>
      <c r="F13" t="s">
        <v>45</v>
      </c>
    </row>
    <row r="14" spans="1:7" x14ac:dyDescent="0.3">
      <c r="A14">
        <v>3</v>
      </c>
      <c r="B14" t="s">
        <v>38</v>
      </c>
      <c r="C14" t="s">
        <v>17</v>
      </c>
      <c r="D14" s="2">
        <v>44994.822916666664</v>
      </c>
      <c r="E14" s="2">
        <v>44994.875</v>
      </c>
      <c r="F14" t="s">
        <v>45</v>
      </c>
    </row>
    <row r="15" spans="1:7" x14ac:dyDescent="0.3">
      <c r="A15">
        <v>2</v>
      </c>
      <c r="B15" t="s">
        <v>39</v>
      </c>
      <c r="C15" t="s">
        <v>42</v>
      </c>
      <c r="D15" s="2">
        <v>44995.541666666664</v>
      </c>
      <c r="E15" s="2">
        <v>44995.59375</v>
      </c>
      <c r="F15" t="s">
        <v>45</v>
      </c>
    </row>
    <row r="16" spans="1:7" x14ac:dyDescent="0.3">
      <c r="A16">
        <v>3</v>
      </c>
      <c r="B16" t="s">
        <v>40</v>
      </c>
      <c r="C16" t="s">
        <v>17</v>
      </c>
      <c r="D16" s="2">
        <v>44995.604166666664</v>
      </c>
      <c r="E16" s="2">
        <v>44995.666666666664</v>
      </c>
      <c r="F16" t="s">
        <v>45</v>
      </c>
    </row>
    <row r="17" spans="1:6" x14ac:dyDescent="0.3">
      <c r="A17">
        <v>3</v>
      </c>
      <c r="B17" t="s">
        <v>41</v>
      </c>
      <c r="C17" t="s">
        <v>17</v>
      </c>
      <c r="D17" s="2">
        <v>44995.708333333336</v>
      </c>
      <c r="E17" s="2">
        <v>44995.791666666664</v>
      </c>
      <c r="F17" t="s">
        <v>45</v>
      </c>
    </row>
    <row r="18" spans="1:6" x14ac:dyDescent="0.3">
      <c r="A18">
        <v>1</v>
      </c>
      <c r="B18" t="s">
        <v>44</v>
      </c>
      <c r="D18" s="2">
        <v>44991.666666666664</v>
      </c>
      <c r="E18" s="2">
        <v>44991.708333333336</v>
      </c>
      <c r="F18" t="s">
        <v>45</v>
      </c>
    </row>
    <row r="19" spans="1:6" x14ac:dyDescent="0.3">
      <c r="A19">
        <v>1</v>
      </c>
      <c r="B19" t="s">
        <v>44</v>
      </c>
      <c r="D19" s="2">
        <v>44992.666666666664</v>
      </c>
      <c r="E19" s="2">
        <v>44992.708333333336</v>
      </c>
      <c r="F19" t="s">
        <v>45</v>
      </c>
    </row>
    <row r="20" spans="1:6" x14ac:dyDescent="0.3">
      <c r="A20">
        <v>1</v>
      </c>
      <c r="B20" t="s">
        <v>44</v>
      </c>
      <c r="D20" s="2">
        <v>44993.666666608799</v>
      </c>
      <c r="E20" s="2">
        <v>44993.708333333336</v>
      </c>
      <c r="F20" t="s">
        <v>45</v>
      </c>
    </row>
    <row r="21" spans="1:6" x14ac:dyDescent="0.3">
      <c r="A21">
        <v>1</v>
      </c>
      <c r="B21" t="s">
        <v>44</v>
      </c>
      <c r="D21" s="2">
        <v>44994.666666608799</v>
      </c>
      <c r="E21" s="2">
        <v>44994.708333333336</v>
      </c>
      <c r="F21" t="s">
        <v>45</v>
      </c>
    </row>
    <row r="22" spans="1:6" x14ac:dyDescent="0.3">
      <c r="A22">
        <v>1</v>
      </c>
      <c r="B22" t="s">
        <v>44</v>
      </c>
      <c r="D22" s="2">
        <v>44995.666666608799</v>
      </c>
      <c r="E22" s="2">
        <v>44995.708333333336</v>
      </c>
      <c r="F22" t="s">
        <v>45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375D-D5D5-4E71-A87A-5B28F2320F53}">
  <dimension ref="A1:M59"/>
  <sheetViews>
    <sheetView topLeftCell="C1" workbookViewId="0">
      <selection activeCell="E1" sqref="E1:E37"/>
    </sheetView>
  </sheetViews>
  <sheetFormatPr baseColWidth="10" defaultColWidth="11.5546875" defaultRowHeight="14.4" x14ac:dyDescent="0.3"/>
  <cols>
    <col min="2" max="2" width="36.21875" bestFit="1" customWidth="1"/>
    <col min="3" max="3" width="21.109375" bestFit="1" customWidth="1"/>
    <col min="4" max="4" width="23.109375" customWidth="1"/>
    <col min="5" max="5" width="13.33203125" customWidth="1"/>
    <col min="6" max="6" width="32.44140625" bestFit="1" customWidth="1"/>
    <col min="8" max="8" width="10.33203125" customWidth="1"/>
  </cols>
  <sheetData>
    <row r="1" spans="1:13" ht="39" customHeight="1" x14ac:dyDescent="0.3">
      <c r="A1" s="3" t="s">
        <v>90</v>
      </c>
      <c r="B1" s="7" t="s">
        <v>14</v>
      </c>
      <c r="C1" s="7" t="s">
        <v>91</v>
      </c>
      <c r="D1" s="8" t="s">
        <v>92</v>
      </c>
      <c r="E1" s="8" t="s">
        <v>93</v>
      </c>
      <c r="F1" s="8" t="s">
        <v>94</v>
      </c>
      <c r="G1" s="8" t="s">
        <v>95</v>
      </c>
      <c r="H1" s="8" t="s">
        <v>96</v>
      </c>
      <c r="I1" s="8" t="s">
        <v>97</v>
      </c>
      <c r="J1" s="8" t="s">
        <v>98</v>
      </c>
      <c r="K1" s="8" t="s">
        <v>99</v>
      </c>
      <c r="L1" s="8" t="s">
        <v>100</v>
      </c>
      <c r="M1" s="9"/>
    </row>
    <row r="2" spans="1:13" x14ac:dyDescent="0.3">
      <c r="A2" s="22" t="s">
        <v>101</v>
      </c>
      <c r="B2" s="4" t="s">
        <v>102</v>
      </c>
      <c r="C2" s="4" t="s">
        <v>103</v>
      </c>
      <c r="D2" s="5">
        <v>1176</v>
      </c>
      <c r="E2" s="5">
        <v>1092.5999999999999</v>
      </c>
      <c r="F2" s="5">
        <v>875.80359999999996</v>
      </c>
      <c r="G2" s="5">
        <v>875.80360000000007</v>
      </c>
      <c r="H2" s="6">
        <v>0.74473095238095233</v>
      </c>
      <c r="I2" s="6">
        <v>0.9290816326530611</v>
      </c>
      <c r="J2" s="6">
        <v>0.80157752150832884</v>
      </c>
      <c r="K2" s="6">
        <v>0.80157752150832884</v>
      </c>
      <c r="L2" s="6">
        <v>0.74473095238095244</v>
      </c>
    </row>
    <row r="3" spans="1:13" x14ac:dyDescent="0.3">
      <c r="A3" s="22"/>
      <c r="B3" s="4" t="s">
        <v>104</v>
      </c>
      <c r="C3" s="4" t="s">
        <v>103</v>
      </c>
      <c r="D3" s="5">
        <v>1064</v>
      </c>
      <c r="E3" s="5">
        <v>919.75</v>
      </c>
      <c r="F3" s="5">
        <v>715.97230000000002</v>
      </c>
      <c r="G3" s="5">
        <v>715.97230000000002</v>
      </c>
      <c r="H3" s="6">
        <v>0.67290629699248117</v>
      </c>
      <c r="I3" s="6">
        <v>0.86442669172932329</v>
      </c>
      <c r="J3" s="6">
        <v>0.77844229410165811</v>
      </c>
      <c r="K3" s="6">
        <v>0.77844229410165811</v>
      </c>
      <c r="L3" s="6">
        <v>0.67290629699248117</v>
      </c>
    </row>
    <row r="4" spans="1:13" x14ac:dyDescent="0.3">
      <c r="A4" s="22"/>
      <c r="B4" s="4" t="s">
        <v>105</v>
      </c>
      <c r="C4" s="4" t="s">
        <v>103</v>
      </c>
      <c r="D4" s="5">
        <v>1176</v>
      </c>
      <c r="E4" s="5">
        <v>1017.55</v>
      </c>
      <c r="F4" s="5">
        <v>858.42156666666665</v>
      </c>
      <c r="G4" s="5">
        <v>858.42156666666665</v>
      </c>
      <c r="H4" s="6">
        <v>0.72995031179138326</v>
      </c>
      <c r="I4" s="6">
        <v>0.86526360544217684</v>
      </c>
      <c r="J4" s="6">
        <v>0.84361610404075149</v>
      </c>
      <c r="K4" s="6">
        <v>0.84361610404075149</v>
      </c>
      <c r="L4" s="6">
        <v>0.72995031179138326</v>
      </c>
    </row>
    <row r="5" spans="1:13" x14ac:dyDescent="0.3">
      <c r="A5" s="22"/>
      <c r="B5" s="4" t="s">
        <v>106</v>
      </c>
      <c r="C5" s="4" t="s">
        <v>103</v>
      </c>
      <c r="D5" s="5">
        <v>1268</v>
      </c>
      <c r="E5" s="5">
        <v>1267.75</v>
      </c>
      <c r="F5" s="5">
        <v>909.65266666666662</v>
      </c>
      <c r="G5" s="5">
        <v>909.65266666666662</v>
      </c>
      <c r="H5" s="6">
        <v>0.71739169295478444</v>
      </c>
      <c r="I5" s="6">
        <v>0.99980283911671919</v>
      </c>
      <c r="J5" s="6">
        <v>0.71753316242687171</v>
      </c>
      <c r="K5" s="6">
        <v>0.71753316242687171</v>
      </c>
      <c r="L5" s="6">
        <v>0.71739169295478444</v>
      </c>
    </row>
    <row r="6" spans="1:13" x14ac:dyDescent="0.3">
      <c r="A6" s="22"/>
      <c r="B6" s="4" t="s">
        <v>107</v>
      </c>
      <c r="C6" s="4" t="s">
        <v>103</v>
      </c>
      <c r="D6" s="5">
        <v>1176</v>
      </c>
      <c r="E6" s="5">
        <v>834.05000000000007</v>
      </c>
      <c r="F6" s="5">
        <v>821.85403333333329</v>
      </c>
      <c r="G6" s="5">
        <v>821.85403333333329</v>
      </c>
      <c r="H6" s="6">
        <v>0.69885547052154195</v>
      </c>
      <c r="I6" s="6">
        <v>0.70922619047619051</v>
      </c>
      <c r="J6" s="6">
        <v>0.98537741542273627</v>
      </c>
      <c r="K6" s="6">
        <v>0.98537741542273627</v>
      </c>
      <c r="L6" s="6">
        <v>0.69885547052154195</v>
      </c>
    </row>
    <row r="7" spans="1:13" x14ac:dyDescent="0.3">
      <c r="A7" s="22"/>
      <c r="B7" s="4" t="s">
        <v>108</v>
      </c>
      <c r="C7" s="4" t="s">
        <v>103</v>
      </c>
      <c r="D7" s="5">
        <v>1120</v>
      </c>
      <c r="E7" s="5">
        <v>1168.1000000000001</v>
      </c>
      <c r="F7" s="5">
        <v>799.7036333333333</v>
      </c>
      <c r="G7" s="5">
        <v>799.7036333333333</v>
      </c>
      <c r="H7" s="6">
        <v>0.71402110119047613</v>
      </c>
      <c r="I7" s="6">
        <v>1</v>
      </c>
      <c r="J7" s="6">
        <v>0.68461915361127745</v>
      </c>
      <c r="K7" s="6">
        <v>0.68461915361127745</v>
      </c>
      <c r="L7" s="6">
        <v>0.71402110119047613</v>
      </c>
    </row>
    <row r="8" spans="1:13" x14ac:dyDescent="0.3">
      <c r="A8" s="22"/>
      <c r="B8" s="4" t="s">
        <v>109</v>
      </c>
      <c r="C8" s="4" t="s">
        <v>103</v>
      </c>
      <c r="D8" s="5">
        <v>1232</v>
      </c>
      <c r="E8" s="5">
        <v>1156.9000000000001</v>
      </c>
      <c r="F8" s="5">
        <v>845.42060000000004</v>
      </c>
      <c r="G8" s="5">
        <v>845.42059999999992</v>
      </c>
      <c r="H8" s="6">
        <v>0.68621801948051953</v>
      </c>
      <c r="I8" s="6">
        <v>0.93904220779220782</v>
      </c>
      <c r="J8" s="6">
        <v>0.7307637652346789</v>
      </c>
      <c r="K8" s="6">
        <v>0.73076376523467879</v>
      </c>
      <c r="L8" s="6">
        <v>0.68621801948051941</v>
      </c>
    </row>
    <row r="9" spans="1:13" x14ac:dyDescent="0.3">
      <c r="A9" s="22"/>
      <c r="B9" s="4" t="s">
        <v>110</v>
      </c>
      <c r="C9" s="4" t="s">
        <v>103</v>
      </c>
      <c r="D9" s="5">
        <v>1120</v>
      </c>
      <c r="E9" s="5">
        <v>923.15</v>
      </c>
      <c r="F9" s="5">
        <v>739.87</v>
      </c>
      <c r="G9" s="5">
        <v>739.87196666666671</v>
      </c>
      <c r="H9" s="6">
        <v>0.6605982142857143</v>
      </c>
      <c r="I9" s="6">
        <v>0.82424107142857139</v>
      </c>
      <c r="J9" s="6">
        <v>0.80146238422791527</v>
      </c>
      <c r="K9" s="6">
        <v>0.80146451461481527</v>
      </c>
      <c r="L9" s="6">
        <v>0.66059997023809525</v>
      </c>
    </row>
    <row r="10" spans="1:13" x14ac:dyDescent="0.3">
      <c r="A10" s="22"/>
      <c r="B10" s="4" t="s">
        <v>111</v>
      </c>
      <c r="C10" s="4" t="s">
        <v>103</v>
      </c>
      <c r="D10" s="5">
        <v>1288</v>
      </c>
      <c r="E10" s="5">
        <v>579.1</v>
      </c>
      <c r="F10" s="5">
        <v>490.98</v>
      </c>
      <c r="G10" s="5">
        <v>490.98</v>
      </c>
      <c r="H10" s="6">
        <v>0.38119565217391305</v>
      </c>
      <c r="I10" s="6">
        <v>0.44961180124223604</v>
      </c>
      <c r="J10" s="6">
        <v>0.847832844068382</v>
      </c>
      <c r="K10" s="6">
        <v>0.847832844068382</v>
      </c>
      <c r="L10" s="6">
        <v>0.38119565217391305</v>
      </c>
    </row>
    <row r="11" spans="1:13" x14ac:dyDescent="0.3">
      <c r="A11" s="22"/>
      <c r="B11" s="4" t="s">
        <v>112</v>
      </c>
      <c r="C11" s="4" t="s">
        <v>103</v>
      </c>
      <c r="D11" s="5">
        <v>1064</v>
      </c>
      <c r="E11" s="5">
        <v>517.25</v>
      </c>
      <c r="F11" s="5">
        <v>444.84346666666664</v>
      </c>
      <c r="G11" s="5">
        <v>444.84346666666664</v>
      </c>
      <c r="H11" s="6">
        <v>0.41808596491228067</v>
      </c>
      <c r="I11" s="6">
        <v>0.48613721804511278</v>
      </c>
      <c r="J11" s="6">
        <v>0.86001636861607855</v>
      </c>
      <c r="K11" s="6">
        <v>0.86001636861607855</v>
      </c>
      <c r="L11" s="6">
        <v>0.41808596491228067</v>
      </c>
    </row>
    <row r="12" spans="1:13" x14ac:dyDescent="0.3">
      <c r="A12" s="22"/>
      <c r="B12" s="4" t="s">
        <v>113</v>
      </c>
      <c r="C12" s="4" t="s">
        <v>103</v>
      </c>
      <c r="D12" s="5">
        <v>1176</v>
      </c>
      <c r="E12" s="5">
        <v>676.6</v>
      </c>
      <c r="F12" s="5">
        <v>490.98</v>
      </c>
      <c r="G12" s="5">
        <v>499.51</v>
      </c>
      <c r="H12" s="6">
        <v>0.41750000000000004</v>
      </c>
      <c r="I12" s="6">
        <v>0.5753401360544218</v>
      </c>
      <c r="J12" s="6">
        <v>0.72565770026603604</v>
      </c>
      <c r="K12" s="6">
        <v>0.73826485368016548</v>
      </c>
      <c r="L12" s="6">
        <v>0.42475340136054424</v>
      </c>
    </row>
    <row r="13" spans="1:13" hidden="1" x14ac:dyDescent="0.3">
      <c r="A13" s="22" t="s">
        <v>114</v>
      </c>
      <c r="B13" s="22" t="s">
        <v>52</v>
      </c>
      <c r="C13" s="22" t="s">
        <v>52</v>
      </c>
      <c r="D13" s="5">
        <v>1169.090909090909</v>
      </c>
      <c r="E13" s="5">
        <v>922.98181818181808</v>
      </c>
      <c r="F13" s="5">
        <v>726.68198787878782</v>
      </c>
      <c r="G13" s="5">
        <v>727.45762121212124</v>
      </c>
      <c r="H13" s="6">
        <v>0.62195033424400425</v>
      </c>
      <c r="I13" s="6">
        <v>0.78955634750467718</v>
      </c>
      <c r="J13" s="6">
        <v>0.79789988304770132</v>
      </c>
      <c r="K13" s="6">
        <v>0.79904618157506746</v>
      </c>
      <c r="L13" s="6">
        <v>0.62260989399972477</v>
      </c>
    </row>
    <row r="15" spans="1:13" x14ac:dyDescent="0.3">
      <c r="A15" t="s">
        <v>14</v>
      </c>
      <c r="B15" s="4" t="s">
        <v>116</v>
      </c>
      <c r="C15" s="4" t="s">
        <v>117</v>
      </c>
      <c r="E15" t="s">
        <v>14</v>
      </c>
      <c r="F15" s="4" t="s">
        <v>116</v>
      </c>
      <c r="G15" s="4" t="s">
        <v>117</v>
      </c>
    </row>
    <row r="16" spans="1:13" x14ac:dyDescent="0.3">
      <c r="A16" s="4" t="s">
        <v>113</v>
      </c>
      <c r="B16" t="str">
        <f t="array" ref="B16:B19">TRANSPOSE(D1:G1)</f>
        <v>Horas mensuales habilitadas</v>
      </c>
      <c r="C16" s="10">
        <f t="array" ref="C16:C19">TRANSPOSE(D12:G12)</f>
        <v>1176</v>
      </c>
      <c r="E16" s="4" t="s">
        <v>113</v>
      </c>
      <c r="F16" t="str">
        <f t="array" ref="F16:F17">TRANSPOSE(H1:I1)</f>
        <v>% trabajo respecto a habilitado</v>
      </c>
      <c r="G16" s="11">
        <f t="array" ref="G16:G17">TRANSPOSE(H12:I12)</f>
        <v>0.41750000000000004</v>
      </c>
    </row>
    <row r="17" spans="1:7" x14ac:dyDescent="0.3">
      <c r="A17" s="4" t="s">
        <v>113</v>
      </c>
      <c r="B17" t="str">
        <v>Horas mensuales programadas</v>
      </c>
      <c r="C17" s="10">
        <v>676.6</v>
      </c>
      <c r="E17" s="4" t="s">
        <v>113</v>
      </c>
      <c r="F17" t="str">
        <v>% programado respecto a habilitado</v>
      </c>
      <c r="G17" s="11">
        <v>0.5753401360544218</v>
      </c>
    </row>
    <row r="18" spans="1:7" x14ac:dyDescent="0.3">
      <c r="A18" s="4" t="s">
        <v>113</v>
      </c>
      <c r="B18" t="str">
        <v>Horas mensuales en trabajo</v>
      </c>
      <c r="C18" s="10">
        <v>490.98</v>
      </c>
      <c r="E18" s="4" t="s">
        <v>0</v>
      </c>
      <c r="F18" t="s">
        <v>96</v>
      </c>
      <c r="G18" s="11">
        <f t="array" ref="G18:G19">TRANSPOSE(H11:I11)</f>
        <v>0.41808596491228067</v>
      </c>
    </row>
    <row r="19" spans="1:7" x14ac:dyDescent="0.3">
      <c r="A19" s="4" t="s">
        <v>113</v>
      </c>
      <c r="B19" t="str">
        <v>Horas mensuales ocupadas horario hábil</v>
      </c>
      <c r="C19" s="10">
        <v>499.51</v>
      </c>
      <c r="E19" s="4" t="s">
        <v>0</v>
      </c>
      <c r="F19" t="s">
        <v>97</v>
      </c>
      <c r="G19" s="11">
        <v>0.48613721804511278</v>
      </c>
    </row>
    <row r="20" spans="1:7" x14ac:dyDescent="0.3">
      <c r="A20" s="4" t="s">
        <v>0</v>
      </c>
      <c r="B20" t="s">
        <v>92</v>
      </c>
      <c r="C20" s="10">
        <f t="array" ref="C20:C23">TRANSPOSE(D11:G11)</f>
        <v>1064</v>
      </c>
      <c r="E20" s="4" t="s">
        <v>2</v>
      </c>
      <c r="F20" t="s">
        <v>96</v>
      </c>
      <c r="G20" s="11">
        <f t="array" ref="G20:G21">TRANSPOSE(H10:I10)</f>
        <v>0.38119565217391305</v>
      </c>
    </row>
    <row r="21" spans="1:7" x14ac:dyDescent="0.3">
      <c r="A21" s="4" t="s">
        <v>0</v>
      </c>
      <c r="B21" t="s">
        <v>93</v>
      </c>
      <c r="C21" s="10">
        <v>517.25</v>
      </c>
      <c r="E21" s="4" t="s">
        <v>2</v>
      </c>
      <c r="F21" t="s">
        <v>97</v>
      </c>
      <c r="G21" s="11">
        <v>0.44961180124223604</v>
      </c>
    </row>
    <row r="22" spans="1:7" x14ac:dyDescent="0.3">
      <c r="A22" s="4" t="s">
        <v>0</v>
      </c>
      <c r="B22" t="s">
        <v>94</v>
      </c>
      <c r="C22" s="10">
        <v>444.84346666666664</v>
      </c>
      <c r="E22" s="4" t="s">
        <v>3</v>
      </c>
      <c r="F22" t="s">
        <v>96</v>
      </c>
      <c r="G22" s="11">
        <f t="array" ref="G22:G23">TRANSPOSE(H9:I9)</f>
        <v>0.6605982142857143</v>
      </c>
    </row>
    <row r="23" spans="1:7" x14ac:dyDescent="0.3">
      <c r="A23" s="4" t="s">
        <v>0</v>
      </c>
      <c r="B23" t="s">
        <v>95</v>
      </c>
      <c r="C23" s="10">
        <v>444.84346666666664</v>
      </c>
      <c r="E23" s="4" t="s">
        <v>3</v>
      </c>
      <c r="F23" t="s">
        <v>97</v>
      </c>
      <c r="G23" s="11">
        <v>0.82424107142857139</v>
      </c>
    </row>
    <row r="24" spans="1:7" x14ac:dyDescent="0.3">
      <c r="A24" s="4" t="s">
        <v>2</v>
      </c>
      <c r="B24" t="s">
        <v>92</v>
      </c>
      <c r="C24" s="10">
        <f t="array" ref="C24:C27">TRANSPOSE(D10:G10)</f>
        <v>1288</v>
      </c>
      <c r="E24" s="4" t="s">
        <v>4</v>
      </c>
      <c r="F24" t="s">
        <v>96</v>
      </c>
      <c r="G24" s="11">
        <f t="array" ref="G24:G25">TRANSPOSE(H8:I8)</f>
        <v>0.68621801948051953</v>
      </c>
    </row>
    <row r="25" spans="1:7" x14ac:dyDescent="0.3">
      <c r="A25" s="4" t="s">
        <v>2</v>
      </c>
      <c r="B25" t="s">
        <v>93</v>
      </c>
      <c r="C25" s="10">
        <v>579.1</v>
      </c>
      <c r="E25" s="4" t="s">
        <v>4</v>
      </c>
      <c r="F25" t="s">
        <v>97</v>
      </c>
      <c r="G25" s="11">
        <v>0.93904220779220782</v>
      </c>
    </row>
    <row r="26" spans="1:7" x14ac:dyDescent="0.3">
      <c r="A26" s="4" t="s">
        <v>2</v>
      </c>
      <c r="B26" t="s">
        <v>94</v>
      </c>
      <c r="C26" s="10">
        <v>490.98</v>
      </c>
      <c r="E26" s="4" t="s">
        <v>5</v>
      </c>
      <c r="F26" t="s">
        <v>96</v>
      </c>
      <c r="G26" s="11">
        <f t="array" ref="G26:G27">TRANSPOSE(H7:I7)</f>
        <v>0.71402110119047613</v>
      </c>
    </row>
    <row r="27" spans="1:7" x14ac:dyDescent="0.3">
      <c r="A27" s="4" t="s">
        <v>2</v>
      </c>
      <c r="B27" t="s">
        <v>95</v>
      </c>
      <c r="C27" s="10">
        <v>490.98</v>
      </c>
      <c r="E27" s="4" t="s">
        <v>5</v>
      </c>
      <c r="F27" t="s">
        <v>97</v>
      </c>
      <c r="G27" s="11">
        <v>1</v>
      </c>
    </row>
    <row r="28" spans="1:7" x14ac:dyDescent="0.3">
      <c r="A28" s="4" t="s">
        <v>3</v>
      </c>
      <c r="B28" t="s">
        <v>92</v>
      </c>
      <c r="C28" s="10">
        <f t="array" ref="C28:C31">TRANSPOSE(D9:G9)</f>
        <v>1120</v>
      </c>
      <c r="E28" s="4" t="s">
        <v>6</v>
      </c>
      <c r="F28" t="s">
        <v>96</v>
      </c>
      <c r="G28" s="11">
        <f t="array" ref="G28:G29">TRANSPOSE(H6:I6)</f>
        <v>0.69885547052154195</v>
      </c>
    </row>
    <row r="29" spans="1:7" x14ac:dyDescent="0.3">
      <c r="A29" s="4" t="s">
        <v>3</v>
      </c>
      <c r="B29" t="s">
        <v>93</v>
      </c>
      <c r="C29" s="10">
        <v>923.15</v>
      </c>
      <c r="E29" s="4" t="s">
        <v>6</v>
      </c>
      <c r="F29" t="s">
        <v>97</v>
      </c>
      <c r="G29" s="11">
        <v>0.70922619047619051</v>
      </c>
    </row>
    <row r="30" spans="1:7" x14ac:dyDescent="0.3">
      <c r="A30" s="4" t="s">
        <v>3</v>
      </c>
      <c r="B30" t="s">
        <v>94</v>
      </c>
      <c r="C30" s="10">
        <v>739.87</v>
      </c>
      <c r="E30" s="4" t="s">
        <v>115</v>
      </c>
      <c r="F30" t="s">
        <v>96</v>
      </c>
      <c r="G30" s="11">
        <f t="array" ref="G30:G31">TRANSPOSE(H5:I5)</f>
        <v>0.71739169295478444</v>
      </c>
    </row>
    <row r="31" spans="1:7" x14ac:dyDescent="0.3">
      <c r="A31" s="4" t="s">
        <v>3</v>
      </c>
      <c r="B31" t="s">
        <v>95</v>
      </c>
      <c r="C31" s="10">
        <v>739.87196666666671</v>
      </c>
      <c r="E31" s="4" t="s">
        <v>115</v>
      </c>
      <c r="F31" t="s">
        <v>97</v>
      </c>
      <c r="G31" s="11">
        <v>0.99980283911671919</v>
      </c>
    </row>
    <row r="32" spans="1:7" x14ac:dyDescent="0.3">
      <c r="A32" s="4" t="s">
        <v>4</v>
      </c>
      <c r="B32" t="s">
        <v>92</v>
      </c>
      <c r="C32" s="10">
        <f t="array" ref="C32:C35">TRANSPOSE(D8:G8)</f>
        <v>1232</v>
      </c>
      <c r="E32" s="4" t="s">
        <v>8</v>
      </c>
      <c r="F32" t="s">
        <v>96</v>
      </c>
      <c r="G32" s="11">
        <f t="array" ref="G32:G33">TRANSPOSE(H4:I4)</f>
        <v>0.72995031179138326</v>
      </c>
    </row>
    <row r="33" spans="1:7" x14ac:dyDescent="0.3">
      <c r="A33" s="4" t="s">
        <v>4</v>
      </c>
      <c r="B33" t="s">
        <v>93</v>
      </c>
      <c r="C33" s="10">
        <v>1156.9000000000001</v>
      </c>
      <c r="E33" s="4" t="s">
        <v>8</v>
      </c>
      <c r="F33" t="s">
        <v>97</v>
      </c>
      <c r="G33" s="11">
        <v>0.86526360544217684</v>
      </c>
    </row>
    <row r="34" spans="1:7" x14ac:dyDescent="0.3">
      <c r="A34" s="4" t="s">
        <v>4</v>
      </c>
      <c r="B34" t="s">
        <v>94</v>
      </c>
      <c r="C34" s="10">
        <v>845.42060000000004</v>
      </c>
      <c r="E34" s="4" t="s">
        <v>9</v>
      </c>
      <c r="F34" t="s">
        <v>96</v>
      </c>
      <c r="G34" s="11">
        <f t="array" ref="G34:G35">TRANSPOSE(H3:I3)</f>
        <v>0.67290629699248117</v>
      </c>
    </row>
    <row r="35" spans="1:7" x14ac:dyDescent="0.3">
      <c r="A35" s="4" t="s">
        <v>4</v>
      </c>
      <c r="B35" t="s">
        <v>95</v>
      </c>
      <c r="C35" s="10">
        <v>845.42059999999992</v>
      </c>
      <c r="E35" s="4" t="s">
        <v>9</v>
      </c>
      <c r="F35" t="s">
        <v>97</v>
      </c>
      <c r="G35" s="11">
        <v>0.86442669172932329</v>
      </c>
    </row>
    <row r="36" spans="1:7" x14ac:dyDescent="0.3">
      <c r="A36" s="4" t="s">
        <v>5</v>
      </c>
      <c r="B36" t="s">
        <v>92</v>
      </c>
      <c r="C36" s="10">
        <f t="array" ref="C36:C39">TRANSPOSE(D7:G7)</f>
        <v>1120</v>
      </c>
      <c r="E36" s="4" t="s">
        <v>10</v>
      </c>
      <c r="F36" t="s">
        <v>96</v>
      </c>
      <c r="G36" s="11">
        <f t="array" ref="G36:G37">TRANSPOSE(H2:I2)</f>
        <v>0.74473095238095233</v>
      </c>
    </row>
    <row r="37" spans="1:7" x14ac:dyDescent="0.3">
      <c r="A37" s="4" t="s">
        <v>5</v>
      </c>
      <c r="B37" t="s">
        <v>93</v>
      </c>
      <c r="C37" s="10">
        <v>1168.1000000000001</v>
      </c>
      <c r="E37" s="4" t="s">
        <v>10</v>
      </c>
      <c r="F37" t="s">
        <v>97</v>
      </c>
      <c r="G37" s="11">
        <v>0.9290816326530611</v>
      </c>
    </row>
    <row r="38" spans="1:7" x14ac:dyDescent="0.3">
      <c r="A38" s="4" t="s">
        <v>5</v>
      </c>
      <c r="B38" t="s">
        <v>94</v>
      </c>
      <c r="C38" s="10">
        <v>799.7036333333333</v>
      </c>
      <c r="E38" s="4"/>
    </row>
    <row r="39" spans="1:7" x14ac:dyDescent="0.3">
      <c r="A39" s="4" t="s">
        <v>5</v>
      </c>
      <c r="B39" t="s">
        <v>95</v>
      </c>
      <c r="C39" s="10">
        <v>799.7036333333333</v>
      </c>
      <c r="E39" s="4"/>
    </row>
    <row r="40" spans="1:7" x14ac:dyDescent="0.3">
      <c r="A40" s="4" t="s">
        <v>6</v>
      </c>
      <c r="B40" t="s">
        <v>92</v>
      </c>
      <c r="C40" s="10">
        <f t="array" ref="C40:C43">TRANSPOSE(D6:G6)</f>
        <v>1176</v>
      </c>
      <c r="E40" s="4"/>
    </row>
    <row r="41" spans="1:7" x14ac:dyDescent="0.3">
      <c r="A41" s="4" t="s">
        <v>6</v>
      </c>
      <c r="B41" t="s">
        <v>93</v>
      </c>
      <c r="C41" s="10">
        <v>834.05000000000007</v>
      </c>
      <c r="E41" s="4"/>
    </row>
    <row r="42" spans="1:7" x14ac:dyDescent="0.3">
      <c r="A42" s="4" t="s">
        <v>6</v>
      </c>
      <c r="B42" t="s">
        <v>94</v>
      </c>
      <c r="C42" s="10">
        <v>821.85403333333329</v>
      </c>
      <c r="E42" s="4"/>
    </row>
    <row r="43" spans="1:7" x14ac:dyDescent="0.3">
      <c r="A43" s="4" t="s">
        <v>6</v>
      </c>
      <c r="B43" t="s">
        <v>95</v>
      </c>
      <c r="C43" s="10">
        <v>821.85403333333329</v>
      </c>
      <c r="E43" s="4"/>
    </row>
    <row r="44" spans="1:7" x14ac:dyDescent="0.3">
      <c r="A44" s="4" t="s">
        <v>115</v>
      </c>
      <c r="B44" t="s">
        <v>92</v>
      </c>
      <c r="C44" s="10">
        <f t="array" ref="C44:C47">TRANSPOSE(D5:G5)</f>
        <v>1268</v>
      </c>
      <c r="E44" s="4"/>
    </row>
    <row r="45" spans="1:7" x14ac:dyDescent="0.3">
      <c r="A45" s="4" t="s">
        <v>115</v>
      </c>
      <c r="B45" t="s">
        <v>93</v>
      </c>
      <c r="C45" s="10">
        <v>1267.75</v>
      </c>
      <c r="E45" s="4"/>
    </row>
    <row r="46" spans="1:7" x14ac:dyDescent="0.3">
      <c r="A46" s="4" t="s">
        <v>115</v>
      </c>
      <c r="B46" t="s">
        <v>94</v>
      </c>
      <c r="C46" s="10">
        <v>909.65266666666662</v>
      </c>
      <c r="E46" s="4"/>
    </row>
    <row r="47" spans="1:7" x14ac:dyDescent="0.3">
      <c r="A47" s="4" t="s">
        <v>115</v>
      </c>
      <c r="B47" t="s">
        <v>95</v>
      </c>
      <c r="C47" s="10">
        <v>909.65266666666662</v>
      </c>
      <c r="E47" s="4"/>
    </row>
    <row r="48" spans="1:7" x14ac:dyDescent="0.3">
      <c r="A48" s="4" t="s">
        <v>8</v>
      </c>
      <c r="B48" t="s">
        <v>92</v>
      </c>
      <c r="C48" s="10">
        <f t="array" ref="C48:C51">TRANSPOSE(D4:G4)</f>
        <v>1176</v>
      </c>
      <c r="E48" s="4"/>
    </row>
    <row r="49" spans="1:5" x14ac:dyDescent="0.3">
      <c r="A49" s="4" t="s">
        <v>8</v>
      </c>
      <c r="B49" t="s">
        <v>93</v>
      </c>
      <c r="C49" s="10">
        <v>1017.55</v>
      </c>
      <c r="E49" s="4"/>
    </row>
    <row r="50" spans="1:5" x14ac:dyDescent="0.3">
      <c r="A50" s="4" t="s">
        <v>8</v>
      </c>
      <c r="B50" t="s">
        <v>94</v>
      </c>
      <c r="C50" s="10">
        <v>858.42156666666665</v>
      </c>
      <c r="E50" s="4"/>
    </row>
    <row r="51" spans="1:5" x14ac:dyDescent="0.3">
      <c r="A51" s="4" t="s">
        <v>8</v>
      </c>
      <c r="B51" t="s">
        <v>95</v>
      </c>
      <c r="C51" s="10">
        <v>858.42156666666665</v>
      </c>
      <c r="E51" s="4"/>
    </row>
    <row r="52" spans="1:5" x14ac:dyDescent="0.3">
      <c r="A52" s="4" t="s">
        <v>9</v>
      </c>
      <c r="B52" t="s">
        <v>92</v>
      </c>
      <c r="C52" s="10">
        <f t="array" ref="C52:C55">TRANSPOSE(D3:G3)</f>
        <v>1064</v>
      </c>
      <c r="E52" s="4"/>
    </row>
    <row r="53" spans="1:5" x14ac:dyDescent="0.3">
      <c r="A53" s="4" t="s">
        <v>9</v>
      </c>
      <c r="B53" t="s">
        <v>93</v>
      </c>
      <c r="C53" s="10">
        <v>919.75</v>
      </c>
      <c r="E53" s="4"/>
    </row>
    <row r="54" spans="1:5" x14ac:dyDescent="0.3">
      <c r="A54" s="4" t="s">
        <v>9</v>
      </c>
      <c r="B54" t="s">
        <v>94</v>
      </c>
      <c r="C54" s="10">
        <v>715.97230000000002</v>
      </c>
      <c r="E54" s="4"/>
    </row>
    <row r="55" spans="1:5" x14ac:dyDescent="0.3">
      <c r="A55" s="4" t="s">
        <v>9</v>
      </c>
      <c r="B55" t="s">
        <v>95</v>
      </c>
      <c r="C55" s="10">
        <v>715.97230000000002</v>
      </c>
      <c r="E55" s="4"/>
    </row>
    <row r="56" spans="1:5" x14ac:dyDescent="0.3">
      <c r="A56" s="4" t="s">
        <v>10</v>
      </c>
      <c r="B56" t="s">
        <v>92</v>
      </c>
      <c r="C56" s="10">
        <f t="array" ref="C56:C59">TRANSPOSE(D2:G2)</f>
        <v>1176</v>
      </c>
      <c r="E56" s="4"/>
    </row>
    <row r="57" spans="1:5" x14ac:dyDescent="0.3">
      <c r="A57" s="4" t="s">
        <v>10</v>
      </c>
      <c r="B57" t="s">
        <v>93</v>
      </c>
      <c r="C57" s="10">
        <v>1092.5999999999999</v>
      </c>
      <c r="E57" s="4"/>
    </row>
    <row r="58" spans="1:5" x14ac:dyDescent="0.3">
      <c r="A58" s="4" t="s">
        <v>10</v>
      </c>
      <c r="B58" t="s">
        <v>94</v>
      </c>
      <c r="C58" s="10">
        <v>875.80359999999996</v>
      </c>
      <c r="E58" s="4"/>
    </row>
    <row r="59" spans="1:5" x14ac:dyDescent="0.3">
      <c r="A59" s="4" t="s">
        <v>10</v>
      </c>
      <c r="B59" t="s">
        <v>95</v>
      </c>
      <c r="C59" s="10">
        <v>875.80360000000007</v>
      </c>
      <c r="E59" s="4"/>
    </row>
  </sheetData>
  <mergeCells count="2">
    <mergeCell ref="A2:A12"/>
    <mergeCell ref="A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C5DD-76E0-4DAF-B9AF-4AE6D659DCEE}">
  <dimension ref="A1:O160"/>
  <sheetViews>
    <sheetView workbookViewId="0">
      <selection activeCell="B16" sqref="B16:E160"/>
    </sheetView>
  </sheetViews>
  <sheetFormatPr baseColWidth="10" defaultColWidth="11.5546875" defaultRowHeight="14.4" x14ac:dyDescent="0.3"/>
  <cols>
    <col min="1" max="1" width="23" customWidth="1"/>
  </cols>
  <sheetData>
    <row r="1" spans="1:15" ht="15.6" x14ac:dyDescent="0.3">
      <c r="A1" s="13"/>
      <c r="B1" s="13"/>
      <c r="C1" s="24" t="s">
        <v>101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 t="s">
        <v>89</v>
      </c>
    </row>
    <row r="2" spans="1:15" ht="48" x14ac:dyDescent="0.3">
      <c r="A2" s="16" t="s">
        <v>125</v>
      </c>
      <c r="B2" s="13"/>
      <c r="C2" s="15" t="s">
        <v>113</v>
      </c>
      <c r="D2" s="15" t="s">
        <v>112</v>
      </c>
      <c r="E2" s="15" t="s">
        <v>111</v>
      </c>
      <c r="F2" s="15" t="s">
        <v>110</v>
      </c>
      <c r="G2" s="15" t="s">
        <v>109</v>
      </c>
      <c r="H2" s="15" t="s">
        <v>108</v>
      </c>
      <c r="I2" s="15" t="s">
        <v>107</v>
      </c>
      <c r="J2" s="15" t="s">
        <v>106</v>
      </c>
      <c r="K2" s="15" t="s">
        <v>105</v>
      </c>
      <c r="L2" s="15" t="s">
        <v>104</v>
      </c>
      <c r="M2" s="15" t="s">
        <v>102</v>
      </c>
      <c r="N2" s="15" t="s">
        <v>126</v>
      </c>
      <c r="O2" s="24" t="s">
        <v>52</v>
      </c>
    </row>
    <row r="3" spans="1:15" x14ac:dyDescent="0.3">
      <c r="A3" s="23" t="s">
        <v>127</v>
      </c>
      <c r="B3" s="14" t="s">
        <v>128</v>
      </c>
      <c r="C3" s="17">
        <v>0.31034482758620691</v>
      </c>
      <c r="D3" s="17">
        <v>0.42307692307692307</v>
      </c>
      <c r="E3" s="17">
        <v>0.5357142857142857</v>
      </c>
      <c r="F3" s="17">
        <v>0.53333333333333333</v>
      </c>
      <c r="G3" s="17">
        <v>0.26</v>
      </c>
      <c r="H3" s="17">
        <v>0.51428571428571423</v>
      </c>
      <c r="I3" s="17">
        <v>0.36363636363636365</v>
      </c>
      <c r="J3" s="17">
        <v>0.41463414634146339</v>
      </c>
      <c r="K3" s="17">
        <v>0.62068965517241381</v>
      </c>
      <c r="L3" s="17">
        <v>0.39130434782608697</v>
      </c>
      <c r="M3" s="17">
        <v>0.62962962962962965</v>
      </c>
      <c r="N3" s="17">
        <v>0.53846153846153844</v>
      </c>
      <c r="O3" s="17">
        <v>0.45128205128205129</v>
      </c>
    </row>
    <row r="4" spans="1:15" x14ac:dyDescent="0.3">
      <c r="A4" s="23"/>
      <c r="B4" s="14" t="s">
        <v>129</v>
      </c>
      <c r="C4" s="17">
        <v>0.3235294117647059</v>
      </c>
      <c r="D4" s="17">
        <v>0.40740740740740738</v>
      </c>
      <c r="E4" s="17">
        <v>0.5357142857142857</v>
      </c>
      <c r="F4" s="17">
        <v>0.5757575757575758</v>
      </c>
      <c r="G4" s="17">
        <v>0.31481481481481483</v>
      </c>
      <c r="H4" s="17">
        <v>0.52500000000000002</v>
      </c>
      <c r="I4" s="17">
        <v>0.35714285714285715</v>
      </c>
      <c r="J4" s="17">
        <v>0.41304347826086957</v>
      </c>
      <c r="K4" s="17">
        <v>0.62068965517241381</v>
      </c>
      <c r="L4" s="17">
        <v>0.42307692307692307</v>
      </c>
      <c r="M4" s="17">
        <v>0.65517241379310343</v>
      </c>
      <c r="N4" s="17">
        <v>0.56097560975609762</v>
      </c>
      <c r="O4" s="17">
        <v>0.46386946386946387</v>
      </c>
    </row>
    <row r="5" spans="1:15" x14ac:dyDescent="0.3">
      <c r="A5" s="23" t="s">
        <v>130</v>
      </c>
      <c r="B5" s="14" t="s">
        <v>128</v>
      </c>
      <c r="C5" s="17">
        <v>0.31034482758620691</v>
      </c>
      <c r="D5" s="17">
        <v>0.26923076923076922</v>
      </c>
      <c r="E5" s="17">
        <v>0.2857142857142857</v>
      </c>
      <c r="F5" s="17">
        <v>0.3</v>
      </c>
      <c r="G5" s="17">
        <v>0.32</v>
      </c>
      <c r="H5" s="17">
        <v>0.2857142857142857</v>
      </c>
      <c r="I5" s="17">
        <v>0.27272727272727271</v>
      </c>
      <c r="J5" s="17">
        <v>0.31707317073170732</v>
      </c>
      <c r="K5" s="17">
        <v>0.2413793103448276</v>
      </c>
      <c r="L5" s="17">
        <v>0.39130434782608697</v>
      </c>
      <c r="M5" s="17">
        <v>0.1111111111111111</v>
      </c>
      <c r="N5" s="17">
        <v>0.12820512820512819</v>
      </c>
      <c r="O5" s="17">
        <v>0.26923076923076922</v>
      </c>
    </row>
    <row r="6" spans="1:15" x14ac:dyDescent="0.3">
      <c r="A6" s="23"/>
      <c r="B6" s="14" t="s">
        <v>129</v>
      </c>
      <c r="C6" s="17">
        <v>0.3235294117647059</v>
      </c>
      <c r="D6" s="17">
        <v>0.25925925925925924</v>
      </c>
      <c r="E6" s="17">
        <v>0.2857142857142857</v>
      </c>
      <c r="F6" s="17">
        <v>0.27272727272727271</v>
      </c>
      <c r="G6" s="17">
        <v>0.29629629629629628</v>
      </c>
      <c r="H6" s="17">
        <v>0.25</v>
      </c>
      <c r="I6" s="17">
        <v>0.33333333333333331</v>
      </c>
      <c r="J6" s="17">
        <v>0.28260869565217389</v>
      </c>
      <c r="K6" s="17">
        <v>0.2413793103448276</v>
      </c>
      <c r="L6" s="17">
        <v>0.34615384615384615</v>
      </c>
      <c r="M6" s="17">
        <v>0.10344827586206896</v>
      </c>
      <c r="N6" s="17">
        <v>0.12195121951219512</v>
      </c>
      <c r="O6" s="17">
        <v>0.26107226107226106</v>
      </c>
    </row>
    <row r="7" spans="1:15" x14ac:dyDescent="0.3">
      <c r="A7" s="23" t="s">
        <v>131</v>
      </c>
      <c r="B7" s="14" t="s">
        <v>128</v>
      </c>
      <c r="C7" s="17">
        <v>0.13793103448275862</v>
      </c>
      <c r="D7" s="17">
        <v>0.19230769230769232</v>
      </c>
      <c r="E7" s="17">
        <v>3.5714285714285712E-2</v>
      </c>
      <c r="F7" s="17">
        <v>6.6666666666666666E-2</v>
      </c>
      <c r="G7" s="17">
        <v>0.14000000000000001</v>
      </c>
      <c r="H7" s="17">
        <v>0.11428571428571428</v>
      </c>
      <c r="I7" s="17">
        <v>6.0606060606060608E-2</v>
      </c>
      <c r="J7" s="17">
        <v>0.12195121951219512</v>
      </c>
      <c r="K7" s="17">
        <v>3.4482758620689655E-2</v>
      </c>
      <c r="L7" s="17">
        <v>8.6956521739130432E-2</v>
      </c>
      <c r="M7" s="17">
        <v>7.407407407407407E-2</v>
      </c>
      <c r="N7" s="17">
        <v>0.17948717948717949</v>
      </c>
      <c r="O7" s="17">
        <v>0.1076923076923077</v>
      </c>
    </row>
    <row r="8" spans="1:15" x14ac:dyDescent="0.3">
      <c r="A8" s="23"/>
      <c r="B8" s="14" t="s">
        <v>129</v>
      </c>
      <c r="C8" s="17">
        <v>0.11764705882352941</v>
      </c>
      <c r="D8" s="17">
        <v>0.18518518518518517</v>
      </c>
      <c r="E8" s="17">
        <v>3.5714285714285712E-2</v>
      </c>
      <c r="F8" s="17">
        <v>6.0606060606060608E-2</v>
      </c>
      <c r="G8" s="17">
        <v>0.12962962962962962</v>
      </c>
      <c r="H8" s="17">
        <v>0.125</v>
      </c>
      <c r="I8" s="17">
        <v>7.1428571428571425E-2</v>
      </c>
      <c r="J8" s="17">
        <v>0.13043478260869565</v>
      </c>
      <c r="K8" s="17">
        <v>3.4482758620689655E-2</v>
      </c>
      <c r="L8" s="17">
        <v>0.11538461538461539</v>
      </c>
      <c r="M8" s="17">
        <v>6.8965517241379309E-2</v>
      </c>
      <c r="N8" s="17">
        <v>0.17073170731707318</v>
      </c>
      <c r="O8" s="17">
        <v>0.10722610722610723</v>
      </c>
    </row>
    <row r="9" spans="1:15" x14ac:dyDescent="0.3">
      <c r="A9" s="23" t="s">
        <v>132</v>
      </c>
      <c r="B9" s="14" t="s">
        <v>128</v>
      </c>
      <c r="C9" s="17">
        <v>0.20689655172413793</v>
      </c>
      <c r="D9" s="17">
        <v>0.11538461538461539</v>
      </c>
      <c r="E9" s="17">
        <v>7.1428571428571425E-2</v>
      </c>
      <c r="F9" s="17">
        <v>0</v>
      </c>
      <c r="G9" s="17">
        <v>0.02</v>
      </c>
      <c r="H9" s="17">
        <v>0</v>
      </c>
      <c r="I9" s="17">
        <v>0.15151515151515152</v>
      </c>
      <c r="J9" s="17">
        <v>0.14634146341463414</v>
      </c>
      <c r="K9" s="17">
        <v>3.4482758620689655E-2</v>
      </c>
      <c r="L9" s="17">
        <v>4.3478260869565216E-2</v>
      </c>
      <c r="M9" s="17">
        <v>0.14814814814814814</v>
      </c>
      <c r="N9" s="17">
        <v>5.128205128205128E-2</v>
      </c>
      <c r="O9" s="17">
        <v>7.9487179487179482E-2</v>
      </c>
    </row>
    <row r="10" spans="1:15" x14ac:dyDescent="0.3">
      <c r="A10" s="23"/>
      <c r="B10" s="14" t="s">
        <v>129</v>
      </c>
      <c r="C10" s="17">
        <v>0.20588235294117646</v>
      </c>
      <c r="D10" s="17">
        <v>0.14814814814814814</v>
      </c>
      <c r="E10" s="17">
        <v>7.1428571428571425E-2</v>
      </c>
      <c r="F10" s="17">
        <v>0</v>
      </c>
      <c r="G10" s="17">
        <v>1.8518518518518517E-2</v>
      </c>
      <c r="H10" s="17">
        <v>0</v>
      </c>
      <c r="I10" s="17">
        <v>0.11904761904761904</v>
      </c>
      <c r="J10" s="17">
        <v>0.17391304347826086</v>
      </c>
      <c r="K10" s="17">
        <v>3.4482758620689655E-2</v>
      </c>
      <c r="L10" s="17">
        <v>3.8461538461538464E-2</v>
      </c>
      <c r="M10" s="17">
        <v>0.13793103448275862</v>
      </c>
      <c r="N10" s="17">
        <v>4.878048780487805E-2</v>
      </c>
      <c r="O10" s="17">
        <v>8.1585081585081584E-2</v>
      </c>
    </row>
    <row r="11" spans="1:15" x14ac:dyDescent="0.3">
      <c r="A11" s="23" t="s">
        <v>133</v>
      </c>
      <c r="B11" s="14" t="s">
        <v>128</v>
      </c>
      <c r="C11" s="17">
        <v>3.4482758620689655E-2</v>
      </c>
      <c r="D11" s="17">
        <v>0</v>
      </c>
      <c r="E11" s="17">
        <v>7.1428571428571425E-2</v>
      </c>
      <c r="F11" s="17">
        <v>6.6666666666666666E-2</v>
      </c>
      <c r="G11" s="17">
        <v>0.26</v>
      </c>
      <c r="H11" s="17">
        <v>2.8571428571428571E-2</v>
      </c>
      <c r="I11" s="17">
        <v>0.15151515151515152</v>
      </c>
      <c r="J11" s="17">
        <v>0</v>
      </c>
      <c r="K11" s="17">
        <v>6.8965517241379309E-2</v>
      </c>
      <c r="L11" s="17">
        <v>8.6956521739130432E-2</v>
      </c>
      <c r="M11" s="17">
        <v>3.7037037037037035E-2</v>
      </c>
      <c r="N11" s="17">
        <v>0.10256410256410256</v>
      </c>
      <c r="O11" s="17">
        <v>8.461538461538462E-2</v>
      </c>
    </row>
    <row r="12" spans="1:15" x14ac:dyDescent="0.3">
      <c r="A12" s="23"/>
      <c r="B12" s="14" t="s">
        <v>129</v>
      </c>
      <c r="C12" s="17">
        <v>2.9411764705882353E-2</v>
      </c>
      <c r="D12" s="17">
        <v>0</v>
      </c>
      <c r="E12" s="17">
        <v>7.1428571428571425E-2</v>
      </c>
      <c r="F12" s="17">
        <v>6.0606060606060608E-2</v>
      </c>
      <c r="G12" s="17">
        <v>0.24074074074074073</v>
      </c>
      <c r="H12" s="17">
        <v>2.5000000000000001E-2</v>
      </c>
      <c r="I12" s="17">
        <v>0.11904761904761904</v>
      </c>
      <c r="J12" s="17">
        <v>0</v>
      </c>
      <c r="K12" s="17">
        <v>6.8965517241379309E-2</v>
      </c>
      <c r="L12" s="17">
        <v>7.6923076923076927E-2</v>
      </c>
      <c r="M12" s="17">
        <v>3.4482758620689655E-2</v>
      </c>
      <c r="N12" s="17">
        <v>9.7560975609756101E-2</v>
      </c>
      <c r="O12" s="17">
        <v>7.6923076923076927E-2</v>
      </c>
    </row>
    <row r="13" spans="1:15" x14ac:dyDescent="0.3">
      <c r="A13" s="23" t="s">
        <v>134</v>
      </c>
      <c r="B13" s="14" t="s">
        <v>128</v>
      </c>
      <c r="C13" s="17">
        <v>0</v>
      </c>
      <c r="D13" s="17">
        <v>0</v>
      </c>
      <c r="E13" s="17">
        <v>0</v>
      </c>
      <c r="F13" s="17">
        <v>3.3333333333333333E-2</v>
      </c>
      <c r="G13" s="17">
        <v>0</v>
      </c>
      <c r="H13" s="17">
        <v>5.7142857142857141E-2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7.6923076923076927E-3</v>
      </c>
    </row>
    <row r="14" spans="1:15" x14ac:dyDescent="0.3">
      <c r="A14" s="23"/>
      <c r="B14" s="14" t="s">
        <v>129</v>
      </c>
      <c r="C14" s="17">
        <v>0</v>
      </c>
      <c r="D14" s="17">
        <v>0</v>
      </c>
      <c r="E14" s="17">
        <v>0</v>
      </c>
      <c r="F14" s="17">
        <v>3.0303030303030304E-2</v>
      </c>
      <c r="G14" s="17">
        <v>0</v>
      </c>
      <c r="H14" s="17">
        <v>7.4999999999999997E-2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9.324009324009324E-3</v>
      </c>
    </row>
    <row r="16" spans="1:15" x14ac:dyDescent="0.3">
      <c r="B16" s="14" t="s">
        <v>14</v>
      </c>
      <c r="C16" t="s">
        <v>136</v>
      </c>
      <c r="D16" t="s">
        <v>137</v>
      </c>
      <c r="E16" t="s">
        <v>117</v>
      </c>
    </row>
    <row r="17" spans="2:5" ht="68.400000000000006" x14ac:dyDescent="0.3">
      <c r="B17" s="14" t="s">
        <v>1</v>
      </c>
      <c r="C17" s="14" t="s">
        <v>127</v>
      </c>
      <c r="D17" s="18" t="s">
        <v>128</v>
      </c>
      <c r="E17" s="17">
        <v>0.31034482758620691</v>
      </c>
    </row>
    <row r="18" spans="2:5" ht="79.8" x14ac:dyDescent="0.3">
      <c r="B18" s="14" t="s">
        <v>1</v>
      </c>
      <c r="C18" s="14" t="s">
        <v>127</v>
      </c>
      <c r="D18" s="18" t="s">
        <v>129</v>
      </c>
      <c r="E18" s="17">
        <v>0.3235294117647059</v>
      </c>
    </row>
    <row r="19" spans="2:5" ht="68.400000000000006" x14ac:dyDescent="0.3">
      <c r="B19" s="14" t="s">
        <v>1</v>
      </c>
      <c r="C19" s="19" t="s">
        <v>130</v>
      </c>
      <c r="D19" s="18" t="s">
        <v>128</v>
      </c>
      <c r="E19" s="17">
        <v>0.31034482758620691</v>
      </c>
    </row>
    <row r="20" spans="2:5" ht="79.8" x14ac:dyDescent="0.3">
      <c r="B20" s="14" t="s">
        <v>1</v>
      </c>
      <c r="C20" s="19" t="s">
        <v>130</v>
      </c>
      <c r="D20" s="18" t="s">
        <v>129</v>
      </c>
      <c r="E20" s="17">
        <v>0.3235294117647059</v>
      </c>
    </row>
    <row r="21" spans="2:5" ht="68.400000000000006" x14ac:dyDescent="0.3">
      <c r="B21" s="14" t="s">
        <v>1</v>
      </c>
      <c r="C21" t="s">
        <v>131</v>
      </c>
      <c r="D21" s="18" t="s">
        <v>128</v>
      </c>
      <c r="E21" s="17">
        <v>0.13793103448275862</v>
      </c>
    </row>
    <row r="22" spans="2:5" ht="79.8" x14ac:dyDescent="0.3">
      <c r="B22" s="14" t="s">
        <v>1</v>
      </c>
      <c r="C22" t="s">
        <v>131</v>
      </c>
      <c r="D22" s="18" t="s">
        <v>129</v>
      </c>
      <c r="E22" s="17">
        <v>0.11764705882352941</v>
      </c>
    </row>
    <row r="23" spans="2:5" ht="68.400000000000006" x14ac:dyDescent="0.3">
      <c r="B23" s="14" t="s">
        <v>1</v>
      </c>
      <c r="C23" t="s">
        <v>132</v>
      </c>
      <c r="D23" s="18" t="s">
        <v>128</v>
      </c>
      <c r="E23" s="17">
        <v>0.20689655172413793</v>
      </c>
    </row>
    <row r="24" spans="2:5" ht="79.8" x14ac:dyDescent="0.3">
      <c r="B24" s="14" t="s">
        <v>1</v>
      </c>
      <c r="C24" t="s">
        <v>132</v>
      </c>
      <c r="D24" s="18" t="s">
        <v>129</v>
      </c>
      <c r="E24" s="17">
        <v>0.20588235294117646</v>
      </c>
    </row>
    <row r="25" spans="2:5" ht="68.400000000000006" x14ac:dyDescent="0.3">
      <c r="B25" s="14" t="s">
        <v>1</v>
      </c>
      <c r="C25" t="s">
        <v>133</v>
      </c>
      <c r="D25" s="18" t="s">
        <v>128</v>
      </c>
      <c r="E25" s="17">
        <v>3.4482758620689655E-2</v>
      </c>
    </row>
    <row r="26" spans="2:5" ht="79.8" x14ac:dyDescent="0.3">
      <c r="B26" s="14" t="s">
        <v>1</v>
      </c>
      <c r="C26" t="s">
        <v>133</v>
      </c>
      <c r="D26" s="18" t="s">
        <v>129</v>
      </c>
      <c r="E26" s="17">
        <v>2.9411764705882353E-2</v>
      </c>
    </row>
    <row r="27" spans="2:5" ht="68.400000000000006" x14ac:dyDescent="0.3">
      <c r="B27" s="14" t="s">
        <v>1</v>
      </c>
      <c r="C27" t="s">
        <v>134</v>
      </c>
      <c r="D27" s="18" t="s">
        <v>128</v>
      </c>
      <c r="E27" s="17">
        <v>0</v>
      </c>
    </row>
    <row r="28" spans="2:5" ht="79.8" x14ac:dyDescent="0.3">
      <c r="B28" s="14" t="s">
        <v>1</v>
      </c>
      <c r="C28" t="s">
        <v>134</v>
      </c>
      <c r="D28" s="18" t="s">
        <v>129</v>
      </c>
      <c r="E28" s="17">
        <v>0</v>
      </c>
    </row>
    <row r="29" spans="2:5" ht="68.400000000000006" x14ac:dyDescent="0.3">
      <c r="B29" s="14" t="s">
        <v>0</v>
      </c>
      <c r="C29" s="14" t="s">
        <v>127</v>
      </c>
      <c r="D29" s="18" t="s">
        <v>128</v>
      </c>
      <c r="E29" s="17">
        <v>0.42307692307692307</v>
      </c>
    </row>
    <row r="30" spans="2:5" ht="79.8" x14ac:dyDescent="0.3">
      <c r="B30" s="14" t="s">
        <v>0</v>
      </c>
      <c r="C30" s="14" t="s">
        <v>127</v>
      </c>
      <c r="D30" s="18" t="s">
        <v>129</v>
      </c>
      <c r="E30" s="17">
        <v>0.40740740740740738</v>
      </c>
    </row>
    <row r="31" spans="2:5" ht="68.400000000000006" x14ac:dyDescent="0.3">
      <c r="B31" s="14" t="s">
        <v>0</v>
      </c>
      <c r="C31" s="19" t="s">
        <v>130</v>
      </c>
      <c r="D31" s="18" t="s">
        <v>128</v>
      </c>
      <c r="E31" s="17">
        <v>0.26923076923076922</v>
      </c>
    </row>
    <row r="32" spans="2:5" ht="79.8" x14ac:dyDescent="0.3">
      <c r="B32" s="14" t="s">
        <v>0</v>
      </c>
      <c r="C32" s="19" t="s">
        <v>130</v>
      </c>
      <c r="D32" s="18" t="s">
        <v>129</v>
      </c>
      <c r="E32" s="17">
        <v>0.25925925925925924</v>
      </c>
    </row>
    <row r="33" spans="2:5" ht="68.400000000000006" x14ac:dyDescent="0.3">
      <c r="B33" s="14" t="s">
        <v>0</v>
      </c>
      <c r="C33" t="s">
        <v>131</v>
      </c>
      <c r="D33" s="18" t="s">
        <v>128</v>
      </c>
      <c r="E33" s="17">
        <v>0.19230769230769232</v>
      </c>
    </row>
    <row r="34" spans="2:5" ht="79.8" x14ac:dyDescent="0.3">
      <c r="B34" s="14" t="s">
        <v>0</v>
      </c>
      <c r="C34" t="s">
        <v>131</v>
      </c>
      <c r="D34" s="18" t="s">
        <v>129</v>
      </c>
      <c r="E34" s="17">
        <v>0.18518518518518517</v>
      </c>
    </row>
    <row r="35" spans="2:5" ht="68.400000000000006" x14ac:dyDescent="0.3">
      <c r="B35" s="14" t="s">
        <v>0</v>
      </c>
      <c r="C35" t="s">
        <v>132</v>
      </c>
      <c r="D35" s="18" t="s">
        <v>128</v>
      </c>
      <c r="E35" s="17">
        <v>0.11538461538461539</v>
      </c>
    </row>
    <row r="36" spans="2:5" ht="79.8" x14ac:dyDescent="0.3">
      <c r="B36" s="14" t="s">
        <v>0</v>
      </c>
      <c r="C36" t="s">
        <v>132</v>
      </c>
      <c r="D36" s="18" t="s">
        <v>129</v>
      </c>
      <c r="E36" s="17">
        <v>0.14814814814814814</v>
      </c>
    </row>
    <row r="37" spans="2:5" ht="68.400000000000006" x14ac:dyDescent="0.3">
      <c r="B37" s="14" t="s">
        <v>0</v>
      </c>
      <c r="C37" t="s">
        <v>133</v>
      </c>
      <c r="D37" s="18" t="s">
        <v>128</v>
      </c>
      <c r="E37" s="17">
        <v>0</v>
      </c>
    </row>
    <row r="38" spans="2:5" ht="79.8" x14ac:dyDescent="0.3">
      <c r="B38" s="14" t="s">
        <v>0</v>
      </c>
      <c r="C38" t="s">
        <v>133</v>
      </c>
      <c r="D38" s="18" t="s">
        <v>129</v>
      </c>
      <c r="E38" s="17">
        <v>0</v>
      </c>
    </row>
    <row r="39" spans="2:5" ht="68.400000000000006" x14ac:dyDescent="0.3">
      <c r="B39" s="14" t="s">
        <v>0</v>
      </c>
      <c r="C39" t="s">
        <v>134</v>
      </c>
      <c r="D39" s="18" t="s">
        <v>128</v>
      </c>
      <c r="E39" s="17">
        <v>0</v>
      </c>
    </row>
    <row r="40" spans="2:5" ht="79.8" x14ac:dyDescent="0.3">
      <c r="B40" s="14" t="s">
        <v>0</v>
      </c>
      <c r="C40" t="s">
        <v>134</v>
      </c>
      <c r="D40" s="18" t="s">
        <v>129</v>
      </c>
      <c r="E40" s="17">
        <v>0</v>
      </c>
    </row>
    <row r="41" spans="2:5" ht="68.400000000000006" x14ac:dyDescent="0.3">
      <c r="B41" s="14" t="s">
        <v>2</v>
      </c>
      <c r="C41" s="14" t="s">
        <v>127</v>
      </c>
      <c r="D41" s="18" t="s">
        <v>128</v>
      </c>
      <c r="E41" s="17">
        <v>0.5357142857142857</v>
      </c>
    </row>
    <row r="42" spans="2:5" ht="79.8" x14ac:dyDescent="0.3">
      <c r="B42" s="14" t="s">
        <v>2</v>
      </c>
      <c r="C42" s="14" t="s">
        <v>127</v>
      </c>
      <c r="D42" s="18" t="s">
        <v>129</v>
      </c>
      <c r="E42" s="17">
        <v>0.5357142857142857</v>
      </c>
    </row>
    <row r="43" spans="2:5" ht="68.400000000000006" x14ac:dyDescent="0.3">
      <c r="B43" s="14" t="s">
        <v>2</v>
      </c>
      <c r="C43" s="19" t="s">
        <v>130</v>
      </c>
      <c r="D43" s="18" t="s">
        <v>128</v>
      </c>
      <c r="E43" s="17">
        <v>0.2857142857142857</v>
      </c>
    </row>
    <row r="44" spans="2:5" ht="79.8" x14ac:dyDescent="0.3">
      <c r="B44" s="14" t="s">
        <v>2</v>
      </c>
      <c r="C44" s="19" t="s">
        <v>130</v>
      </c>
      <c r="D44" s="18" t="s">
        <v>129</v>
      </c>
      <c r="E44" s="17">
        <v>0.2857142857142857</v>
      </c>
    </row>
    <row r="45" spans="2:5" ht="68.400000000000006" x14ac:dyDescent="0.3">
      <c r="B45" s="14" t="s">
        <v>2</v>
      </c>
      <c r="C45" t="s">
        <v>131</v>
      </c>
      <c r="D45" s="18" t="s">
        <v>128</v>
      </c>
      <c r="E45" s="17">
        <v>3.5714285714285712E-2</v>
      </c>
    </row>
    <row r="46" spans="2:5" ht="79.8" x14ac:dyDescent="0.3">
      <c r="B46" s="14" t="s">
        <v>2</v>
      </c>
      <c r="C46" t="s">
        <v>131</v>
      </c>
      <c r="D46" s="18" t="s">
        <v>129</v>
      </c>
      <c r="E46" s="17">
        <v>3.5714285714285712E-2</v>
      </c>
    </row>
    <row r="47" spans="2:5" ht="68.400000000000006" x14ac:dyDescent="0.3">
      <c r="B47" s="14" t="s">
        <v>2</v>
      </c>
      <c r="C47" t="s">
        <v>132</v>
      </c>
      <c r="D47" s="18" t="s">
        <v>128</v>
      </c>
      <c r="E47" s="17">
        <v>7.1428571428571425E-2</v>
      </c>
    </row>
    <row r="48" spans="2:5" ht="79.8" x14ac:dyDescent="0.3">
      <c r="B48" s="14" t="s">
        <v>2</v>
      </c>
      <c r="C48" t="s">
        <v>132</v>
      </c>
      <c r="D48" s="18" t="s">
        <v>129</v>
      </c>
      <c r="E48" s="17">
        <v>7.1428571428571425E-2</v>
      </c>
    </row>
    <row r="49" spans="2:5" ht="68.400000000000006" x14ac:dyDescent="0.3">
      <c r="B49" s="14" t="s">
        <v>2</v>
      </c>
      <c r="C49" t="s">
        <v>133</v>
      </c>
      <c r="D49" s="18" t="s">
        <v>128</v>
      </c>
      <c r="E49" s="17">
        <v>7.1428571428571425E-2</v>
      </c>
    </row>
    <row r="50" spans="2:5" ht="79.8" x14ac:dyDescent="0.3">
      <c r="B50" s="14" t="s">
        <v>2</v>
      </c>
      <c r="C50" t="s">
        <v>133</v>
      </c>
      <c r="D50" s="18" t="s">
        <v>129</v>
      </c>
      <c r="E50" s="17">
        <v>7.1428571428571425E-2</v>
      </c>
    </row>
    <row r="51" spans="2:5" ht="68.400000000000006" x14ac:dyDescent="0.3">
      <c r="B51" s="14" t="s">
        <v>2</v>
      </c>
      <c r="C51" t="s">
        <v>134</v>
      </c>
      <c r="D51" s="18" t="s">
        <v>128</v>
      </c>
      <c r="E51" s="17">
        <v>0</v>
      </c>
    </row>
    <row r="52" spans="2:5" ht="79.8" x14ac:dyDescent="0.3">
      <c r="B52" s="14" t="s">
        <v>2</v>
      </c>
      <c r="C52" t="s">
        <v>134</v>
      </c>
      <c r="D52" s="18" t="s">
        <v>129</v>
      </c>
      <c r="E52" s="17">
        <v>0</v>
      </c>
    </row>
    <row r="53" spans="2:5" ht="68.400000000000006" x14ac:dyDescent="0.3">
      <c r="B53" s="14" t="s">
        <v>3</v>
      </c>
      <c r="C53" s="14" t="s">
        <v>127</v>
      </c>
      <c r="D53" s="18" t="s">
        <v>128</v>
      </c>
      <c r="E53" s="17">
        <v>0.53333333333333333</v>
      </c>
    </row>
    <row r="54" spans="2:5" ht="79.8" x14ac:dyDescent="0.3">
      <c r="B54" s="14" t="s">
        <v>3</v>
      </c>
      <c r="C54" s="14" t="s">
        <v>127</v>
      </c>
      <c r="D54" s="18" t="s">
        <v>129</v>
      </c>
      <c r="E54" s="17">
        <v>0.5757575757575758</v>
      </c>
    </row>
    <row r="55" spans="2:5" ht="68.400000000000006" x14ac:dyDescent="0.3">
      <c r="B55" s="14" t="s">
        <v>3</v>
      </c>
      <c r="C55" s="19" t="s">
        <v>130</v>
      </c>
      <c r="D55" s="18" t="s">
        <v>128</v>
      </c>
      <c r="E55" s="17">
        <v>0.3</v>
      </c>
    </row>
    <row r="56" spans="2:5" ht="79.8" x14ac:dyDescent="0.3">
      <c r="B56" s="14" t="s">
        <v>3</v>
      </c>
      <c r="C56" s="19" t="s">
        <v>130</v>
      </c>
      <c r="D56" s="18" t="s">
        <v>129</v>
      </c>
      <c r="E56" s="17">
        <v>0.27272727272727271</v>
      </c>
    </row>
    <row r="57" spans="2:5" ht="68.400000000000006" x14ac:dyDescent="0.3">
      <c r="B57" s="14" t="s">
        <v>3</v>
      </c>
      <c r="C57" t="s">
        <v>131</v>
      </c>
      <c r="D57" s="18" t="s">
        <v>128</v>
      </c>
      <c r="E57" s="17">
        <v>6.6666666666666666E-2</v>
      </c>
    </row>
    <row r="58" spans="2:5" ht="79.8" x14ac:dyDescent="0.3">
      <c r="B58" s="14" t="s">
        <v>3</v>
      </c>
      <c r="C58" t="s">
        <v>131</v>
      </c>
      <c r="D58" s="18" t="s">
        <v>129</v>
      </c>
      <c r="E58" s="17">
        <v>6.0606060606060608E-2</v>
      </c>
    </row>
    <row r="59" spans="2:5" ht="68.400000000000006" x14ac:dyDescent="0.3">
      <c r="B59" s="14" t="s">
        <v>3</v>
      </c>
      <c r="C59" t="s">
        <v>132</v>
      </c>
      <c r="D59" s="18" t="s">
        <v>128</v>
      </c>
      <c r="E59" s="17">
        <v>0</v>
      </c>
    </row>
    <row r="60" spans="2:5" ht="79.8" x14ac:dyDescent="0.3">
      <c r="B60" s="14" t="s">
        <v>3</v>
      </c>
      <c r="C60" t="s">
        <v>132</v>
      </c>
      <c r="D60" s="18" t="s">
        <v>129</v>
      </c>
      <c r="E60" s="17">
        <v>0</v>
      </c>
    </row>
    <row r="61" spans="2:5" ht="68.400000000000006" x14ac:dyDescent="0.3">
      <c r="B61" s="14" t="s">
        <v>3</v>
      </c>
      <c r="C61" t="s">
        <v>133</v>
      </c>
      <c r="D61" s="18" t="s">
        <v>128</v>
      </c>
      <c r="E61" s="17">
        <v>6.6666666666666666E-2</v>
      </c>
    </row>
    <row r="62" spans="2:5" ht="79.8" x14ac:dyDescent="0.3">
      <c r="B62" s="14" t="s">
        <v>3</v>
      </c>
      <c r="C62" t="s">
        <v>133</v>
      </c>
      <c r="D62" s="18" t="s">
        <v>129</v>
      </c>
      <c r="E62" s="17">
        <v>6.0606060606060608E-2</v>
      </c>
    </row>
    <row r="63" spans="2:5" ht="68.400000000000006" x14ac:dyDescent="0.3">
      <c r="B63" s="14" t="s">
        <v>3</v>
      </c>
      <c r="C63" t="s">
        <v>134</v>
      </c>
      <c r="D63" s="18" t="s">
        <v>128</v>
      </c>
      <c r="E63" s="17">
        <v>3.3333333333333333E-2</v>
      </c>
    </row>
    <row r="64" spans="2:5" ht="79.8" x14ac:dyDescent="0.3">
      <c r="B64" s="14" t="s">
        <v>3</v>
      </c>
      <c r="C64" t="s">
        <v>134</v>
      </c>
      <c r="D64" s="18" t="s">
        <v>129</v>
      </c>
      <c r="E64" s="17">
        <v>3.0303030303030304E-2</v>
      </c>
    </row>
    <row r="65" spans="2:5" ht="68.400000000000006" x14ac:dyDescent="0.3">
      <c r="B65" s="14" t="s">
        <v>4</v>
      </c>
      <c r="C65" s="14" t="s">
        <v>127</v>
      </c>
      <c r="D65" s="18" t="s">
        <v>128</v>
      </c>
      <c r="E65" s="17">
        <v>0.26</v>
      </c>
    </row>
    <row r="66" spans="2:5" ht="79.8" x14ac:dyDescent="0.3">
      <c r="B66" s="14" t="s">
        <v>4</v>
      </c>
      <c r="C66" s="14" t="s">
        <v>127</v>
      </c>
      <c r="D66" s="18" t="s">
        <v>129</v>
      </c>
      <c r="E66" s="17">
        <v>0.31481481481481483</v>
      </c>
    </row>
    <row r="67" spans="2:5" ht="68.400000000000006" x14ac:dyDescent="0.3">
      <c r="B67" s="14" t="s">
        <v>4</v>
      </c>
      <c r="C67" s="19" t="s">
        <v>130</v>
      </c>
      <c r="D67" s="18" t="s">
        <v>128</v>
      </c>
      <c r="E67" s="17">
        <v>0.32</v>
      </c>
    </row>
    <row r="68" spans="2:5" ht="79.8" x14ac:dyDescent="0.3">
      <c r="B68" s="14" t="s">
        <v>4</v>
      </c>
      <c r="C68" s="19" t="s">
        <v>130</v>
      </c>
      <c r="D68" s="18" t="s">
        <v>129</v>
      </c>
      <c r="E68" s="17">
        <v>0.29629629629629628</v>
      </c>
    </row>
    <row r="69" spans="2:5" ht="68.400000000000006" x14ac:dyDescent="0.3">
      <c r="B69" s="14" t="s">
        <v>4</v>
      </c>
      <c r="C69" t="s">
        <v>131</v>
      </c>
      <c r="D69" s="18" t="s">
        <v>128</v>
      </c>
      <c r="E69" s="17">
        <v>0.14000000000000001</v>
      </c>
    </row>
    <row r="70" spans="2:5" ht="79.8" x14ac:dyDescent="0.3">
      <c r="B70" s="14" t="s">
        <v>4</v>
      </c>
      <c r="C70" t="s">
        <v>131</v>
      </c>
      <c r="D70" s="18" t="s">
        <v>129</v>
      </c>
      <c r="E70" s="17">
        <v>0.12962962962962962</v>
      </c>
    </row>
    <row r="71" spans="2:5" ht="68.400000000000006" x14ac:dyDescent="0.3">
      <c r="B71" s="14" t="s">
        <v>4</v>
      </c>
      <c r="C71" t="s">
        <v>132</v>
      </c>
      <c r="D71" s="18" t="s">
        <v>128</v>
      </c>
      <c r="E71" s="17">
        <v>0.02</v>
      </c>
    </row>
    <row r="72" spans="2:5" ht="79.8" x14ac:dyDescent="0.3">
      <c r="B72" s="14" t="s">
        <v>4</v>
      </c>
      <c r="C72" t="s">
        <v>132</v>
      </c>
      <c r="D72" s="18" t="s">
        <v>129</v>
      </c>
      <c r="E72" s="17">
        <v>1.8518518518518517E-2</v>
      </c>
    </row>
    <row r="73" spans="2:5" ht="68.400000000000006" x14ac:dyDescent="0.3">
      <c r="B73" s="14" t="s">
        <v>4</v>
      </c>
      <c r="C73" t="s">
        <v>133</v>
      </c>
      <c r="D73" s="18" t="s">
        <v>128</v>
      </c>
      <c r="E73" s="17">
        <v>0.26</v>
      </c>
    </row>
    <row r="74" spans="2:5" ht="79.8" x14ac:dyDescent="0.3">
      <c r="B74" s="14" t="s">
        <v>4</v>
      </c>
      <c r="C74" t="s">
        <v>133</v>
      </c>
      <c r="D74" s="18" t="s">
        <v>129</v>
      </c>
      <c r="E74" s="17">
        <v>0.24074074074074073</v>
      </c>
    </row>
    <row r="75" spans="2:5" ht="68.400000000000006" x14ac:dyDescent="0.3">
      <c r="B75" s="14" t="s">
        <v>4</v>
      </c>
      <c r="C75" t="s">
        <v>134</v>
      </c>
      <c r="D75" s="18" t="s">
        <v>128</v>
      </c>
      <c r="E75" s="17">
        <v>0</v>
      </c>
    </row>
    <row r="76" spans="2:5" ht="79.8" x14ac:dyDescent="0.3">
      <c r="B76" s="14" t="s">
        <v>4</v>
      </c>
      <c r="C76" t="s">
        <v>134</v>
      </c>
      <c r="D76" s="18" t="s">
        <v>129</v>
      </c>
      <c r="E76" s="17">
        <v>0</v>
      </c>
    </row>
    <row r="77" spans="2:5" ht="68.400000000000006" x14ac:dyDescent="0.3">
      <c r="B77" s="14" t="s">
        <v>5</v>
      </c>
      <c r="C77" s="14" t="s">
        <v>127</v>
      </c>
      <c r="D77" s="18" t="s">
        <v>128</v>
      </c>
      <c r="E77" s="17">
        <v>0.51428571428571423</v>
      </c>
    </row>
    <row r="78" spans="2:5" ht="79.8" x14ac:dyDescent="0.3">
      <c r="B78" s="14" t="s">
        <v>5</v>
      </c>
      <c r="C78" s="14" t="s">
        <v>127</v>
      </c>
      <c r="D78" s="18" t="s">
        <v>129</v>
      </c>
      <c r="E78" s="17">
        <v>0.52500000000000002</v>
      </c>
    </row>
    <row r="79" spans="2:5" ht="68.400000000000006" x14ac:dyDescent="0.3">
      <c r="B79" s="14" t="s">
        <v>5</v>
      </c>
      <c r="C79" s="19" t="s">
        <v>130</v>
      </c>
      <c r="D79" s="18" t="s">
        <v>128</v>
      </c>
      <c r="E79" s="17">
        <v>0.2857142857142857</v>
      </c>
    </row>
    <row r="80" spans="2:5" ht="79.8" x14ac:dyDescent="0.3">
      <c r="B80" s="14" t="s">
        <v>5</v>
      </c>
      <c r="C80" s="19" t="s">
        <v>130</v>
      </c>
      <c r="D80" s="18" t="s">
        <v>129</v>
      </c>
      <c r="E80" s="17">
        <v>0.25</v>
      </c>
    </row>
    <row r="81" spans="2:5" ht="68.400000000000006" x14ac:dyDescent="0.3">
      <c r="B81" s="14" t="s">
        <v>5</v>
      </c>
      <c r="C81" t="s">
        <v>131</v>
      </c>
      <c r="D81" s="18" t="s">
        <v>128</v>
      </c>
      <c r="E81" s="17">
        <v>0.11428571428571428</v>
      </c>
    </row>
    <row r="82" spans="2:5" ht="79.8" x14ac:dyDescent="0.3">
      <c r="B82" s="14" t="s">
        <v>5</v>
      </c>
      <c r="C82" t="s">
        <v>131</v>
      </c>
      <c r="D82" s="18" t="s">
        <v>129</v>
      </c>
      <c r="E82" s="17">
        <v>0.125</v>
      </c>
    </row>
    <row r="83" spans="2:5" ht="68.400000000000006" x14ac:dyDescent="0.3">
      <c r="B83" s="14" t="s">
        <v>5</v>
      </c>
      <c r="C83" t="s">
        <v>132</v>
      </c>
      <c r="D83" s="18" t="s">
        <v>128</v>
      </c>
      <c r="E83" s="17">
        <v>0</v>
      </c>
    </row>
    <row r="84" spans="2:5" ht="79.8" x14ac:dyDescent="0.3">
      <c r="B84" s="14" t="s">
        <v>5</v>
      </c>
      <c r="C84" t="s">
        <v>132</v>
      </c>
      <c r="D84" s="18" t="s">
        <v>129</v>
      </c>
      <c r="E84" s="17">
        <v>0</v>
      </c>
    </row>
    <row r="85" spans="2:5" ht="68.400000000000006" x14ac:dyDescent="0.3">
      <c r="B85" s="14" t="s">
        <v>5</v>
      </c>
      <c r="C85" t="s">
        <v>133</v>
      </c>
      <c r="D85" s="18" t="s">
        <v>128</v>
      </c>
      <c r="E85" s="17">
        <v>2.8571428571428571E-2</v>
      </c>
    </row>
    <row r="86" spans="2:5" ht="79.8" x14ac:dyDescent="0.3">
      <c r="B86" s="14" t="s">
        <v>5</v>
      </c>
      <c r="C86" t="s">
        <v>133</v>
      </c>
      <c r="D86" s="18" t="s">
        <v>129</v>
      </c>
      <c r="E86" s="17">
        <v>2.5000000000000001E-2</v>
      </c>
    </row>
    <row r="87" spans="2:5" ht="68.400000000000006" x14ac:dyDescent="0.3">
      <c r="B87" s="14" t="s">
        <v>5</v>
      </c>
      <c r="C87" t="s">
        <v>134</v>
      </c>
      <c r="D87" s="18" t="s">
        <v>128</v>
      </c>
      <c r="E87" s="17">
        <v>5.7142857142857141E-2</v>
      </c>
    </row>
    <row r="88" spans="2:5" ht="79.8" x14ac:dyDescent="0.3">
      <c r="B88" s="14" t="s">
        <v>5</v>
      </c>
      <c r="C88" t="s">
        <v>134</v>
      </c>
      <c r="D88" s="18" t="s">
        <v>129</v>
      </c>
      <c r="E88" s="17">
        <v>7.4999999999999997E-2</v>
      </c>
    </row>
    <row r="89" spans="2:5" ht="68.400000000000006" x14ac:dyDescent="0.3">
      <c r="B89" s="14" t="s">
        <v>6</v>
      </c>
      <c r="C89" s="14" t="s">
        <v>127</v>
      </c>
      <c r="D89" s="18" t="s">
        <v>128</v>
      </c>
      <c r="E89" s="17">
        <v>0.36363636363636365</v>
      </c>
    </row>
    <row r="90" spans="2:5" ht="79.8" x14ac:dyDescent="0.3">
      <c r="B90" s="14" t="s">
        <v>6</v>
      </c>
      <c r="C90" s="14" t="s">
        <v>127</v>
      </c>
      <c r="D90" s="18" t="s">
        <v>129</v>
      </c>
      <c r="E90" s="17">
        <v>0.35714285714285715</v>
      </c>
    </row>
    <row r="91" spans="2:5" ht="68.400000000000006" x14ac:dyDescent="0.3">
      <c r="B91" s="14" t="s">
        <v>6</v>
      </c>
      <c r="C91" s="19" t="s">
        <v>130</v>
      </c>
      <c r="D91" s="18" t="s">
        <v>128</v>
      </c>
      <c r="E91" s="17">
        <v>0.27272727272727271</v>
      </c>
    </row>
    <row r="92" spans="2:5" ht="79.8" x14ac:dyDescent="0.3">
      <c r="B92" s="14" t="s">
        <v>6</v>
      </c>
      <c r="C92" s="19" t="s">
        <v>130</v>
      </c>
      <c r="D92" s="18" t="s">
        <v>129</v>
      </c>
      <c r="E92" s="17">
        <v>0.33333333333333331</v>
      </c>
    </row>
    <row r="93" spans="2:5" ht="68.400000000000006" x14ac:dyDescent="0.3">
      <c r="B93" s="14" t="s">
        <v>6</v>
      </c>
      <c r="C93" t="s">
        <v>131</v>
      </c>
      <c r="D93" s="18" t="s">
        <v>128</v>
      </c>
      <c r="E93" s="17">
        <v>6.0606060606060608E-2</v>
      </c>
    </row>
    <row r="94" spans="2:5" ht="79.8" x14ac:dyDescent="0.3">
      <c r="B94" s="14" t="s">
        <v>6</v>
      </c>
      <c r="C94" t="s">
        <v>131</v>
      </c>
      <c r="D94" s="18" t="s">
        <v>129</v>
      </c>
      <c r="E94" s="17">
        <v>7.1428571428571425E-2</v>
      </c>
    </row>
    <row r="95" spans="2:5" ht="68.400000000000006" x14ac:dyDescent="0.3">
      <c r="B95" s="14" t="s">
        <v>6</v>
      </c>
      <c r="C95" t="s">
        <v>132</v>
      </c>
      <c r="D95" s="18" t="s">
        <v>128</v>
      </c>
      <c r="E95" s="17">
        <v>0.15151515151515152</v>
      </c>
    </row>
    <row r="96" spans="2:5" ht="79.8" x14ac:dyDescent="0.3">
      <c r="B96" s="14" t="s">
        <v>6</v>
      </c>
      <c r="C96" t="s">
        <v>132</v>
      </c>
      <c r="D96" s="18" t="s">
        <v>129</v>
      </c>
      <c r="E96" s="17">
        <v>0.11904761904761904</v>
      </c>
    </row>
    <row r="97" spans="2:5" ht="68.400000000000006" x14ac:dyDescent="0.3">
      <c r="B97" s="14" t="s">
        <v>6</v>
      </c>
      <c r="C97" t="s">
        <v>133</v>
      </c>
      <c r="D97" s="18" t="s">
        <v>128</v>
      </c>
      <c r="E97" s="17">
        <v>0.15151515151515152</v>
      </c>
    </row>
    <row r="98" spans="2:5" ht="79.8" x14ac:dyDescent="0.3">
      <c r="B98" s="14" t="s">
        <v>6</v>
      </c>
      <c r="C98" t="s">
        <v>133</v>
      </c>
      <c r="D98" s="18" t="s">
        <v>129</v>
      </c>
      <c r="E98" s="17">
        <v>0.11904761904761904</v>
      </c>
    </row>
    <row r="99" spans="2:5" ht="68.400000000000006" x14ac:dyDescent="0.3">
      <c r="B99" s="14" t="s">
        <v>6</v>
      </c>
      <c r="C99" t="s">
        <v>134</v>
      </c>
      <c r="D99" s="18" t="s">
        <v>128</v>
      </c>
      <c r="E99" s="17">
        <v>0</v>
      </c>
    </row>
    <row r="100" spans="2:5" ht="79.8" x14ac:dyDescent="0.3">
      <c r="B100" s="14" t="s">
        <v>6</v>
      </c>
      <c r="C100" t="s">
        <v>134</v>
      </c>
      <c r="D100" s="18" t="s">
        <v>129</v>
      </c>
      <c r="E100" s="17">
        <v>0</v>
      </c>
    </row>
    <row r="101" spans="2:5" ht="68.400000000000006" x14ac:dyDescent="0.3">
      <c r="B101" s="14" t="s">
        <v>115</v>
      </c>
      <c r="C101" s="14" t="s">
        <v>127</v>
      </c>
      <c r="D101" s="18" t="s">
        <v>128</v>
      </c>
      <c r="E101" s="17">
        <v>0.41463414634146339</v>
      </c>
    </row>
    <row r="102" spans="2:5" ht="79.8" x14ac:dyDescent="0.3">
      <c r="B102" s="14" t="s">
        <v>115</v>
      </c>
      <c r="C102" s="14" t="s">
        <v>127</v>
      </c>
      <c r="D102" s="18" t="s">
        <v>129</v>
      </c>
      <c r="E102" s="17">
        <v>0.41304347826086957</v>
      </c>
    </row>
    <row r="103" spans="2:5" ht="68.400000000000006" x14ac:dyDescent="0.3">
      <c r="B103" s="14" t="s">
        <v>115</v>
      </c>
      <c r="C103" s="19" t="s">
        <v>130</v>
      </c>
      <c r="D103" s="18" t="s">
        <v>128</v>
      </c>
      <c r="E103" s="17">
        <v>0.31707317073170732</v>
      </c>
    </row>
    <row r="104" spans="2:5" ht="79.8" x14ac:dyDescent="0.3">
      <c r="B104" s="14" t="s">
        <v>115</v>
      </c>
      <c r="C104" s="19" t="s">
        <v>130</v>
      </c>
      <c r="D104" s="18" t="s">
        <v>129</v>
      </c>
      <c r="E104" s="17">
        <v>0.28260869565217389</v>
      </c>
    </row>
    <row r="105" spans="2:5" ht="68.400000000000006" x14ac:dyDescent="0.3">
      <c r="B105" s="14" t="s">
        <v>115</v>
      </c>
      <c r="C105" t="s">
        <v>131</v>
      </c>
      <c r="D105" s="18" t="s">
        <v>128</v>
      </c>
      <c r="E105" s="17">
        <v>0.12195121951219512</v>
      </c>
    </row>
    <row r="106" spans="2:5" ht="79.8" x14ac:dyDescent="0.3">
      <c r="B106" s="14" t="s">
        <v>115</v>
      </c>
      <c r="C106" t="s">
        <v>131</v>
      </c>
      <c r="D106" s="18" t="s">
        <v>129</v>
      </c>
      <c r="E106" s="17">
        <v>0.13043478260869565</v>
      </c>
    </row>
    <row r="107" spans="2:5" ht="68.400000000000006" x14ac:dyDescent="0.3">
      <c r="B107" s="14" t="s">
        <v>115</v>
      </c>
      <c r="C107" t="s">
        <v>132</v>
      </c>
      <c r="D107" s="18" t="s">
        <v>128</v>
      </c>
      <c r="E107" s="17">
        <v>0.14634146341463414</v>
      </c>
    </row>
    <row r="108" spans="2:5" ht="79.8" x14ac:dyDescent="0.3">
      <c r="B108" s="14" t="s">
        <v>115</v>
      </c>
      <c r="C108" t="s">
        <v>132</v>
      </c>
      <c r="D108" s="18" t="s">
        <v>129</v>
      </c>
      <c r="E108" s="17">
        <v>0.17391304347826086</v>
      </c>
    </row>
    <row r="109" spans="2:5" ht="68.400000000000006" x14ac:dyDescent="0.3">
      <c r="B109" s="14" t="s">
        <v>115</v>
      </c>
      <c r="C109" t="s">
        <v>133</v>
      </c>
      <c r="D109" s="18" t="s">
        <v>128</v>
      </c>
      <c r="E109" s="17">
        <v>0</v>
      </c>
    </row>
    <row r="110" spans="2:5" ht="79.8" x14ac:dyDescent="0.3">
      <c r="B110" s="14" t="s">
        <v>115</v>
      </c>
      <c r="C110" t="s">
        <v>133</v>
      </c>
      <c r="D110" s="18" t="s">
        <v>129</v>
      </c>
      <c r="E110" s="17">
        <v>0</v>
      </c>
    </row>
    <row r="111" spans="2:5" ht="68.400000000000006" x14ac:dyDescent="0.3">
      <c r="B111" s="14" t="s">
        <v>115</v>
      </c>
      <c r="C111" t="s">
        <v>134</v>
      </c>
      <c r="D111" s="18" t="s">
        <v>128</v>
      </c>
      <c r="E111" s="17">
        <v>0</v>
      </c>
    </row>
    <row r="112" spans="2:5" ht="79.8" x14ac:dyDescent="0.3">
      <c r="B112" s="14" t="s">
        <v>115</v>
      </c>
      <c r="C112" t="s">
        <v>134</v>
      </c>
      <c r="D112" s="18" t="s">
        <v>129</v>
      </c>
      <c r="E112" s="17">
        <v>0</v>
      </c>
    </row>
    <row r="113" spans="2:5" ht="68.400000000000006" x14ac:dyDescent="0.3">
      <c r="B113" s="14" t="s">
        <v>8</v>
      </c>
      <c r="C113" s="14" t="s">
        <v>127</v>
      </c>
      <c r="D113" s="18" t="s">
        <v>128</v>
      </c>
      <c r="E113" s="17">
        <v>0.62068965517241381</v>
      </c>
    </row>
    <row r="114" spans="2:5" ht="79.8" x14ac:dyDescent="0.3">
      <c r="B114" s="14" t="s">
        <v>8</v>
      </c>
      <c r="C114" s="14" t="s">
        <v>127</v>
      </c>
      <c r="D114" s="18" t="s">
        <v>129</v>
      </c>
      <c r="E114" s="17">
        <v>0.62068965517241381</v>
      </c>
    </row>
    <row r="115" spans="2:5" ht="68.400000000000006" x14ac:dyDescent="0.3">
      <c r="B115" s="14" t="s">
        <v>8</v>
      </c>
      <c r="C115" s="19" t="s">
        <v>130</v>
      </c>
      <c r="D115" s="18" t="s">
        <v>128</v>
      </c>
      <c r="E115" s="17">
        <v>0.2413793103448276</v>
      </c>
    </row>
    <row r="116" spans="2:5" ht="79.8" x14ac:dyDescent="0.3">
      <c r="B116" s="14" t="s">
        <v>8</v>
      </c>
      <c r="C116" s="19" t="s">
        <v>130</v>
      </c>
      <c r="D116" s="18" t="s">
        <v>129</v>
      </c>
      <c r="E116" s="17">
        <v>0.2413793103448276</v>
      </c>
    </row>
    <row r="117" spans="2:5" ht="68.400000000000006" x14ac:dyDescent="0.3">
      <c r="B117" s="14" t="s">
        <v>8</v>
      </c>
      <c r="C117" t="s">
        <v>131</v>
      </c>
      <c r="D117" s="18" t="s">
        <v>128</v>
      </c>
      <c r="E117" s="17">
        <v>3.4482758620689655E-2</v>
      </c>
    </row>
    <row r="118" spans="2:5" ht="79.8" x14ac:dyDescent="0.3">
      <c r="B118" s="14" t="s">
        <v>8</v>
      </c>
      <c r="C118" t="s">
        <v>131</v>
      </c>
      <c r="D118" s="18" t="s">
        <v>129</v>
      </c>
      <c r="E118" s="17">
        <v>3.4482758620689655E-2</v>
      </c>
    </row>
    <row r="119" spans="2:5" ht="68.400000000000006" x14ac:dyDescent="0.3">
      <c r="B119" s="14" t="s">
        <v>8</v>
      </c>
      <c r="C119" t="s">
        <v>132</v>
      </c>
      <c r="D119" s="18" t="s">
        <v>128</v>
      </c>
      <c r="E119" s="17">
        <v>3.4482758620689655E-2</v>
      </c>
    </row>
    <row r="120" spans="2:5" ht="79.8" x14ac:dyDescent="0.3">
      <c r="B120" s="14" t="s">
        <v>8</v>
      </c>
      <c r="C120" t="s">
        <v>132</v>
      </c>
      <c r="D120" s="18" t="s">
        <v>129</v>
      </c>
      <c r="E120" s="17">
        <v>3.4482758620689655E-2</v>
      </c>
    </row>
    <row r="121" spans="2:5" ht="68.400000000000006" x14ac:dyDescent="0.3">
      <c r="B121" s="14" t="s">
        <v>8</v>
      </c>
      <c r="C121" t="s">
        <v>133</v>
      </c>
      <c r="D121" s="18" t="s">
        <v>128</v>
      </c>
      <c r="E121" s="17">
        <v>6.8965517241379309E-2</v>
      </c>
    </row>
    <row r="122" spans="2:5" ht="79.8" x14ac:dyDescent="0.3">
      <c r="B122" s="14" t="s">
        <v>8</v>
      </c>
      <c r="C122" t="s">
        <v>133</v>
      </c>
      <c r="D122" s="18" t="s">
        <v>129</v>
      </c>
      <c r="E122" s="17">
        <v>6.8965517241379309E-2</v>
      </c>
    </row>
    <row r="123" spans="2:5" ht="68.400000000000006" x14ac:dyDescent="0.3">
      <c r="B123" s="14" t="s">
        <v>8</v>
      </c>
      <c r="C123" t="s">
        <v>134</v>
      </c>
      <c r="D123" s="18" t="s">
        <v>128</v>
      </c>
      <c r="E123" s="17">
        <v>0</v>
      </c>
    </row>
    <row r="124" spans="2:5" ht="79.8" x14ac:dyDescent="0.3">
      <c r="B124" s="14" t="s">
        <v>8</v>
      </c>
      <c r="C124" t="s">
        <v>134</v>
      </c>
      <c r="D124" s="18" t="s">
        <v>129</v>
      </c>
      <c r="E124" s="17">
        <v>0</v>
      </c>
    </row>
    <row r="125" spans="2:5" ht="68.400000000000006" x14ac:dyDescent="0.3">
      <c r="B125" s="14" t="s">
        <v>9</v>
      </c>
      <c r="C125" s="14" t="s">
        <v>127</v>
      </c>
      <c r="D125" s="18" t="s">
        <v>128</v>
      </c>
      <c r="E125" s="17">
        <v>0.39130434782608697</v>
      </c>
    </row>
    <row r="126" spans="2:5" ht="79.8" x14ac:dyDescent="0.3">
      <c r="B126" s="14" t="s">
        <v>9</v>
      </c>
      <c r="C126" s="14" t="s">
        <v>127</v>
      </c>
      <c r="D126" s="18" t="s">
        <v>129</v>
      </c>
      <c r="E126" s="17">
        <v>0.42307692307692307</v>
      </c>
    </row>
    <row r="127" spans="2:5" ht="68.400000000000006" x14ac:dyDescent="0.3">
      <c r="B127" s="14" t="s">
        <v>9</v>
      </c>
      <c r="C127" s="19" t="s">
        <v>130</v>
      </c>
      <c r="D127" s="18" t="s">
        <v>128</v>
      </c>
      <c r="E127" s="17">
        <v>0.39130434782608697</v>
      </c>
    </row>
    <row r="128" spans="2:5" ht="79.8" x14ac:dyDescent="0.3">
      <c r="B128" s="14" t="s">
        <v>9</v>
      </c>
      <c r="C128" s="19" t="s">
        <v>130</v>
      </c>
      <c r="D128" s="18" t="s">
        <v>129</v>
      </c>
      <c r="E128" s="17">
        <v>0.34615384615384615</v>
      </c>
    </row>
    <row r="129" spans="2:5" ht="68.400000000000006" x14ac:dyDescent="0.3">
      <c r="B129" s="14" t="s">
        <v>9</v>
      </c>
      <c r="C129" t="s">
        <v>131</v>
      </c>
      <c r="D129" s="18" t="s">
        <v>128</v>
      </c>
      <c r="E129" s="17">
        <v>8.6956521739130432E-2</v>
      </c>
    </row>
    <row r="130" spans="2:5" ht="79.8" x14ac:dyDescent="0.3">
      <c r="B130" s="14" t="s">
        <v>9</v>
      </c>
      <c r="C130" t="s">
        <v>131</v>
      </c>
      <c r="D130" s="18" t="s">
        <v>129</v>
      </c>
      <c r="E130" s="17">
        <v>0.11538461538461539</v>
      </c>
    </row>
    <row r="131" spans="2:5" ht="68.400000000000006" x14ac:dyDescent="0.3">
      <c r="B131" s="14" t="s">
        <v>9</v>
      </c>
      <c r="C131" t="s">
        <v>132</v>
      </c>
      <c r="D131" s="18" t="s">
        <v>128</v>
      </c>
      <c r="E131" s="17">
        <v>4.3478260869565216E-2</v>
      </c>
    </row>
    <row r="132" spans="2:5" ht="79.8" x14ac:dyDescent="0.3">
      <c r="B132" s="14" t="s">
        <v>9</v>
      </c>
      <c r="C132" t="s">
        <v>132</v>
      </c>
      <c r="D132" s="18" t="s">
        <v>129</v>
      </c>
      <c r="E132" s="17">
        <v>3.8461538461538464E-2</v>
      </c>
    </row>
    <row r="133" spans="2:5" ht="68.400000000000006" x14ac:dyDescent="0.3">
      <c r="B133" s="14" t="s">
        <v>9</v>
      </c>
      <c r="C133" t="s">
        <v>133</v>
      </c>
      <c r="D133" s="18" t="s">
        <v>128</v>
      </c>
      <c r="E133" s="17">
        <v>8.6956521739130432E-2</v>
      </c>
    </row>
    <row r="134" spans="2:5" ht="79.8" x14ac:dyDescent="0.3">
      <c r="B134" s="14" t="s">
        <v>9</v>
      </c>
      <c r="C134" t="s">
        <v>133</v>
      </c>
      <c r="D134" s="18" t="s">
        <v>129</v>
      </c>
      <c r="E134" s="17">
        <v>7.6923076923076927E-2</v>
      </c>
    </row>
    <row r="135" spans="2:5" ht="68.400000000000006" x14ac:dyDescent="0.3">
      <c r="B135" s="14" t="s">
        <v>9</v>
      </c>
      <c r="C135" t="s">
        <v>134</v>
      </c>
      <c r="D135" s="18" t="s">
        <v>128</v>
      </c>
      <c r="E135" s="17">
        <v>0</v>
      </c>
    </row>
    <row r="136" spans="2:5" ht="79.8" x14ac:dyDescent="0.3">
      <c r="B136" s="14" t="s">
        <v>9</v>
      </c>
      <c r="C136" t="s">
        <v>134</v>
      </c>
      <c r="D136" s="18" t="s">
        <v>129</v>
      </c>
      <c r="E136" s="17">
        <v>0</v>
      </c>
    </row>
    <row r="137" spans="2:5" ht="68.400000000000006" x14ac:dyDescent="0.3">
      <c r="B137" s="14" t="s">
        <v>10</v>
      </c>
      <c r="C137" s="14" t="s">
        <v>127</v>
      </c>
      <c r="D137" s="18" t="s">
        <v>128</v>
      </c>
      <c r="E137" s="17">
        <v>0.62962962962962965</v>
      </c>
    </row>
    <row r="138" spans="2:5" ht="79.8" x14ac:dyDescent="0.3">
      <c r="B138" s="14" t="s">
        <v>10</v>
      </c>
      <c r="C138" s="14" t="s">
        <v>127</v>
      </c>
      <c r="D138" s="18" t="s">
        <v>129</v>
      </c>
      <c r="E138" s="17">
        <v>0.65517241379310343</v>
      </c>
    </row>
    <row r="139" spans="2:5" ht="68.400000000000006" x14ac:dyDescent="0.3">
      <c r="B139" s="14" t="s">
        <v>10</v>
      </c>
      <c r="C139" s="19" t="s">
        <v>130</v>
      </c>
      <c r="D139" s="18" t="s">
        <v>128</v>
      </c>
      <c r="E139" s="17">
        <v>0.1111111111111111</v>
      </c>
    </row>
    <row r="140" spans="2:5" ht="79.8" x14ac:dyDescent="0.3">
      <c r="B140" s="14" t="s">
        <v>10</v>
      </c>
      <c r="C140" s="19" t="s">
        <v>130</v>
      </c>
      <c r="D140" s="18" t="s">
        <v>129</v>
      </c>
      <c r="E140" s="17">
        <v>0.10344827586206896</v>
      </c>
    </row>
    <row r="141" spans="2:5" ht="68.400000000000006" x14ac:dyDescent="0.3">
      <c r="B141" s="14" t="s">
        <v>10</v>
      </c>
      <c r="C141" t="s">
        <v>131</v>
      </c>
      <c r="D141" s="18" t="s">
        <v>128</v>
      </c>
      <c r="E141" s="17">
        <v>7.407407407407407E-2</v>
      </c>
    </row>
    <row r="142" spans="2:5" ht="79.8" x14ac:dyDescent="0.3">
      <c r="B142" s="14" t="s">
        <v>10</v>
      </c>
      <c r="C142" t="s">
        <v>131</v>
      </c>
      <c r="D142" s="18" t="s">
        <v>129</v>
      </c>
      <c r="E142" s="17">
        <v>6.8965517241379309E-2</v>
      </c>
    </row>
    <row r="143" spans="2:5" ht="68.400000000000006" x14ac:dyDescent="0.3">
      <c r="B143" s="14" t="s">
        <v>10</v>
      </c>
      <c r="C143" t="s">
        <v>132</v>
      </c>
      <c r="D143" s="18" t="s">
        <v>128</v>
      </c>
      <c r="E143" s="17">
        <v>0.14814814814814814</v>
      </c>
    </row>
    <row r="144" spans="2:5" ht="79.8" x14ac:dyDescent="0.3">
      <c r="B144" s="14" t="s">
        <v>10</v>
      </c>
      <c r="C144" t="s">
        <v>132</v>
      </c>
      <c r="D144" s="18" t="s">
        <v>129</v>
      </c>
      <c r="E144" s="17">
        <v>0.13793103448275862</v>
      </c>
    </row>
    <row r="145" spans="2:5" ht="68.400000000000006" x14ac:dyDescent="0.3">
      <c r="B145" s="14" t="s">
        <v>10</v>
      </c>
      <c r="C145" t="s">
        <v>133</v>
      </c>
      <c r="D145" s="18" t="s">
        <v>128</v>
      </c>
      <c r="E145" s="17">
        <v>3.7037037037037035E-2</v>
      </c>
    </row>
    <row r="146" spans="2:5" ht="79.8" x14ac:dyDescent="0.3">
      <c r="B146" s="14" t="s">
        <v>10</v>
      </c>
      <c r="C146" t="s">
        <v>133</v>
      </c>
      <c r="D146" s="18" t="s">
        <v>129</v>
      </c>
      <c r="E146" s="17">
        <v>3.4482758620689655E-2</v>
      </c>
    </row>
    <row r="147" spans="2:5" ht="68.400000000000006" x14ac:dyDescent="0.3">
      <c r="B147" s="14" t="s">
        <v>10</v>
      </c>
      <c r="C147" t="s">
        <v>134</v>
      </c>
      <c r="D147" s="18" t="s">
        <v>128</v>
      </c>
      <c r="E147" s="17">
        <v>0</v>
      </c>
    </row>
    <row r="148" spans="2:5" ht="79.8" x14ac:dyDescent="0.3">
      <c r="B148" s="14" t="s">
        <v>10</v>
      </c>
      <c r="C148" t="s">
        <v>134</v>
      </c>
      <c r="D148" s="18" t="s">
        <v>129</v>
      </c>
      <c r="E148" s="17">
        <v>0</v>
      </c>
    </row>
    <row r="149" spans="2:5" ht="68.400000000000006" x14ac:dyDescent="0.3">
      <c r="B149" s="14" t="s">
        <v>11</v>
      </c>
      <c r="C149" s="14" t="s">
        <v>127</v>
      </c>
      <c r="D149" s="18" t="s">
        <v>128</v>
      </c>
      <c r="E149" s="17">
        <v>0.53846153846153844</v>
      </c>
    </row>
    <row r="150" spans="2:5" ht="79.8" x14ac:dyDescent="0.3">
      <c r="B150" s="14" t="s">
        <v>11</v>
      </c>
      <c r="C150" s="14" t="s">
        <v>127</v>
      </c>
      <c r="D150" s="18" t="s">
        <v>129</v>
      </c>
      <c r="E150" s="17">
        <v>0.56097560975609762</v>
      </c>
    </row>
    <row r="151" spans="2:5" ht="68.400000000000006" x14ac:dyDescent="0.3">
      <c r="B151" s="14" t="s">
        <v>11</v>
      </c>
      <c r="C151" s="19" t="s">
        <v>130</v>
      </c>
      <c r="D151" s="18" t="s">
        <v>128</v>
      </c>
      <c r="E151" s="17">
        <v>0.12820512820512819</v>
      </c>
    </row>
    <row r="152" spans="2:5" ht="79.8" x14ac:dyDescent="0.3">
      <c r="B152" s="14" t="s">
        <v>11</v>
      </c>
      <c r="C152" s="19" t="s">
        <v>130</v>
      </c>
      <c r="D152" s="18" t="s">
        <v>129</v>
      </c>
      <c r="E152" s="17">
        <v>0.12195121951219512</v>
      </c>
    </row>
    <row r="153" spans="2:5" ht="68.400000000000006" x14ac:dyDescent="0.3">
      <c r="B153" s="14" t="s">
        <v>11</v>
      </c>
      <c r="C153" t="s">
        <v>131</v>
      </c>
      <c r="D153" s="18" t="s">
        <v>128</v>
      </c>
      <c r="E153" s="17">
        <v>0.17948717948717949</v>
      </c>
    </row>
    <row r="154" spans="2:5" ht="79.8" x14ac:dyDescent="0.3">
      <c r="B154" s="14" t="s">
        <v>11</v>
      </c>
      <c r="C154" t="s">
        <v>131</v>
      </c>
      <c r="D154" s="18" t="s">
        <v>129</v>
      </c>
      <c r="E154" s="17">
        <v>0.17073170731707318</v>
      </c>
    </row>
    <row r="155" spans="2:5" ht="68.400000000000006" x14ac:dyDescent="0.3">
      <c r="B155" s="14" t="s">
        <v>11</v>
      </c>
      <c r="C155" t="s">
        <v>132</v>
      </c>
      <c r="D155" s="18" t="s">
        <v>128</v>
      </c>
      <c r="E155" s="17">
        <v>5.128205128205128E-2</v>
      </c>
    </row>
    <row r="156" spans="2:5" ht="79.8" x14ac:dyDescent="0.3">
      <c r="B156" s="14" t="s">
        <v>11</v>
      </c>
      <c r="C156" t="s">
        <v>132</v>
      </c>
      <c r="D156" s="18" t="s">
        <v>129</v>
      </c>
      <c r="E156" s="17">
        <v>4.878048780487805E-2</v>
      </c>
    </row>
    <row r="157" spans="2:5" ht="68.400000000000006" x14ac:dyDescent="0.3">
      <c r="B157" s="14" t="s">
        <v>11</v>
      </c>
      <c r="C157" t="s">
        <v>133</v>
      </c>
      <c r="D157" s="18" t="s">
        <v>128</v>
      </c>
      <c r="E157" s="17">
        <v>0.10256410256410256</v>
      </c>
    </row>
    <row r="158" spans="2:5" ht="79.8" x14ac:dyDescent="0.3">
      <c r="B158" s="14" t="s">
        <v>11</v>
      </c>
      <c r="C158" t="s">
        <v>133</v>
      </c>
      <c r="D158" s="18" t="s">
        <v>129</v>
      </c>
      <c r="E158" s="17">
        <v>9.7560975609756101E-2</v>
      </c>
    </row>
    <row r="159" spans="2:5" ht="68.400000000000006" x14ac:dyDescent="0.3">
      <c r="B159" s="14" t="s">
        <v>11</v>
      </c>
      <c r="C159" t="s">
        <v>134</v>
      </c>
      <c r="D159" s="18" t="s">
        <v>128</v>
      </c>
      <c r="E159" s="17">
        <v>0</v>
      </c>
    </row>
    <row r="160" spans="2:5" ht="79.8" x14ac:dyDescent="0.3">
      <c r="B160" s="14" t="s">
        <v>11</v>
      </c>
      <c r="C160" t="s">
        <v>134</v>
      </c>
      <c r="D160" s="18" t="s">
        <v>129</v>
      </c>
      <c r="E160" s="17">
        <v>0</v>
      </c>
    </row>
  </sheetData>
  <mergeCells count="8">
    <mergeCell ref="A13:A14"/>
    <mergeCell ref="C1:N1"/>
    <mergeCell ref="O1:O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A4D-C85A-4304-A112-5E7EF2BBD7F1}">
  <dimension ref="A1:F38"/>
  <sheetViews>
    <sheetView topLeftCell="A16" workbookViewId="0">
      <selection activeCell="E14" sqref="E14"/>
    </sheetView>
  </sheetViews>
  <sheetFormatPr baseColWidth="10" defaultColWidth="11.5546875" defaultRowHeight="14.4" x14ac:dyDescent="0.3"/>
  <cols>
    <col min="2" max="2" width="53.44140625" customWidth="1"/>
    <col min="3" max="3" width="13.33203125" customWidth="1"/>
    <col min="4" max="4" width="12.44140625" customWidth="1"/>
    <col min="5" max="5" width="15.6640625" customWidth="1"/>
  </cols>
  <sheetData>
    <row r="1" spans="1:6" x14ac:dyDescent="0.3">
      <c r="C1">
        <v>2022</v>
      </c>
    </row>
    <row r="2" spans="1:6" x14ac:dyDescent="0.3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3">
      <c r="A3" t="s">
        <v>53</v>
      </c>
      <c r="B3" t="s">
        <v>54</v>
      </c>
      <c r="C3">
        <v>41</v>
      </c>
      <c r="D3">
        <v>4</v>
      </c>
      <c r="E3">
        <v>17</v>
      </c>
      <c r="F3">
        <v>62</v>
      </c>
    </row>
    <row r="4" spans="1:6" x14ac:dyDescent="0.3">
      <c r="B4" t="s">
        <v>55</v>
      </c>
      <c r="C4">
        <v>37</v>
      </c>
      <c r="D4">
        <v>6</v>
      </c>
      <c r="E4">
        <v>13</v>
      </c>
      <c r="F4">
        <v>56</v>
      </c>
    </row>
    <row r="5" spans="1:6" x14ac:dyDescent="0.3">
      <c r="B5" t="s">
        <v>56</v>
      </c>
      <c r="C5">
        <v>17</v>
      </c>
      <c r="E5">
        <v>1</v>
      </c>
      <c r="F5">
        <v>18</v>
      </c>
    </row>
    <row r="6" spans="1:6" x14ac:dyDescent="0.3">
      <c r="B6" t="s">
        <v>57</v>
      </c>
      <c r="C6">
        <v>17</v>
      </c>
      <c r="D6">
        <v>2</v>
      </c>
      <c r="E6">
        <v>3</v>
      </c>
      <c r="F6">
        <v>22</v>
      </c>
    </row>
    <row r="7" spans="1:6" x14ac:dyDescent="0.3">
      <c r="B7" t="s">
        <v>58</v>
      </c>
      <c r="C7">
        <v>15</v>
      </c>
      <c r="E7">
        <v>1</v>
      </c>
      <c r="F7">
        <v>16</v>
      </c>
    </row>
    <row r="8" spans="1:6" x14ac:dyDescent="0.3">
      <c r="B8" t="s">
        <v>59</v>
      </c>
      <c r="C8">
        <v>13</v>
      </c>
      <c r="D8">
        <v>4</v>
      </c>
      <c r="E8">
        <v>2</v>
      </c>
      <c r="F8">
        <v>19</v>
      </c>
    </row>
    <row r="9" spans="1:6" x14ac:dyDescent="0.3">
      <c r="B9" t="s">
        <v>60</v>
      </c>
      <c r="C9">
        <v>13</v>
      </c>
      <c r="F9">
        <v>13</v>
      </c>
    </row>
    <row r="10" spans="1:6" x14ac:dyDescent="0.3">
      <c r="B10" t="s">
        <v>61</v>
      </c>
      <c r="C10">
        <v>12</v>
      </c>
      <c r="D10">
        <v>2</v>
      </c>
      <c r="E10">
        <v>6</v>
      </c>
      <c r="F10">
        <v>20</v>
      </c>
    </row>
    <row r="11" spans="1:6" x14ac:dyDescent="0.3">
      <c r="B11" t="s">
        <v>62</v>
      </c>
      <c r="C11">
        <v>11</v>
      </c>
      <c r="D11">
        <v>1</v>
      </c>
      <c r="E11">
        <v>6</v>
      </c>
      <c r="F11">
        <v>18</v>
      </c>
    </row>
    <row r="12" spans="1:6" x14ac:dyDescent="0.3">
      <c r="B12" t="s">
        <v>63</v>
      </c>
      <c r="C12">
        <v>6</v>
      </c>
      <c r="D12">
        <v>1</v>
      </c>
      <c r="E12">
        <v>2</v>
      </c>
      <c r="F12">
        <v>9</v>
      </c>
    </row>
    <row r="13" spans="1:6" x14ac:dyDescent="0.3">
      <c r="B13" t="s">
        <v>64</v>
      </c>
      <c r="C13">
        <v>6</v>
      </c>
      <c r="D13">
        <v>1</v>
      </c>
      <c r="E13">
        <v>4</v>
      </c>
      <c r="F13">
        <v>11</v>
      </c>
    </row>
    <row r="14" spans="1:6" x14ac:dyDescent="0.3">
      <c r="B14" t="s">
        <v>65</v>
      </c>
      <c r="C14">
        <v>4</v>
      </c>
      <c r="D14">
        <v>2</v>
      </c>
      <c r="E14">
        <v>1</v>
      </c>
      <c r="F14">
        <v>7</v>
      </c>
    </row>
    <row r="15" spans="1:6" x14ac:dyDescent="0.3">
      <c r="B15" t="s">
        <v>66</v>
      </c>
      <c r="C15">
        <v>4</v>
      </c>
      <c r="F15">
        <v>4</v>
      </c>
    </row>
    <row r="16" spans="1:6" x14ac:dyDescent="0.3">
      <c r="B16" t="s">
        <v>67</v>
      </c>
      <c r="C16">
        <v>2</v>
      </c>
      <c r="F16">
        <v>2</v>
      </c>
    </row>
    <row r="17" spans="1:6" x14ac:dyDescent="0.3">
      <c r="B17" t="s">
        <v>68</v>
      </c>
      <c r="C17">
        <v>1</v>
      </c>
      <c r="F17">
        <v>1</v>
      </c>
    </row>
    <row r="18" spans="1:6" x14ac:dyDescent="0.3">
      <c r="B18" t="s">
        <v>69</v>
      </c>
      <c r="E18">
        <v>1</v>
      </c>
      <c r="F18">
        <v>1</v>
      </c>
    </row>
    <row r="19" spans="1:6" x14ac:dyDescent="0.3">
      <c r="B19" t="s">
        <v>70</v>
      </c>
      <c r="C19">
        <v>199</v>
      </c>
      <c r="D19">
        <v>23</v>
      </c>
      <c r="E19">
        <v>57</v>
      </c>
      <c r="F19">
        <v>279</v>
      </c>
    </row>
    <row r="20" spans="1:6" x14ac:dyDescent="0.3">
      <c r="A20" t="s">
        <v>71</v>
      </c>
      <c r="B20" t="s">
        <v>72</v>
      </c>
      <c r="C20">
        <v>72</v>
      </c>
      <c r="D20">
        <v>13</v>
      </c>
      <c r="E20">
        <v>4</v>
      </c>
      <c r="F20">
        <v>89</v>
      </c>
    </row>
    <row r="21" spans="1:6" x14ac:dyDescent="0.3">
      <c r="B21" t="s">
        <v>73</v>
      </c>
      <c r="C21">
        <v>22</v>
      </c>
      <c r="D21">
        <v>3</v>
      </c>
      <c r="E21">
        <v>3</v>
      </c>
      <c r="F21">
        <v>28</v>
      </c>
    </row>
    <row r="22" spans="1:6" x14ac:dyDescent="0.3">
      <c r="B22" t="s">
        <v>74</v>
      </c>
      <c r="C22">
        <v>15</v>
      </c>
      <c r="D22">
        <v>3</v>
      </c>
      <c r="F22">
        <v>18</v>
      </c>
    </row>
    <row r="23" spans="1:6" x14ac:dyDescent="0.3">
      <c r="B23" t="s">
        <v>75</v>
      </c>
      <c r="C23">
        <v>3</v>
      </c>
      <c r="D23">
        <v>1</v>
      </c>
      <c r="E23">
        <v>1</v>
      </c>
      <c r="F23">
        <v>5</v>
      </c>
    </row>
    <row r="24" spans="1:6" x14ac:dyDescent="0.3">
      <c r="B24" t="s">
        <v>70</v>
      </c>
      <c r="C24">
        <v>112</v>
      </c>
      <c r="D24">
        <v>20</v>
      </c>
      <c r="E24">
        <v>8</v>
      </c>
      <c r="F24">
        <v>140</v>
      </c>
    </row>
    <row r="25" spans="1:6" x14ac:dyDescent="0.3">
      <c r="A25" t="s">
        <v>76</v>
      </c>
      <c r="B25" t="s">
        <v>77</v>
      </c>
      <c r="C25">
        <v>20</v>
      </c>
      <c r="E25">
        <v>4</v>
      </c>
      <c r="F25">
        <v>24</v>
      </c>
    </row>
    <row r="26" spans="1:6" x14ac:dyDescent="0.3">
      <c r="B26" t="s">
        <v>78</v>
      </c>
      <c r="C26">
        <v>20</v>
      </c>
      <c r="D26">
        <v>2</v>
      </c>
      <c r="E26">
        <v>10</v>
      </c>
      <c r="F26">
        <v>32</v>
      </c>
    </row>
    <row r="27" spans="1:6" x14ac:dyDescent="0.3">
      <c r="B27" t="s">
        <v>79</v>
      </c>
      <c r="C27">
        <v>6</v>
      </c>
      <c r="E27">
        <v>1</v>
      </c>
      <c r="F27">
        <v>7</v>
      </c>
    </row>
    <row r="28" spans="1:6" x14ac:dyDescent="0.3">
      <c r="B28" t="s">
        <v>80</v>
      </c>
      <c r="E28">
        <v>2</v>
      </c>
      <c r="F28">
        <v>2</v>
      </c>
    </row>
    <row r="29" spans="1:6" x14ac:dyDescent="0.3">
      <c r="B29" t="s">
        <v>70</v>
      </c>
      <c r="C29">
        <v>46</v>
      </c>
      <c r="D29">
        <v>2</v>
      </c>
      <c r="E29">
        <v>17</v>
      </c>
      <c r="F29">
        <v>65</v>
      </c>
    </row>
    <row r="30" spans="1:6" x14ac:dyDescent="0.3">
      <c r="A30" t="s">
        <v>81</v>
      </c>
      <c r="B30" t="s">
        <v>82</v>
      </c>
      <c r="C30">
        <v>19</v>
      </c>
      <c r="E30">
        <v>1</v>
      </c>
      <c r="F30">
        <v>20</v>
      </c>
    </row>
    <row r="31" spans="1:6" x14ac:dyDescent="0.3">
      <c r="B31" t="s">
        <v>83</v>
      </c>
      <c r="C31">
        <v>6</v>
      </c>
      <c r="D31">
        <v>3</v>
      </c>
      <c r="E31">
        <v>2</v>
      </c>
      <c r="F31">
        <v>11</v>
      </c>
    </row>
    <row r="32" spans="1:6" x14ac:dyDescent="0.3">
      <c r="B32" t="s">
        <v>84</v>
      </c>
      <c r="C32">
        <v>5</v>
      </c>
      <c r="D32">
        <v>1</v>
      </c>
      <c r="E32">
        <v>2</v>
      </c>
      <c r="F32">
        <v>8</v>
      </c>
    </row>
    <row r="33" spans="1:6" x14ac:dyDescent="0.3">
      <c r="B33" t="s">
        <v>85</v>
      </c>
      <c r="C33">
        <v>2</v>
      </c>
      <c r="F33">
        <v>2</v>
      </c>
    </row>
    <row r="34" spans="1:6" x14ac:dyDescent="0.3">
      <c r="B34" t="s">
        <v>86</v>
      </c>
      <c r="C34">
        <v>1</v>
      </c>
      <c r="F34">
        <v>1</v>
      </c>
    </row>
    <row r="35" spans="1:6" x14ac:dyDescent="0.3">
      <c r="B35" t="s">
        <v>70</v>
      </c>
      <c r="C35">
        <v>33</v>
      </c>
      <c r="D35">
        <v>4</v>
      </c>
      <c r="E35">
        <v>5</v>
      </c>
      <c r="F35">
        <v>42</v>
      </c>
    </row>
    <row r="36" spans="1:6" x14ac:dyDescent="0.3">
      <c r="A36" t="s">
        <v>87</v>
      </c>
      <c r="B36" t="s">
        <v>88</v>
      </c>
      <c r="C36">
        <v>39</v>
      </c>
      <c r="D36">
        <v>9</v>
      </c>
      <c r="E36">
        <v>5</v>
      </c>
      <c r="F36">
        <v>53</v>
      </c>
    </row>
    <row r="37" spans="1:6" x14ac:dyDescent="0.3">
      <c r="B37" t="s">
        <v>70</v>
      </c>
      <c r="C37">
        <v>39</v>
      </c>
      <c r="D37">
        <v>9</v>
      </c>
      <c r="E37">
        <v>5</v>
      </c>
      <c r="F37">
        <v>53</v>
      </c>
    </row>
    <row r="38" spans="1:6" x14ac:dyDescent="0.3">
      <c r="A38" t="s">
        <v>89</v>
      </c>
      <c r="B38" t="s">
        <v>70</v>
      </c>
      <c r="C38">
        <v>429</v>
      </c>
      <c r="D38">
        <v>58</v>
      </c>
      <c r="E38">
        <v>92</v>
      </c>
      <c r="F38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B19-F474-4215-A4C4-27A7F36F1049}">
  <dimension ref="A1:F286"/>
  <sheetViews>
    <sheetView tabSelected="1" topLeftCell="A265" workbookViewId="0">
      <selection activeCell="F285" sqref="F285"/>
    </sheetView>
  </sheetViews>
  <sheetFormatPr baseColWidth="10" defaultColWidth="11.5546875" defaultRowHeight="14.4" x14ac:dyDescent="0.3"/>
  <cols>
    <col min="1" max="1" width="29.109375" customWidth="1"/>
    <col min="2" max="2" width="14.6640625" customWidth="1"/>
    <col min="3" max="3" width="17.5546875" customWidth="1"/>
    <col min="4" max="4" width="21.109375" customWidth="1"/>
    <col min="5" max="5" width="16.77734375" customWidth="1"/>
    <col min="6" max="6" width="20.33203125" customWidth="1"/>
  </cols>
  <sheetData>
    <row r="1" spans="1:6" x14ac:dyDescent="0.3">
      <c r="A1" s="12" t="s">
        <v>118</v>
      </c>
      <c r="B1" s="12" t="s">
        <v>14</v>
      </c>
      <c r="C1" s="12" t="s">
        <v>119</v>
      </c>
      <c r="D1" s="12" t="s">
        <v>120</v>
      </c>
      <c r="E1" s="12" t="s">
        <v>121</v>
      </c>
      <c r="F1" s="12" t="s">
        <v>135</v>
      </c>
    </row>
    <row r="2" spans="1:6" x14ac:dyDescent="0.3">
      <c r="A2" t="s">
        <v>17</v>
      </c>
      <c r="B2" t="s">
        <v>1</v>
      </c>
      <c r="C2">
        <v>60</v>
      </c>
      <c r="D2">
        <v>61</v>
      </c>
      <c r="E2">
        <f>IF(D2-C2&gt;0,D2-C2,0)</f>
        <v>1</v>
      </c>
      <c r="F2">
        <f>IF(D2-C2&lt;0,D2-C2,0)</f>
        <v>0</v>
      </c>
    </row>
    <row r="3" spans="1:6" x14ac:dyDescent="0.3">
      <c r="A3" t="s">
        <v>17</v>
      </c>
      <c r="B3" t="s">
        <v>123</v>
      </c>
      <c r="C3">
        <v>60</v>
      </c>
      <c r="D3">
        <v>56</v>
      </c>
      <c r="E3">
        <f t="shared" ref="E3:E66" si="0">IF(D3-C3&gt;0,D3-C3,0)</f>
        <v>0</v>
      </c>
      <c r="F3">
        <f t="shared" ref="F3:F66" si="1">IF(D3-C3&lt;0,D3-C3,0)</f>
        <v>-4</v>
      </c>
    </row>
    <row r="4" spans="1:6" x14ac:dyDescent="0.3">
      <c r="A4" t="s">
        <v>17</v>
      </c>
      <c r="B4" t="s">
        <v>2</v>
      </c>
      <c r="C4">
        <v>60</v>
      </c>
      <c r="D4">
        <v>68</v>
      </c>
      <c r="E4">
        <f t="shared" si="0"/>
        <v>8</v>
      </c>
      <c r="F4">
        <f t="shared" si="1"/>
        <v>0</v>
      </c>
    </row>
    <row r="5" spans="1:6" x14ac:dyDescent="0.3">
      <c r="A5" t="s">
        <v>17</v>
      </c>
      <c r="B5" t="s">
        <v>3</v>
      </c>
      <c r="C5">
        <v>60</v>
      </c>
      <c r="D5">
        <v>67</v>
      </c>
      <c r="E5">
        <f t="shared" si="0"/>
        <v>7</v>
      </c>
      <c r="F5">
        <f t="shared" si="1"/>
        <v>0</v>
      </c>
    </row>
    <row r="6" spans="1:6" x14ac:dyDescent="0.3">
      <c r="A6" t="s">
        <v>17</v>
      </c>
      <c r="B6" t="s">
        <v>124</v>
      </c>
      <c r="C6">
        <v>60</v>
      </c>
      <c r="D6">
        <v>52</v>
      </c>
      <c r="E6">
        <f t="shared" si="0"/>
        <v>0</v>
      </c>
      <c r="F6">
        <f t="shared" si="1"/>
        <v>-8</v>
      </c>
    </row>
    <row r="7" spans="1:6" x14ac:dyDescent="0.3">
      <c r="A7" t="s">
        <v>17</v>
      </c>
      <c r="B7" t="s">
        <v>5</v>
      </c>
      <c r="C7">
        <v>60</v>
      </c>
      <c r="D7">
        <v>67</v>
      </c>
      <c r="E7">
        <f t="shared" si="0"/>
        <v>7</v>
      </c>
      <c r="F7">
        <f t="shared" si="1"/>
        <v>0</v>
      </c>
    </row>
    <row r="8" spans="1:6" x14ac:dyDescent="0.3">
      <c r="A8" t="s">
        <v>17</v>
      </c>
      <c r="B8" t="s">
        <v>6</v>
      </c>
      <c r="C8">
        <v>60</v>
      </c>
      <c r="D8">
        <v>79</v>
      </c>
      <c r="E8">
        <f t="shared" si="0"/>
        <v>19</v>
      </c>
      <c r="F8">
        <f t="shared" si="1"/>
        <v>0</v>
      </c>
    </row>
    <row r="9" spans="1:6" x14ac:dyDescent="0.3">
      <c r="A9" t="s">
        <v>17</v>
      </c>
      <c r="B9" t="s">
        <v>115</v>
      </c>
      <c r="C9">
        <v>60</v>
      </c>
      <c r="D9">
        <v>36</v>
      </c>
      <c r="E9">
        <f t="shared" si="0"/>
        <v>0</v>
      </c>
      <c r="F9">
        <f t="shared" si="1"/>
        <v>-24</v>
      </c>
    </row>
    <row r="10" spans="1:6" x14ac:dyDescent="0.3">
      <c r="A10" t="s">
        <v>17</v>
      </c>
      <c r="B10" t="s">
        <v>8</v>
      </c>
      <c r="C10">
        <v>60</v>
      </c>
      <c r="D10">
        <v>71</v>
      </c>
      <c r="E10">
        <f t="shared" si="0"/>
        <v>11</v>
      </c>
      <c r="F10">
        <f t="shared" si="1"/>
        <v>0</v>
      </c>
    </row>
    <row r="11" spans="1:6" x14ac:dyDescent="0.3">
      <c r="A11" t="s">
        <v>17</v>
      </c>
      <c r="B11" t="s">
        <v>9</v>
      </c>
      <c r="C11">
        <v>60</v>
      </c>
      <c r="D11">
        <v>57</v>
      </c>
      <c r="E11">
        <f t="shared" si="0"/>
        <v>0</v>
      </c>
      <c r="F11">
        <f t="shared" si="1"/>
        <v>-3</v>
      </c>
    </row>
    <row r="12" spans="1:6" x14ac:dyDescent="0.3">
      <c r="A12" t="s">
        <v>17</v>
      </c>
      <c r="B12" t="s">
        <v>10</v>
      </c>
      <c r="C12">
        <v>60</v>
      </c>
      <c r="D12">
        <v>79</v>
      </c>
      <c r="E12">
        <f t="shared" si="0"/>
        <v>19</v>
      </c>
      <c r="F12">
        <f t="shared" si="1"/>
        <v>0</v>
      </c>
    </row>
    <row r="13" spans="1:6" x14ac:dyDescent="0.3">
      <c r="A13" t="s">
        <v>17</v>
      </c>
      <c r="B13" t="s">
        <v>11</v>
      </c>
      <c r="C13">
        <v>60</v>
      </c>
      <c r="D13">
        <v>72</v>
      </c>
      <c r="E13">
        <f t="shared" si="0"/>
        <v>12</v>
      </c>
      <c r="F13">
        <f t="shared" si="1"/>
        <v>0</v>
      </c>
    </row>
    <row r="14" spans="1:6" x14ac:dyDescent="0.3">
      <c r="A14" t="s">
        <v>17</v>
      </c>
      <c r="B14" t="s">
        <v>1</v>
      </c>
      <c r="C14">
        <v>60</v>
      </c>
      <c r="D14">
        <v>79</v>
      </c>
      <c r="E14">
        <f t="shared" si="0"/>
        <v>19</v>
      </c>
      <c r="F14">
        <f t="shared" si="1"/>
        <v>0</v>
      </c>
    </row>
    <row r="15" spans="1:6" x14ac:dyDescent="0.3">
      <c r="A15" t="s">
        <v>17</v>
      </c>
      <c r="B15" t="s">
        <v>123</v>
      </c>
      <c r="C15">
        <v>60</v>
      </c>
      <c r="D15">
        <v>59</v>
      </c>
      <c r="E15">
        <f t="shared" si="0"/>
        <v>0</v>
      </c>
      <c r="F15">
        <f t="shared" si="1"/>
        <v>-1</v>
      </c>
    </row>
    <row r="16" spans="1:6" x14ac:dyDescent="0.3">
      <c r="A16" t="s">
        <v>17</v>
      </c>
      <c r="B16" t="s">
        <v>2</v>
      </c>
      <c r="C16">
        <v>60</v>
      </c>
      <c r="D16">
        <v>40</v>
      </c>
      <c r="E16">
        <f t="shared" si="0"/>
        <v>0</v>
      </c>
      <c r="F16">
        <f t="shared" si="1"/>
        <v>-20</v>
      </c>
    </row>
    <row r="17" spans="1:6" x14ac:dyDescent="0.3">
      <c r="A17" t="s">
        <v>17</v>
      </c>
      <c r="B17" t="s">
        <v>3</v>
      </c>
      <c r="C17">
        <v>60</v>
      </c>
      <c r="D17">
        <v>63</v>
      </c>
      <c r="E17">
        <f t="shared" si="0"/>
        <v>3</v>
      </c>
      <c r="F17">
        <f t="shared" si="1"/>
        <v>0</v>
      </c>
    </row>
    <row r="18" spans="1:6" x14ac:dyDescent="0.3">
      <c r="A18" t="s">
        <v>17</v>
      </c>
      <c r="B18" t="s">
        <v>124</v>
      </c>
      <c r="C18">
        <v>60</v>
      </c>
      <c r="D18">
        <v>75</v>
      </c>
      <c r="E18">
        <f t="shared" si="0"/>
        <v>15</v>
      </c>
      <c r="F18">
        <f t="shared" si="1"/>
        <v>0</v>
      </c>
    </row>
    <row r="19" spans="1:6" x14ac:dyDescent="0.3">
      <c r="A19" t="s">
        <v>17</v>
      </c>
      <c r="B19" t="s">
        <v>5</v>
      </c>
      <c r="C19">
        <v>60</v>
      </c>
      <c r="D19">
        <v>73</v>
      </c>
      <c r="E19">
        <f t="shared" si="0"/>
        <v>13</v>
      </c>
      <c r="F19">
        <f t="shared" si="1"/>
        <v>0</v>
      </c>
    </row>
    <row r="20" spans="1:6" x14ac:dyDescent="0.3">
      <c r="A20" t="s">
        <v>17</v>
      </c>
      <c r="B20" t="s">
        <v>6</v>
      </c>
      <c r="C20">
        <v>60</v>
      </c>
      <c r="D20">
        <v>51</v>
      </c>
      <c r="E20">
        <f t="shared" si="0"/>
        <v>0</v>
      </c>
      <c r="F20">
        <f t="shared" si="1"/>
        <v>-9</v>
      </c>
    </row>
    <row r="21" spans="1:6" x14ac:dyDescent="0.3">
      <c r="A21" t="s">
        <v>17</v>
      </c>
      <c r="B21" t="s">
        <v>115</v>
      </c>
      <c r="C21">
        <v>60</v>
      </c>
      <c r="D21">
        <v>79</v>
      </c>
      <c r="E21">
        <f t="shared" si="0"/>
        <v>19</v>
      </c>
      <c r="F21">
        <f t="shared" si="1"/>
        <v>0</v>
      </c>
    </row>
    <row r="22" spans="1:6" x14ac:dyDescent="0.3">
      <c r="A22" t="s">
        <v>17</v>
      </c>
      <c r="B22" t="s">
        <v>8</v>
      </c>
      <c r="C22">
        <v>60</v>
      </c>
      <c r="D22">
        <v>54</v>
      </c>
      <c r="E22">
        <f t="shared" si="0"/>
        <v>0</v>
      </c>
      <c r="F22">
        <f t="shared" si="1"/>
        <v>-6</v>
      </c>
    </row>
    <row r="23" spans="1:6" x14ac:dyDescent="0.3">
      <c r="A23" t="s">
        <v>17</v>
      </c>
      <c r="B23" t="s">
        <v>9</v>
      </c>
      <c r="C23">
        <v>60</v>
      </c>
      <c r="D23">
        <v>54</v>
      </c>
      <c r="E23">
        <f t="shared" si="0"/>
        <v>0</v>
      </c>
      <c r="F23">
        <f t="shared" si="1"/>
        <v>-6</v>
      </c>
    </row>
    <row r="24" spans="1:6" x14ac:dyDescent="0.3">
      <c r="A24" t="s">
        <v>17</v>
      </c>
      <c r="B24" t="s">
        <v>10</v>
      </c>
      <c r="C24">
        <v>60</v>
      </c>
      <c r="D24">
        <v>59</v>
      </c>
      <c r="E24">
        <f t="shared" si="0"/>
        <v>0</v>
      </c>
      <c r="F24">
        <f t="shared" si="1"/>
        <v>-1</v>
      </c>
    </row>
    <row r="25" spans="1:6" x14ac:dyDescent="0.3">
      <c r="A25" t="s">
        <v>17</v>
      </c>
      <c r="B25" t="s">
        <v>11</v>
      </c>
      <c r="C25">
        <v>60</v>
      </c>
      <c r="D25">
        <v>75</v>
      </c>
      <c r="E25">
        <f t="shared" si="0"/>
        <v>15</v>
      </c>
      <c r="F25">
        <f t="shared" si="1"/>
        <v>0</v>
      </c>
    </row>
    <row r="26" spans="1:6" x14ac:dyDescent="0.3">
      <c r="A26" t="s">
        <v>17</v>
      </c>
      <c r="B26" t="s">
        <v>1</v>
      </c>
      <c r="C26">
        <v>60</v>
      </c>
      <c r="D26">
        <v>58</v>
      </c>
      <c r="E26">
        <f t="shared" si="0"/>
        <v>0</v>
      </c>
      <c r="F26">
        <f t="shared" si="1"/>
        <v>-2</v>
      </c>
    </row>
    <row r="27" spans="1:6" x14ac:dyDescent="0.3">
      <c r="A27" t="s">
        <v>17</v>
      </c>
      <c r="B27" t="s">
        <v>123</v>
      </c>
      <c r="C27">
        <v>60</v>
      </c>
      <c r="D27">
        <v>63</v>
      </c>
      <c r="E27">
        <f t="shared" si="0"/>
        <v>3</v>
      </c>
      <c r="F27">
        <f t="shared" si="1"/>
        <v>0</v>
      </c>
    </row>
    <row r="28" spans="1:6" x14ac:dyDescent="0.3">
      <c r="A28" t="s">
        <v>17</v>
      </c>
      <c r="B28" t="s">
        <v>2</v>
      </c>
      <c r="C28">
        <v>60</v>
      </c>
      <c r="D28">
        <v>48</v>
      </c>
      <c r="E28">
        <f t="shared" si="0"/>
        <v>0</v>
      </c>
      <c r="F28">
        <f t="shared" si="1"/>
        <v>-12</v>
      </c>
    </row>
    <row r="29" spans="1:6" x14ac:dyDescent="0.3">
      <c r="A29" t="s">
        <v>17</v>
      </c>
      <c r="B29" t="s">
        <v>3</v>
      </c>
      <c r="C29">
        <v>60</v>
      </c>
      <c r="D29">
        <v>51</v>
      </c>
      <c r="E29">
        <f t="shared" si="0"/>
        <v>0</v>
      </c>
      <c r="F29">
        <f t="shared" si="1"/>
        <v>-9</v>
      </c>
    </row>
    <row r="30" spans="1:6" x14ac:dyDescent="0.3">
      <c r="A30" t="s">
        <v>17</v>
      </c>
      <c r="B30" t="s">
        <v>124</v>
      </c>
      <c r="C30">
        <v>60</v>
      </c>
      <c r="D30">
        <v>69</v>
      </c>
      <c r="E30">
        <f t="shared" si="0"/>
        <v>9</v>
      </c>
      <c r="F30">
        <f t="shared" si="1"/>
        <v>0</v>
      </c>
    </row>
    <row r="31" spans="1:6" x14ac:dyDescent="0.3">
      <c r="A31" t="s">
        <v>17</v>
      </c>
      <c r="B31" t="s">
        <v>5</v>
      </c>
      <c r="C31">
        <v>60</v>
      </c>
      <c r="D31">
        <v>72</v>
      </c>
      <c r="E31">
        <f t="shared" si="0"/>
        <v>12</v>
      </c>
      <c r="F31">
        <f t="shared" si="1"/>
        <v>0</v>
      </c>
    </row>
    <row r="32" spans="1:6" x14ac:dyDescent="0.3">
      <c r="A32" t="s">
        <v>17</v>
      </c>
      <c r="B32" t="s">
        <v>6</v>
      </c>
      <c r="C32">
        <v>60</v>
      </c>
      <c r="D32">
        <v>71</v>
      </c>
      <c r="E32">
        <f t="shared" si="0"/>
        <v>11</v>
      </c>
      <c r="F32">
        <f t="shared" si="1"/>
        <v>0</v>
      </c>
    </row>
    <row r="33" spans="1:6" x14ac:dyDescent="0.3">
      <c r="A33" t="s">
        <v>17</v>
      </c>
      <c r="B33" t="s">
        <v>115</v>
      </c>
      <c r="C33">
        <v>60</v>
      </c>
      <c r="D33">
        <v>46</v>
      </c>
      <c r="E33">
        <f t="shared" si="0"/>
        <v>0</v>
      </c>
      <c r="F33">
        <f t="shared" si="1"/>
        <v>-14</v>
      </c>
    </row>
    <row r="34" spans="1:6" x14ac:dyDescent="0.3">
      <c r="A34" t="s">
        <v>17</v>
      </c>
      <c r="B34" t="s">
        <v>8</v>
      </c>
      <c r="C34">
        <v>60</v>
      </c>
      <c r="D34">
        <v>60</v>
      </c>
      <c r="E34">
        <f t="shared" si="0"/>
        <v>0</v>
      </c>
      <c r="F34">
        <f t="shared" si="1"/>
        <v>0</v>
      </c>
    </row>
    <row r="35" spans="1:6" x14ac:dyDescent="0.3">
      <c r="A35" t="s">
        <v>17</v>
      </c>
      <c r="B35" t="s">
        <v>9</v>
      </c>
      <c r="C35">
        <v>60</v>
      </c>
      <c r="D35">
        <v>46</v>
      </c>
      <c r="E35">
        <f t="shared" si="0"/>
        <v>0</v>
      </c>
      <c r="F35">
        <f t="shared" si="1"/>
        <v>-14</v>
      </c>
    </row>
    <row r="36" spans="1:6" x14ac:dyDescent="0.3">
      <c r="A36" t="s">
        <v>17</v>
      </c>
      <c r="B36" t="s">
        <v>10</v>
      </c>
      <c r="C36">
        <v>60</v>
      </c>
      <c r="D36">
        <v>63</v>
      </c>
      <c r="E36">
        <f t="shared" si="0"/>
        <v>3</v>
      </c>
      <c r="F36">
        <f t="shared" si="1"/>
        <v>0</v>
      </c>
    </row>
    <row r="37" spans="1:6" x14ac:dyDescent="0.3">
      <c r="A37" t="s">
        <v>17</v>
      </c>
      <c r="B37" t="s">
        <v>11</v>
      </c>
      <c r="C37">
        <v>60</v>
      </c>
      <c r="D37">
        <v>66</v>
      </c>
      <c r="E37">
        <f t="shared" si="0"/>
        <v>6</v>
      </c>
      <c r="F37">
        <f t="shared" si="1"/>
        <v>0</v>
      </c>
    </row>
    <row r="38" spans="1:6" x14ac:dyDescent="0.3">
      <c r="A38" t="s">
        <v>17</v>
      </c>
      <c r="B38" t="s">
        <v>1</v>
      </c>
      <c r="C38">
        <v>60</v>
      </c>
      <c r="D38">
        <v>67</v>
      </c>
      <c r="E38">
        <f t="shared" si="0"/>
        <v>7</v>
      </c>
      <c r="F38">
        <f t="shared" si="1"/>
        <v>0</v>
      </c>
    </row>
    <row r="39" spans="1:6" x14ac:dyDescent="0.3">
      <c r="A39" t="s">
        <v>17</v>
      </c>
      <c r="B39" t="s">
        <v>123</v>
      </c>
      <c r="C39">
        <v>60</v>
      </c>
      <c r="D39">
        <v>75</v>
      </c>
      <c r="E39">
        <f t="shared" si="0"/>
        <v>15</v>
      </c>
      <c r="F39">
        <f t="shared" si="1"/>
        <v>0</v>
      </c>
    </row>
    <row r="40" spans="1:6" x14ac:dyDescent="0.3">
      <c r="A40" t="s">
        <v>17</v>
      </c>
      <c r="B40" t="s">
        <v>2</v>
      </c>
      <c r="C40">
        <v>60</v>
      </c>
      <c r="D40">
        <v>32</v>
      </c>
      <c r="E40">
        <f t="shared" si="0"/>
        <v>0</v>
      </c>
      <c r="F40">
        <f t="shared" si="1"/>
        <v>-28</v>
      </c>
    </row>
    <row r="41" spans="1:6" x14ac:dyDescent="0.3">
      <c r="A41" t="s">
        <v>17</v>
      </c>
      <c r="B41" t="s">
        <v>3</v>
      </c>
      <c r="C41">
        <v>60</v>
      </c>
      <c r="D41">
        <v>63</v>
      </c>
      <c r="E41">
        <f t="shared" si="0"/>
        <v>3</v>
      </c>
      <c r="F41">
        <f t="shared" si="1"/>
        <v>0</v>
      </c>
    </row>
    <row r="42" spans="1:6" x14ac:dyDescent="0.3">
      <c r="A42" t="s">
        <v>17</v>
      </c>
      <c r="B42" t="s">
        <v>124</v>
      </c>
      <c r="C42">
        <v>60</v>
      </c>
      <c r="D42">
        <v>60</v>
      </c>
      <c r="E42">
        <f t="shared" si="0"/>
        <v>0</v>
      </c>
      <c r="F42">
        <f t="shared" si="1"/>
        <v>0</v>
      </c>
    </row>
    <row r="43" spans="1:6" x14ac:dyDescent="0.3">
      <c r="A43" t="s">
        <v>17</v>
      </c>
      <c r="B43" t="s">
        <v>5</v>
      </c>
      <c r="C43">
        <v>60</v>
      </c>
      <c r="D43">
        <v>55</v>
      </c>
      <c r="E43">
        <f t="shared" si="0"/>
        <v>0</v>
      </c>
      <c r="F43">
        <f t="shared" si="1"/>
        <v>-5</v>
      </c>
    </row>
    <row r="44" spans="1:6" x14ac:dyDescent="0.3">
      <c r="A44" t="s">
        <v>17</v>
      </c>
      <c r="B44" t="s">
        <v>6</v>
      </c>
      <c r="C44">
        <v>60</v>
      </c>
      <c r="D44">
        <v>58</v>
      </c>
      <c r="E44">
        <f t="shared" si="0"/>
        <v>0</v>
      </c>
      <c r="F44">
        <f t="shared" si="1"/>
        <v>-2</v>
      </c>
    </row>
    <row r="45" spans="1:6" x14ac:dyDescent="0.3">
      <c r="A45" t="s">
        <v>17</v>
      </c>
      <c r="B45" t="s">
        <v>115</v>
      </c>
      <c r="C45">
        <v>60</v>
      </c>
      <c r="D45">
        <v>52</v>
      </c>
      <c r="E45">
        <f t="shared" si="0"/>
        <v>0</v>
      </c>
      <c r="F45">
        <f t="shared" si="1"/>
        <v>-8</v>
      </c>
    </row>
    <row r="46" spans="1:6" x14ac:dyDescent="0.3">
      <c r="A46" t="s">
        <v>17</v>
      </c>
      <c r="B46" t="s">
        <v>8</v>
      </c>
      <c r="C46">
        <v>60</v>
      </c>
      <c r="D46">
        <v>68</v>
      </c>
      <c r="E46">
        <f t="shared" si="0"/>
        <v>8</v>
      </c>
      <c r="F46">
        <f t="shared" si="1"/>
        <v>0</v>
      </c>
    </row>
    <row r="47" spans="1:6" x14ac:dyDescent="0.3">
      <c r="A47" t="s">
        <v>17</v>
      </c>
      <c r="B47" t="s">
        <v>9</v>
      </c>
      <c r="C47">
        <v>60</v>
      </c>
      <c r="D47">
        <v>49</v>
      </c>
      <c r="E47">
        <f t="shared" si="0"/>
        <v>0</v>
      </c>
      <c r="F47">
        <f t="shared" si="1"/>
        <v>-11</v>
      </c>
    </row>
    <row r="48" spans="1:6" x14ac:dyDescent="0.3">
      <c r="A48" t="s">
        <v>17</v>
      </c>
      <c r="B48" t="s">
        <v>10</v>
      </c>
      <c r="C48">
        <v>60</v>
      </c>
      <c r="D48">
        <v>53</v>
      </c>
      <c r="E48">
        <f t="shared" si="0"/>
        <v>0</v>
      </c>
      <c r="F48">
        <f t="shared" si="1"/>
        <v>-7</v>
      </c>
    </row>
    <row r="49" spans="1:6" x14ac:dyDescent="0.3">
      <c r="A49" t="s">
        <v>17</v>
      </c>
      <c r="B49" t="s">
        <v>11</v>
      </c>
      <c r="C49">
        <v>60</v>
      </c>
      <c r="D49">
        <v>50</v>
      </c>
      <c r="E49">
        <f t="shared" si="0"/>
        <v>0</v>
      </c>
      <c r="F49">
        <f t="shared" si="1"/>
        <v>-10</v>
      </c>
    </row>
    <row r="50" spans="1:6" x14ac:dyDescent="0.3">
      <c r="A50" t="s">
        <v>17</v>
      </c>
      <c r="B50" t="s">
        <v>1</v>
      </c>
      <c r="C50">
        <v>60</v>
      </c>
      <c r="D50">
        <v>58</v>
      </c>
      <c r="E50">
        <f t="shared" si="0"/>
        <v>0</v>
      </c>
      <c r="F50">
        <f t="shared" si="1"/>
        <v>-2</v>
      </c>
    </row>
    <row r="51" spans="1:6" x14ac:dyDescent="0.3">
      <c r="A51" t="s">
        <v>18</v>
      </c>
      <c r="B51" t="s">
        <v>123</v>
      </c>
      <c r="C51">
        <v>440</v>
      </c>
      <c r="D51">
        <v>446</v>
      </c>
      <c r="E51">
        <f t="shared" si="0"/>
        <v>6</v>
      </c>
      <c r="F51">
        <f t="shared" si="1"/>
        <v>0</v>
      </c>
    </row>
    <row r="52" spans="1:6" x14ac:dyDescent="0.3">
      <c r="A52" t="s">
        <v>18</v>
      </c>
      <c r="B52" t="s">
        <v>2</v>
      </c>
      <c r="C52">
        <v>440</v>
      </c>
      <c r="D52">
        <v>437</v>
      </c>
      <c r="E52">
        <f t="shared" si="0"/>
        <v>0</v>
      </c>
      <c r="F52">
        <f t="shared" si="1"/>
        <v>-3</v>
      </c>
    </row>
    <row r="53" spans="1:6" x14ac:dyDescent="0.3">
      <c r="A53" t="s">
        <v>18</v>
      </c>
      <c r="B53" t="s">
        <v>3</v>
      </c>
      <c r="C53">
        <v>440</v>
      </c>
      <c r="D53">
        <v>413</v>
      </c>
      <c r="E53">
        <f t="shared" si="0"/>
        <v>0</v>
      </c>
      <c r="F53">
        <f t="shared" si="1"/>
        <v>-27</v>
      </c>
    </row>
    <row r="54" spans="1:6" x14ac:dyDescent="0.3">
      <c r="A54" t="s">
        <v>18</v>
      </c>
      <c r="B54" t="s">
        <v>124</v>
      </c>
      <c r="C54">
        <v>440</v>
      </c>
      <c r="D54">
        <v>454</v>
      </c>
      <c r="E54">
        <f t="shared" si="0"/>
        <v>14</v>
      </c>
      <c r="F54">
        <f t="shared" si="1"/>
        <v>0</v>
      </c>
    </row>
    <row r="55" spans="1:6" x14ac:dyDescent="0.3">
      <c r="A55" t="s">
        <v>18</v>
      </c>
      <c r="B55" t="s">
        <v>5</v>
      </c>
      <c r="C55">
        <v>440</v>
      </c>
      <c r="D55">
        <v>436</v>
      </c>
      <c r="E55">
        <f t="shared" si="0"/>
        <v>0</v>
      </c>
      <c r="F55">
        <f t="shared" si="1"/>
        <v>-4</v>
      </c>
    </row>
    <row r="56" spans="1:6" x14ac:dyDescent="0.3">
      <c r="A56" t="s">
        <v>18</v>
      </c>
      <c r="B56" t="s">
        <v>6</v>
      </c>
      <c r="C56">
        <v>440</v>
      </c>
      <c r="D56">
        <v>429</v>
      </c>
      <c r="E56">
        <f t="shared" si="0"/>
        <v>0</v>
      </c>
      <c r="F56">
        <f t="shared" si="1"/>
        <v>-11</v>
      </c>
    </row>
    <row r="57" spans="1:6" x14ac:dyDescent="0.3">
      <c r="A57" t="s">
        <v>18</v>
      </c>
      <c r="B57" t="s">
        <v>115</v>
      </c>
      <c r="C57">
        <v>440</v>
      </c>
      <c r="D57">
        <v>414</v>
      </c>
      <c r="E57">
        <f t="shared" si="0"/>
        <v>0</v>
      </c>
      <c r="F57">
        <f t="shared" si="1"/>
        <v>-26</v>
      </c>
    </row>
    <row r="58" spans="1:6" x14ac:dyDescent="0.3">
      <c r="A58" t="s">
        <v>18</v>
      </c>
      <c r="B58" t="s">
        <v>8</v>
      </c>
      <c r="C58">
        <v>440</v>
      </c>
      <c r="D58">
        <v>402</v>
      </c>
      <c r="E58">
        <f t="shared" si="0"/>
        <v>0</v>
      </c>
      <c r="F58">
        <f t="shared" si="1"/>
        <v>-38</v>
      </c>
    </row>
    <row r="59" spans="1:6" x14ac:dyDescent="0.3">
      <c r="A59" t="s">
        <v>18</v>
      </c>
      <c r="B59" t="s">
        <v>9</v>
      </c>
      <c r="C59">
        <v>440</v>
      </c>
      <c r="D59">
        <v>459</v>
      </c>
      <c r="E59">
        <f t="shared" si="0"/>
        <v>19</v>
      </c>
      <c r="F59">
        <f t="shared" si="1"/>
        <v>0</v>
      </c>
    </row>
    <row r="60" spans="1:6" x14ac:dyDescent="0.3">
      <c r="A60" t="s">
        <v>18</v>
      </c>
      <c r="B60" t="s">
        <v>10</v>
      </c>
      <c r="C60">
        <v>440</v>
      </c>
      <c r="D60">
        <v>403</v>
      </c>
      <c r="E60">
        <f t="shared" si="0"/>
        <v>0</v>
      </c>
      <c r="F60">
        <f t="shared" si="1"/>
        <v>-37</v>
      </c>
    </row>
    <row r="61" spans="1:6" x14ac:dyDescent="0.3">
      <c r="A61" t="s">
        <v>18</v>
      </c>
      <c r="B61" t="s">
        <v>11</v>
      </c>
      <c r="C61">
        <v>440</v>
      </c>
      <c r="D61">
        <v>437</v>
      </c>
      <c r="E61">
        <f t="shared" si="0"/>
        <v>0</v>
      </c>
      <c r="F61">
        <f t="shared" si="1"/>
        <v>-3</v>
      </c>
    </row>
    <row r="62" spans="1:6" x14ac:dyDescent="0.3">
      <c r="A62" t="s">
        <v>18</v>
      </c>
      <c r="B62" t="s">
        <v>1</v>
      </c>
      <c r="C62">
        <v>440</v>
      </c>
      <c r="D62">
        <v>409</v>
      </c>
      <c r="E62">
        <f t="shared" si="0"/>
        <v>0</v>
      </c>
      <c r="F62">
        <f t="shared" si="1"/>
        <v>-31</v>
      </c>
    </row>
    <row r="63" spans="1:6" x14ac:dyDescent="0.3">
      <c r="A63" t="s">
        <v>18</v>
      </c>
      <c r="B63" t="s">
        <v>123</v>
      </c>
      <c r="C63">
        <v>440</v>
      </c>
      <c r="D63">
        <v>417</v>
      </c>
      <c r="E63">
        <f t="shared" si="0"/>
        <v>0</v>
      </c>
      <c r="F63">
        <f t="shared" si="1"/>
        <v>-23</v>
      </c>
    </row>
    <row r="64" spans="1:6" x14ac:dyDescent="0.3">
      <c r="A64" t="s">
        <v>18</v>
      </c>
      <c r="B64" t="s">
        <v>2</v>
      </c>
      <c r="C64">
        <v>440</v>
      </c>
      <c r="D64">
        <v>420</v>
      </c>
      <c r="E64">
        <f t="shared" si="0"/>
        <v>0</v>
      </c>
      <c r="F64">
        <f t="shared" si="1"/>
        <v>-20</v>
      </c>
    </row>
    <row r="65" spans="1:6" x14ac:dyDescent="0.3">
      <c r="A65" t="s">
        <v>18</v>
      </c>
      <c r="B65" t="s">
        <v>3</v>
      </c>
      <c r="C65">
        <v>440</v>
      </c>
      <c r="D65">
        <v>390</v>
      </c>
      <c r="E65">
        <f t="shared" si="0"/>
        <v>0</v>
      </c>
      <c r="F65">
        <f t="shared" si="1"/>
        <v>-50</v>
      </c>
    </row>
    <row r="66" spans="1:6" x14ac:dyDescent="0.3">
      <c r="A66" t="s">
        <v>18</v>
      </c>
      <c r="B66" t="s">
        <v>124</v>
      </c>
      <c r="C66">
        <v>440</v>
      </c>
      <c r="D66">
        <v>370</v>
      </c>
      <c r="E66">
        <f t="shared" si="0"/>
        <v>0</v>
      </c>
      <c r="F66">
        <f t="shared" si="1"/>
        <v>-70</v>
      </c>
    </row>
    <row r="67" spans="1:6" x14ac:dyDescent="0.3">
      <c r="A67" t="s">
        <v>18</v>
      </c>
      <c r="B67" t="s">
        <v>5</v>
      </c>
      <c r="C67">
        <v>440</v>
      </c>
      <c r="D67">
        <v>412</v>
      </c>
      <c r="E67">
        <f t="shared" ref="E67:E130" si="2">IF(D67-C67&gt;0,D67-C67,0)</f>
        <v>0</v>
      </c>
      <c r="F67">
        <f t="shared" ref="F67:F130" si="3">IF(D67-C67&lt;0,D67-C67,0)</f>
        <v>-28</v>
      </c>
    </row>
    <row r="68" spans="1:6" x14ac:dyDescent="0.3">
      <c r="A68" t="s">
        <v>18</v>
      </c>
      <c r="B68" t="s">
        <v>6</v>
      </c>
      <c r="C68">
        <v>440</v>
      </c>
      <c r="D68">
        <v>391</v>
      </c>
      <c r="E68">
        <f t="shared" si="2"/>
        <v>0</v>
      </c>
      <c r="F68">
        <f t="shared" si="3"/>
        <v>-49</v>
      </c>
    </row>
    <row r="69" spans="1:6" x14ac:dyDescent="0.3">
      <c r="A69" t="s">
        <v>18</v>
      </c>
      <c r="B69" t="s">
        <v>115</v>
      </c>
      <c r="C69">
        <v>440</v>
      </c>
      <c r="D69">
        <v>383</v>
      </c>
      <c r="E69">
        <f t="shared" si="2"/>
        <v>0</v>
      </c>
      <c r="F69">
        <f t="shared" si="3"/>
        <v>-57</v>
      </c>
    </row>
    <row r="70" spans="1:6" x14ac:dyDescent="0.3">
      <c r="A70" t="s">
        <v>18</v>
      </c>
      <c r="B70" t="s">
        <v>8</v>
      </c>
      <c r="C70">
        <v>440</v>
      </c>
      <c r="D70">
        <v>421</v>
      </c>
      <c r="E70">
        <f t="shared" si="2"/>
        <v>0</v>
      </c>
      <c r="F70">
        <f t="shared" si="3"/>
        <v>-19</v>
      </c>
    </row>
    <row r="71" spans="1:6" x14ac:dyDescent="0.3">
      <c r="A71" t="s">
        <v>18</v>
      </c>
      <c r="B71" t="s">
        <v>9</v>
      </c>
      <c r="C71">
        <v>440</v>
      </c>
      <c r="D71">
        <v>374</v>
      </c>
      <c r="E71">
        <f t="shared" si="2"/>
        <v>0</v>
      </c>
      <c r="F71">
        <f t="shared" si="3"/>
        <v>-66</v>
      </c>
    </row>
    <row r="72" spans="1:6" x14ac:dyDescent="0.3">
      <c r="A72" t="s">
        <v>18</v>
      </c>
      <c r="B72" t="s">
        <v>10</v>
      </c>
      <c r="C72">
        <v>440</v>
      </c>
      <c r="D72">
        <v>417</v>
      </c>
      <c r="E72">
        <f t="shared" si="2"/>
        <v>0</v>
      </c>
      <c r="F72">
        <f t="shared" si="3"/>
        <v>-23</v>
      </c>
    </row>
    <row r="73" spans="1:6" x14ac:dyDescent="0.3">
      <c r="A73" t="s">
        <v>18</v>
      </c>
      <c r="B73" t="s">
        <v>11</v>
      </c>
      <c r="C73">
        <v>440</v>
      </c>
      <c r="D73">
        <v>448</v>
      </c>
      <c r="E73">
        <f t="shared" si="2"/>
        <v>8</v>
      </c>
      <c r="F73">
        <f t="shared" si="3"/>
        <v>0</v>
      </c>
    </row>
    <row r="74" spans="1:6" x14ac:dyDescent="0.3">
      <c r="A74" t="s">
        <v>18</v>
      </c>
      <c r="B74" t="s">
        <v>1</v>
      </c>
      <c r="C74">
        <v>440</v>
      </c>
      <c r="D74">
        <v>461</v>
      </c>
      <c r="E74">
        <f t="shared" si="2"/>
        <v>21</v>
      </c>
      <c r="F74">
        <f t="shared" si="3"/>
        <v>0</v>
      </c>
    </row>
    <row r="75" spans="1:6" x14ac:dyDescent="0.3">
      <c r="A75" t="s">
        <v>18</v>
      </c>
      <c r="B75" t="s">
        <v>123</v>
      </c>
      <c r="C75">
        <v>440</v>
      </c>
      <c r="D75">
        <v>397</v>
      </c>
      <c r="E75">
        <f t="shared" si="2"/>
        <v>0</v>
      </c>
      <c r="F75">
        <f t="shared" si="3"/>
        <v>-43</v>
      </c>
    </row>
    <row r="76" spans="1:6" x14ac:dyDescent="0.3">
      <c r="A76" t="s">
        <v>18</v>
      </c>
      <c r="B76" t="s">
        <v>2</v>
      </c>
      <c r="C76">
        <v>440</v>
      </c>
      <c r="D76">
        <v>428</v>
      </c>
      <c r="E76">
        <f t="shared" si="2"/>
        <v>0</v>
      </c>
      <c r="F76">
        <f t="shared" si="3"/>
        <v>-12</v>
      </c>
    </row>
    <row r="77" spans="1:6" x14ac:dyDescent="0.3">
      <c r="A77" t="s">
        <v>18</v>
      </c>
      <c r="B77" t="s">
        <v>3</v>
      </c>
      <c r="C77">
        <v>440</v>
      </c>
      <c r="D77">
        <v>419</v>
      </c>
      <c r="E77">
        <f t="shared" si="2"/>
        <v>0</v>
      </c>
      <c r="F77">
        <f t="shared" si="3"/>
        <v>-21</v>
      </c>
    </row>
    <row r="78" spans="1:6" x14ac:dyDescent="0.3">
      <c r="A78" t="s">
        <v>18</v>
      </c>
      <c r="B78" t="s">
        <v>124</v>
      </c>
      <c r="C78">
        <v>440</v>
      </c>
      <c r="D78">
        <v>413</v>
      </c>
      <c r="E78">
        <f t="shared" si="2"/>
        <v>0</v>
      </c>
      <c r="F78">
        <f t="shared" si="3"/>
        <v>-27</v>
      </c>
    </row>
    <row r="79" spans="1:6" x14ac:dyDescent="0.3">
      <c r="A79" t="s">
        <v>18</v>
      </c>
      <c r="B79" t="s">
        <v>5</v>
      </c>
      <c r="C79">
        <v>440</v>
      </c>
      <c r="D79">
        <v>435</v>
      </c>
      <c r="E79">
        <f t="shared" si="2"/>
        <v>0</v>
      </c>
      <c r="F79">
        <f t="shared" si="3"/>
        <v>-5</v>
      </c>
    </row>
    <row r="80" spans="1:6" x14ac:dyDescent="0.3">
      <c r="A80" t="s">
        <v>18</v>
      </c>
      <c r="B80" t="s">
        <v>6</v>
      </c>
      <c r="C80">
        <v>440</v>
      </c>
      <c r="D80">
        <v>451</v>
      </c>
      <c r="E80">
        <f t="shared" si="2"/>
        <v>11</v>
      </c>
      <c r="F80">
        <f t="shared" si="3"/>
        <v>0</v>
      </c>
    </row>
    <row r="81" spans="1:6" x14ac:dyDescent="0.3">
      <c r="A81" t="s">
        <v>18</v>
      </c>
      <c r="B81" t="s">
        <v>115</v>
      </c>
      <c r="C81">
        <v>440</v>
      </c>
      <c r="D81">
        <v>436</v>
      </c>
      <c r="E81">
        <f t="shared" si="2"/>
        <v>0</v>
      </c>
      <c r="F81">
        <f t="shared" si="3"/>
        <v>-4</v>
      </c>
    </row>
    <row r="82" spans="1:6" x14ac:dyDescent="0.3">
      <c r="A82" t="s">
        <v>18</v>
      </c>
      <c r="B82" t="s">
        <v>8</v>
      </c>
      <c r="C82">
        <v>440</v>
      </c>
      <c r="D82">
        <v>385</v>
      </c>
      <c r="E82">
        <f t="shared" si="2"/>
        <v>0</v>
      </c>
      <c r="F82">
        <f t="shared" si="3"/>
        <v>-55</v>
      </c>
    </row>
    <row r="83" spans="1:6" x14ac:dyDescent="0.3">
      <c r="A83" t="s">
        <v>18</v>
      </c>
      <c r="B83" t="s">
        <v>9</v>
      </c>
      <c r="C83">
        <v>440</v>
      </c>
      <c r="D83">
        <v>397</v>
      </c>
      <c r="E83">
        <f t="shared" si="2"/>
        <v>0</v>
      </c>
      <c r="F83">
        <f t="shared" si="3"/>
        <v>-43</v>
      </c>
    </row>
    <row r="84" spans="1:6" x14ac:dyDescent="0.3">
      <c r="A84" t="s">
        <v>18</v>
      </c>
      <c r="B84" t="s">
        <v>10</v>
      </c>
      <c r="C84">
        <v>440</v>
      </c>
      <c r="D84">
        <v>429</v>
      </c>
      <c r="E84">
        <f t="shared" si="2"/>
        <v>0</v>
      </c>
      <c r="F84">
        <f t="shared" si="3"/>
        <v>-11</v>
      </c>
    </row>
    <row r="85" spans="1:6" x14ac:dyDescent="0.3">
      <c r="A85" t="s">
        <v>18</v>
      </c>
      <c r="B85" t="s">
        <v>11</v>
      </c>
      <c r="C85">
        <v>440</v>
      </c>
      <c r="D85">
        <v>392</v>
      </c>
      <c r="E85">
        <f t="shared" si="2"/>
        <v>0</v>
      </c>
      <c r="F85">
        <f t="shared" si="3"/>
        <v>-48</v>
      </c>
    </row>
    <row r="86" spans="1:6" x14ac:dyDescent="0.3">
      <c r="A86" t="s">
        <v>18</v>
      </c>
      <c r="B86" t="s">
        <v>1</v>
      </c>
      <c r="C86">
        <v>440</v>
      </c>
      <c r="D86">
        <v>385</v>
      </c>
      <c r="E86">
        <f t="shared" si="2"/>
        <v>0</v>
      </c>
      <c r="F86">
        <f t="shared" si="3"/>
        <v>-55</v>
      </c>
    </row>
    <row r="87" spans="1:6" x14ac:dyDescent="0.3">
      <c r="A87" t="s">
        <v>18</v>
      </c>
      <c r="B87" t="s">
        <v>123</v>
      </c>
      <c r="C87">
        <v>440</v>
      </c>
      <c r="D87">
        <v>433</v>
      </c>
      <c r="E87">
        <f t="shared" si="2"/>
        <v>0</v>
      </c>
      <c r="F87">
        <f t="shared" si="3"/>
        <v>-7</v>
      </c>
    </row>
    <row r="88" spans="1:6" x14ac:dyDescent="0.3">
      <c r="A88" t="s">
        <v>18</v>
      </c>
      <c r="B88" t="s">
        <v>2</v>
      </c>
      <c r="C88">
        <v>440</v>
      </c>
      <c r="D88">
        <v>472</v>
      </c>
      <c r="E88">
        <f t="shared" si="2"/>
        <v>32</v>
      </c>
      <c r="F88">
        <f t="shared" si="3"/>
        <v>0</v>
      </c>
    </row>
    <row r="89" spans="1:6" x14ac:dyDescent="0.3">
      <c r="A89" t="s">
        <v>18</v>
      </c>
      <c r="B89" t="s">
        <v>3</v>
      </c>
      <c r="C89">
        <v>440</v>
      </c>
      <c r="D89">
        <v>403</v>
      </c>
      <c r="E89">
        <f t="shared" si="2"/>
        <v>0</v>
      </c>
      <c r="F89">
        <f t="shared" si="3"/>
        <v>-37</v>
      </c>
    </row>
    <row r="90" spans="1:6" x14ac:dyDescent="0.3">
      <c r="A90" t="s">
        <v>18</v>
      </c>
      <c r="B90" t="s">
        <v>124</v>
      </c>
      <c r="C90">
        <v>440</v>
      </c>
      <c r="D90">
        <v>365</v>
      </c>
      <c r="E90">
        <f t="shared" si="2"/>
        <v>0</v>
      </c>
      <c r="F90">
        <f t="shared" si="3"/>
        <v>-75</v>
      </c>
    </row>
    <row r="91" spans="1:6" x14ac:dyDescent="0.3">
      <c r="A91" t="s">
        <v>18</v>
      </c>
      <c r="B91" t="s">
        <v>5</v>
      </c>
      <c r="C91">
        <v>440</v>
      </c>
      <c r="D91">
        <v>403</v>
      </c>
      <c r="E91">
        <f t="shared" si="2"/>
        <v>0</v>
      </c>
      <c r="F91">
        <f t="shared" si="3"/>
        <v>-37</v>
      </c>
    </row>
    <row r="92" spans="1:6" x14ac:dyDescent="0.3">
      <c r="A92" t="s">
        <v>18</v>
      </c>
      <c r="B92" t="s">
        <v>6</v>
      </c>
      <c r="C92">
        <v>440</v>
      </c>
      <c r="D92">
        <v>427</v>
      </c>
      <c r="E92">
        <f t="shared" si="2"/>
        <v>0</v>
      </c>
      <c r="F92">
        <f t="shared" si="3"/>
        <v>-13</v>
      </c>
    </row>
    <row r="93" spans="1:6" x14ac:dyDescent="0.3">
      <c r="A93" t="s">
        <v>18</v>
      </c>
      <c r="B93" t="s">
        <v>115</v>
      </c>
      <c r="C93">
        <v>440</v>
      </c>
      <c r="D93">
        <v>432</v>
      </c>
      <c r="E93">
        <f t="shared" si="2"/>
        <v>0</v>
      </c>
      <c r="F93">
        <f t="shared" si="3"/>
        <v>-8</v>
      </c>
    </row>
    <row r="94" spans="1:6" x14ac:dyDescent="0.3">
      <c r="A94" t="s">
        <v>18</v>
      </c>
      <c r="B94" t="s">
        <v>8</v>
      </c>
      <c r="C94">
        <v>440</v>
      </c>
      <c r="D94">
        <v>419</v>
      </c>
      <c r="E94">
        <f t="shared" si="2"/>
        <v>0</v>
      </c>
      <c r="F94">
        <f t="shared" si="3"/>
        <v>-21</v>
      </c>
    </row>
    <row r="95" spans="1:6" x14ac:dyDescent="0.3">
      <c r="A95" t="s">
        <v>18</v>
      </c>
      <c r="B95" t="s">
        <v>9</v>
      </c>
      <c r="C95">
        <v>440</v>
      </c>
      <c r="D95">
        <v>415</v>
      </c>
      <c r="E95">
        <f t="shared" si="2"/>
        <v>0</v>
      </c>
      <c r="F95">
        <f t="shared" si="3"/>
        <v>-25</v>
      </c>
    </row>
    <row r="96" spans="1:6" x14ac:dyDescent="0.3">
      <c r="A96" t="s">
        <v>18</v>
      </c>
      <c r="B96" t="s">
        <v>10</v>
      </c>
      <c r="C96">
        <v>440</v>
      </c>
      <c r="D96">
        <v>379</v>
      </c>
      <c r="E96">
        <f t="shared" si="2"/>
        <v>0</v>
      </c>
      <c r="F96">
        <f t="shared" si="3"/>
        <v>-61</v>
      </c>
    </row>
    <row r="97" spans="1:6" x14ac:dyDescent="0.3">
      <c r="A97" t="s">
        <v>18</v>
      </c>
      <c r="B97" t="s">
        <v>11</v>
      </c>
      <c r="C97">
        <v>440</v>
      </c>
      <c r="D97">
        <v>430</v>
      </c>
      <c r="E97">
        <f t="shared" si="2"/>
        <v>0</v>
      </c>
      <c r="F97">
        <f t="shared" si="3"/>
        <v>-10</v>
      </c>
    </row>
    <row r="98" spans="1:6" x14ac:dyDescent="0.3">
      <c r="A98" t="s">
        <v>18</v>
      </c>
      <c r="B98" t="s">
        <v>1</v>
      </c>
      <c r="C98">
        <v>440</v>
      </c>
      <c r="D98">
        <v>410</v>
      </c>
      <c r="E98">
        <f t="shared" si="2"/>
        <v>0</v>
      </c>
      <c r="F98">
        <f t="shared" si="3"/>
        <v>-30</v>
      </c>
    </row>
    <row r="99" spans="1:6" x14ac:dyDescent="0.3">
      <c r="A99" t="s">
        <v>18</v>
      </c>
      <c r="B99" t="s">
        <v>123</v>
      </c>
      <c r="C99">
        <v>440</v>
      </c>
      <c r="D99">
        <v>393</v>
      </c>
      <c r="E99">
        <f t="shared" si="2"/>
        <v>0</v>
      </c>
      <c r="F99">
        <f t="shared" si="3"/>
        <v>-47</v>
      </c>
    </row>
    <row r="100" spans="1:6" x14ac:dyDescent="0.3">
      <c r="A100" t="s">
        <v>18</v>
      </c>
      <c r="B100" t="s">
        <v>2</v>
      </c>
      <c r="C100">
        <v>440</v>
      </c>
      <c r="D100">
        <v>446</v>
      </c>
      <c r="E100">
        <f t="shared" si="2"/>
        <v>6</v>
      </c>
      <c r="F100">
        <f t="shared" si="3"/>
        <v>0</v>
      </c>
    </row>
    <row r="101" spans="1:6" x14ac:dyDescent="0.3">
      <c r="A101" t="s">
        <v>19</v>
      </c>
      <c r="B101" t="s">
        <v>3</v>
      </c>
      <c r="C101">
        <v>120</v>
      </c>
      <c r="D101">
        <v>166</v>
      </c>
      <c r="E101">
        <f t="shared" si="2"/>
        <v>46</v>
      </c>
      <c r="F101">
        <f t="shared" si="3"/>
        <v>0</v>
      </c>
    </row>
    <row r="102" spans="1:6" x14ac:dyDescent="0.3">
      <c r="A102" t="s">
        <v>19</v>
      </c>
      <c r="B102" t="s">
        <v>124</v>
      </c>
      <c r="C102">
        <v>120</v>
      </c>
      <c r="D102">
        <v>135</v>
      </c>
      <c r="E102">
        <f t="shared" si="2"/>
        <v>15</v>
      </c>
      <c r="F102">
        <f t="shared" si="3"/>
        <v>0</v>
      </c>
    </row>
    <row r="103" spans="1:6" x14ac:dyDescent="0.3">
      <c r="A103" t="s">
        <v>19</v>
      </c>
      <c r="B103" t="s">
        <v>5</v>
      </c>
      <c r="C103">
        <v>120</v>
      </c>
      <c r="D103">
        <v>149</v>
      </c>
      <c r="E103">
        <f t="shared" si="2"/>
        <v>29</v>
      </c>
      <c r="F103">
        <f t="shared" si="3"/>
        <v>0</v>
      </c>
    </row>
    <row r="104" spans="1:6" x14ac:dyDescent="0.3">
      <c r="A104" t="s">
        <v>19</v>
      </c>
      <c r="B104" t="s">
        <v>6</v>
      </c>
      <c r="C104">
        <v>120</v>
      </c>
      <c r="D104">
        <v>116</v>
      </c>
      <c r="E104">
        <f t="shared" si="2"/>
        <v>0</v>
      </c>
      <c r="F104">
        <f t="shared" si="3"/>
        <v>-4</v>
      </c>
    </row>
    <row r="105" spans="1:6" x14ac:dyDescent="0.3">
      <c r="A105" t="s">
        <v>19</v>
      </c>
      <c r="B105" t="s">
        <v>115</v>
      </c>
      <c r="C105">
        <v>120</v>
      </c>
      <c r="D105">
        <v>155</v>
      </c>
      <c r="E105">
        <f t="shared" si="2"/>
        <v>35</v>
      </c>
      <c r="F105">
        <f t="shared" si="3"/>
        <v>0</v>
      </c>
    </row>
    <row r="106" spans="1:6" x14ac:dyDescent="0.3">
      <c r="A106" t="s">
        <v>19</v>
      </c>
      <c r="B106" t="s">
        <v>8</v>
      </c>
      <c r="C106">
        <v>120</v>
      </c>
      <c r="D106">
        <v>137</v>
      </c>
      <c r="E106">
        <f t="shared" si="2"/>
        <v>17</v>
      </c>
      <c r="F106">
        <f t="shared" si="3"/>
        <v>0</v>
      </c>
    </row>
    <row r="107" spans="1:6" x14ac:dyDescent="0.3">
      <c r="A107" t="s">
        <v>19</v>
      </c>
      <c r="B107" t="s">
        <v>9</v>
      </c>
      <c r="C107">
        <v>120</v>
      </c>
      <c r="D107">
        <v>175</v>
      </c>
      <c r="E107">
        <f t="shared" si="2"/>
        <v>55</v>
      </c>
      <c r="F107">
        <f t="shared" si="3"/>
        <v>0</v>
      </c>
    </row>
    <row r="108" spans="1:6" x14ac:dyDescent="0.3">
      <c r="A108" t="s">
        <v>19</v>
      </c>
      <c r="B108" t="s">
        <v>10</v>
      </c>
      <c r="C108">
        <v>120</v>
      </c>
      <c r="D108">
        <v>181</v>
      </c>
      <c r="E108">
        <f t="shared" si="2"/>
        <v>61</v>
      </c>
      <c r="F108">
        <f t="shared" si="3"/>
        <v>0</v>
      </c>
    </row>
    <row r="109" spans="1:6" x14ac:dyDescent="0.3">
      <c r="A109" t="s">
        <v>19</v>
      </c>
      <c r="B109" t="s">
        <v>11</v>
      </c>
      <c r="C109">
        <v>120</v>
      </c>
      <c r="D109">
        <v>210</v>
      </c>
      <c r="E109">
        <f t="shared" si="2"/>
        <v>90</v>
      </c>
      <c r="F109">
        <f t="shared" si="3"/>
        <v>0</v>
      </c>
    </row>
    <row r="110" spans="1:6" x14ac:dyDescent="0.3">
      <c r="A110" t="s">
        <v>19</v>
      </c>
      <c r="B110" t="s">
        <v>1</v>
      </c>
      <c r="C110">
        <v>120</v>
      </c>
      <c r="D110">
        <v>152</v>
      </c>
      <c r="E110">
        <f t="shared" si="2"/>
        <v>32</v>
      </c>
      <c r="F110">
        <f t="shared" si="3"/>
        <v>0</v>
      </c>
    </row>
    <row r="111" spans="1:6" x14ac:dyDescent="0.3">
      <c r="A111" t="s">
        <v>19</v>
      </c>
      <c r="B111" t="s">
        <v>123</v>
      </c>
      <c r="C111">
        <v>120</v>
      </c>
      <c r="D111">
        <v>172</v>
      </c>
      <c r="E111">
        <f t="shared" si="2"/>
        <v>52</v>
      </c>
      <c r="F111">
        <f t="shared" si="3"/>
        <v>0</v>
      </c>
    </row>
    <row r="112" spans="1:6" x14ac:dyDescent="0.3">
      <c r="A112" t="s">
        <v>19</v>
      </c>
      <c r="B112" t="s">
        <v>2</v>
      </c>
      <c r="C112">
        <v>120</v>
      </c>
      <c r="D112">
        <v>170</v>
      </c>
      <c r="E112">
        <f t="shared" si="2"/>
        <v>50</v>
      </c>
      <c r="F112">
        <f t="shared" si="3"/>
        <v>0</v>
      </c>
    </row>
    <row r="113" spans="1:6" x14ac:dyDescent="0.3">
      <c r="A113" t="s">
        <v>19</v>
      </c>
      <c r="B113" t="s">
        <v>3</v>
      </c>
      <c r="C113">
        <v>120</v>
      </c>
      <c r="D113">
        <v>146</v>
      </c>
      <c r="E113">
        <f t="shared" si="2"/>
        <v>26</v>
      </c>
      <c r="F113">
        <f t="shared" si="3"/>
        <v>0</v>
      </c>
    </row>
    <row r="114" spans="1:6" x14ac:dyDescent="0.3">
      <c r="A114" t="s">
        <v>19</v>
      </c>
      <c r="B114" t="s">
        <v>124</v>
      </c>
      <c r="C114">
        <v>120</v>
      </c>
      <c r="D114">
        <v>146</v>
      </c>
      <c r="E114">
        <f t="shared" si="2"/>
        <v>26</v>
      </c>
      <c r="F114">
        <f t="shared" si="3"/>
        <v>0</v>
      </c>
    </row>
    <row r="115" spans="1:6" x14ac:dyDescent="0.3">
      <c r="A115" t="s">
        <v>19</v>
      </c>
      <c r="B115" t="s">
        <v>5</v>
      </c>
      <c r="C115">
        <v>120</v>
      </c>
      <c r="D115">
        <v>130</v>
      </c>
      <c r="E115">
        <f t="shared" si="2"/>
        <v>10</v>
      </c>
      <c r="F115">
        <f t="shared" si="3"/>
        <v>0</v>
      </c>
    </row>
    <row r="116" spans="1:6" x14ac:dyDescent="0.3">
      <c r="A116" t="s">
        <v>19</v>
      </c>
      <c r="B116" t="s">
        <v>6</v>
      </c>
      <c r="C116">
        <v>120</v>
      </c>
      <c r="D116">
        <v>112</v>
      </c>
      <c r="E116">
        <f t="shared" si="2"/>
        <v>0</v>
      </c>
      <c r="F116">
        <f t="shared" si="3"/>
        <v>-8</v>
      </c>
    </row>
    <row r="117" spans="1:6" x14ac:dyDescent="0.3">
      <c r="A117" t="s">
        <v>19</v>
      </c>
      <c r="B117" t="s">
        <v>115</v>
      </c>
      <c r="C117">
        <v>120</v>
      </c>
      <c r="D117">
        <v>150</v>
      </c>
      <c r="E117">
        <f t="shared" si="2"/>
        <v>30</v>
      </c>
      <c r="F117">
        <f t="shared" si="3"/>
        <v>0</v>
      </c>
    </row>
    <row r="118" spans="1:6" x14ac:dyDescent="0.3">
      <c r="A118" t="s">
        <v>19</v>
      </c>
      <c r="B118" t="s">
        <v>8</v>
      </c>
      <c r="C118">
        <v>120</v>
      </c>
      <c r="D118">
        <v>118</v>
      </c>
      <c r="E118">
        <f t="shared" si="2"/>
        <v>0</v>
      </c>
      <c r="F118">
        <f t="shared" si="3"/>
        <v>-2</v>
      </c>
    </row>
    <row r="119" spans="1:6" x14ac:dyDescent="0.3">
      <c r="A119" t="s">
        <v>19</v>
      </c>
      <c r="B119" t="s">
        <v>9</v>
      </c>
      <c r="C119">
        <v>120</v>
      </c>
      <c r="D119">
        <v>163</v>
      </c>
      <c r="E119">
        <f t="shared" si="2"/>
        <v>43</v>
      </c>
      <c r="F119">
        <f t="shared" si="3"/>
        <v>0</v>
      </c>
    </row>
    <row r="120" spans="1:6" x14ac:dyDescent="0.3">
      <c r="A120" t="s">
        <v>19</v>
      </c>
      <c r="B120" t="s">
        <v>10</v>
      </c>
      <c r="C120">
        <v>120</v>
      </c>
      <c r="D120">
        <v>131</v>
      </c>
      <c r="E120">
        <f t="shared" si="2"/>
        <v>11</v>
      </c>
      <c r="F120">
        <f t="shared" si="3"/>
        <v>0</v>
      </c>
    </row>
    <row r="121" spans="1:6" x14ac:dyDescent="0.3">
      <c r="A121" t="s">
        <v>19</v>
      </c>
      <c r="B121" t="s">
        <v>11</v>
      </c>
      <c r="C121">
        <v>120</v>
      </c>
      <c r="D121">
        <v>88</v>
      </c>
      <c r="E121">
        <f t="shared" si="2"/>
        <v>0</v>
      </c>
      <c r="F121">
        <f t="shared" si="3"/>
        <v>-32</v>
      </c>
    </row>
    <row r="122" spans="1:6" x14ac:dyDescent="0.3">
      <c r="A122" t="s">
        <v>19</v>
      </c>
      <c r="B122" t="s">
        <v>1</v>
      </c>
      <c r="C122">
        <v>120</v>
      </c>
      <c r="D122">
        <v>137</v>
      </c>
      <c r="E122">
        <f t="shared" si="2"/>
        <v>17</v>
      </c>
      <c r="F122">
        <f t="shared" si="3"/>
        <v>0</v>
      </c>
    </row>
    <row r="123" spans="1:6" x14ac:dyDescent="0.3">
      <c r="A123" t="s">
        <v>19</v>
      </c>
      <c r="B123" t="s">
        <v>123</v>
      </c>
      <c r="C123">
        <v>120</v>
      </c>
      <c r="D123">
        <v>136</v>
      </c>
      <c r="E123">
        <f t="shared" si="2"/>
        <v>16</v>
      </c>
      <c r="F123">
        <f t="shared" si="3"/>
        <v>0</v>
      </c>
    </row>
    <row r="124" spans="1:6" x14ac:dyDescent="0.3">
      <c r="A124" t="s">
        <v>19</v>
      </c>
      <c r="B124" t="s">
        <v>2</v>
      </c>
      <c r="C124">
        <v>120</v>
      </c>
      <c r="D124">
        <v>155</v>
      </c>
      <c r="E124">
        <f t="shared" si="2"/>
        <v>35</v>
      </c>
      <c r="F124">
        <f t="shared" si="3"/>
        <v>0</v>
      </c>
    </row>
    <row r="125" spans="1:6" x14ac:dyDescent="0.3">
      <c r="A125" t="s">
        <v>19</v>
      </c>
      <c r="B125" t="s">
        <v>3</v>
      </c>
      <c r="C125">
        <v>120</v>
      </c>
      <c r="D125">
        <v>166</v>
      </c>
      <c r="E125">
        <f t="shared" si="2"/>
        <v>46</v>
      </c>
      <c r="F125">
        <f t="shared" si="3"/>
        <v>0</v>
      </c>
    </row>
    <row r="126" spans="1:6" x14ac:dyDescent="0.3">
      <c r="A126" t="s">
        <v>19</v>
      </c>
      <c r="B126" t="s">
        <v>124</v>
      </c>
      <c r="C126">
        <v>120</v>
      </c>
      <c r="D126">
        <v>95</v>
      </c>
      <c r="E126">
        <f t="shared" si="2"/>
        <v>0</v>
      </c>
      <c r="F126">
        <f t="shared" si="3"/>
        <v>-25</v>
      </c>
    </row>
    <row r="127" spans="1:6" x14ac:dyDescent="0.3">
      <c r="A127" t="s">
        <v>19</v>
      </c>
      <c r="B127" t="s">
        <v>5</v>
      </c>
      <c r="C127">
        <v>120</v>
      </c>
      <c r="D127">
        <v>133</v>
      </c>
      <c r="E127">
        <f t="shared" si="2"/>
        <v>13</v>
      </c>
      <c r="F127">
        <f t="shared" si="3"/>
        <v>0</v>
      </c>
    </row>
    <row r="128" spans="1:6" x14ac:dyDescent="0.3">
      <c r="A128" t="s">
        <v>19</v>
      </c>
      <c r="B128" t="s">
        <v>6</v>
      </c>
      <c r="C128">
        <v>120</v>
      </c>
      <c r="D128">
        <v>131</v>
      </c>
      <c r="E128">
        <f t="shared" si="2"/>
        <v>11</v>
      </c>
      <c r="F128">
        <f t="shared" si="3"/>
        <v>0</v>
      </c>
    </row>
    <row r="129" spans="1:6" x14ac:dyDescent="0.3">
      <c r="A129" t="s">
        <v>19</v>
      </c>
      <c r="B129" t="s">
        <v>115</v>
      </c>
      <c r="C129">
        <v>120</v>
      </c>
      <c r="D129">
        <v>185</v>
      </c>
      <c r="E129">
        <f t="shared" si="2"/>
        <v>65</v>
      </c>
      <c r="F129">
        <f t="shared" si="3"/>
        <v>0</v>
      </c>
    </row>
    <row r="130" spans="1:6" x14ac:dyDescent="0.3">
      <c r="A130" t="s">
        <v>19</v>
      </c>
      <c r="B130" t="s">
        <v>8</v>
      </c>
      <c r="C130">
        <v>120</v>
      </c>
      <c r="D130">
        <v>150</v>
      </c>
      <c r="E130">
        <f t="shared" si="2"/>
        <v>30</v>
      </c>
      <c r="F130">
        <f t="shared" si="3"/>
        <v>0</v>
      </c>
    </row>
    <row r="131" spans="1:6" x14ac:dyDescent="0.3">
      <c r="A131" t="s">
        <v>19</v>
      </c>
      <c r="B131" t="s">
        <v>9</v>
      </c>
      <c r="C131">
        <v>120</v>
      </c>
      <c r="D131">
        <v>111</v>
      </c>
      <c r="E131">
        <f t="shared" ref="E131:E150" si="4">IF(D131-C131&gt;0,D131-C131,0)</f>
        <v>0</v>
      </c>
      <c r="F131">
        <f t="shared" ref="F131:F194" si="5">IF(D131-C131&lt;0,D131-C131,0)</f>
        <v>-9</v>
      </c>
    </row>
    <row r="132" spans="1:6" x14ac:dyDescent="0.3">
      <c r="A132" t="s">
        <v>19</v>
      </c>
      <c r="B132" t="s">
        <v>10</v>
      </c>
      <c r="C132">
        <v>120</v>
      </c>
      <c r="D132">
        <v>172</v>
      </c>
      <c r="E132">
        <f t="shared" si="4"/>
        <v>52</v>
      </c>
      <c r="F132">
        <f t="shared" si="5"/>
        <v>0</v>
      </c>
    </row>
    <row r="133" spans="1:6" x14ac:dyDescent="0.3">
      <c r="A133" t="s">
        <v>19</v>
      </c>
      <c r="B133" t="s">
        <v>11</v>
      </c>
      <c r="C133">
        <v>120</v>
      </c>
      <c r="D133">
        <v>180</v>
      </c>
      <c r="E133">
        <f t="shared" si="4"/>
        <v>60</v>
      </c>
      <c r="F133">
        <f t="shared" si="5"/>
        <v>0</v>
      </c>
    </row>
    <row r="134" spans="1:6" x14ac:dyDescent="0.3">
      <c r="A134" t="s">
        <v>19</v>
      </c>
      <c r="B134" t="s">
        <v>1</v>
      </c>
      <c r="C134">
        <v>120</v>
      </c>
      <c r="D134">
        <v>163</v>
      </c>
      <c r="E134">
        <f t="shared" si="4"/>
        <v>43</v>
      </c>
      <c r="F134">
        <f t="shared" si="5"/>
        <v>0</v>
      </c>
    </row>
    <row r="135" spans="1:6" x14ac:dyDescent="0.3">
      <c r="A135" t="s">
        <v>19</v>
      </c>
      <c r="B135" t="s">
        <v>123</v>
      </c>
      <c r="C135">
        <v>120</v>
      </c>
      <c r="D135">
        <v>152</v>
      </c>
      <c r="E135">
        <f t="shared" si="4"/>
        <v>32</v>
      </c>
      <c r="F135">
        <f t="shared" si="5"/>
        <v>0</v>
      </c>
    </row>
    <row r="136" spans="1:6" x14ac:dyDescent="0.3">
      <c r="A136" t="s">
        <v>19</v>
      </c>
      <c r="B136" t="s">
        <v>2</v>
      </c>
      <c r="C136">
        <v>120</v>
      </c>
      <c r="D136">
        <v>120</v>
      </c>
      <c r="E136">
        <f t="shared" si="4"/>
        <v>0</v>
      </c>
      <c r="F136">
        <f t="shared" si="5"/>
        <v>0</v>
      </c>
    </row>
    <row r="137" spans="1:6" x14ac:dyDescent="0.3">
      <c r="A137" t="s">
        <v>19</v>
      </c>
      <c r="B137" t="s">
        <v>3</v>
      </c>
      <c r="C137">
        <v>120</v>
      </c>
      <c r="D137">
        <v>201</v>
      </c>
      <c r="E137">
        <f t="shared" si="4"/>
        <v>81</v>
      </c>
      <c r="F137">
        <f t="shared" si="5"/>
        <v>0</v>
      </c>
    </row>
    <row r="138" spans="1:6" x14ac:dyDescent="0.3">
      <c r="A138" t="s">
        <v>19</v>
      </c>
      <c r="B138" t="s">
        <v>124</v>
      </c>
      <c r="C138">
        <v>120</v>
      </c>
      <c r="D138">
        <v>150</v>
      </c>
      <c r="E138">
        <f t="shared" si="4"/>
        <v>30</v>
      </c>
      <c r="F138">
        <f t="shared" si="5"/>
        <v>0</v>
      </c>
    </row>
    <row r="139" spans="1:6" x14ac:dyDescent="0.3">
      <c r="A139" t="s">
        <v>19</v>
      </c>
      <c r="B139" t="s">
        <v>5</v>
      </c>
      <c r="C139">
        <v>120</v>
      </c>
      <c r="D139">
        <v>191</v>
      </c>
      <c r="E139">
        <f t="shared" si="4"/>
        <v>71</v>
      </c>
      <c r="F139">
        <f t="shared" si="5"/>
        <v>0</v>
      </c>
    </row>
    <row r="140" spans="1:6" x14ac:dyDescent="0.3">
      <c r="A140" t="s">
        <v>19</v>
      </c>
      <c r="B140" t="s">
        <v>6</v>
      </c>
      <c r="C140">
        <v>120</v>
      </c>
      <c r="D140">
        <v>185</v>
      </c>
      <c r="E140">
        <f t="shared" si="4"/>
        <v>65</v>
      </c>
      <c r="F140">
        <f t="shared" si="5"/>
        <v>0</v>
      </c>
    </row>
    <row r="141" spans="1:6" x14ac:dyDescent="0.3">
      <c r="A141" t="s">
        <v>19</v>
      </c>
      <c r="B141" t="s">
        <v>115</v>
      </c>
      <c r="C141">
        <v>120</v>
      </c>
      <c r="D141">
        <v>194</v>
      </c>
      <c r="E141">
        <f t="shared" si="4"/>
        <v>74</v>
      </c>
      <c r="F141">
        <f t="shared" si="5"/>
        <v>0</v>
      </c>
    </row>
    <row r="142" spans="1:6" x14ac:dyDescent="0.3">
      <c r="A142" t="s">
        <v>19</v>
      </c>
      <c r="B142" t="s">
        <v>8</v>
      </c>
      <c r="C142">
        <v>120</v>
      </c>
      <c r="D142">
        <v>93</v>
      </c>
      <c r="E142">
        <f t="shared" si="4"/>
        <v>0</v>
      </c>
      <c r="F142">
        <f t="shared" si="5"/>
        <v>-27</v>
      </c>
    </row>
    <row r="143" spans="1:6" x14ac:dyDescent="0.3">
      <c r="A143" t="s">
        <v>19</v>
      </c>
      <c r="B143" t="s">
        <v>9</v>
      </c>
      <c r="C143">
        <v>120</v>
      </c>
      <c r="D143">
        <v>213</v>
      </c>
      <c r="E143">
        <f t="shared" si="4"/>
        <v>93</v>
      </c>
      <c r="F143">
        <f t="shared" si="5"/>
        <v>0</v>
      </c>
    </row>
    <row r="144" spans="1:6" x14ac:dyDescent="0.3">
      <c r="A144" t="s">
        <v>19</v>
      </c>
      <c r="B144" t="s">
        <v>10</v>
      </c>
      <c r="C144">
        <v>120</v>
      </c>
      <c r="D144">
        <v>104</v>
      </c>
      <c r="E144">
        <f t="shared" si="4"/>
        <v>0</v>
      </c>
      <c r="F144">
        <f t="shared" si="5"/>
        <v>-16</v>
      </c>
    </row>
    <row r="145" spans="1:6" x14ac:dyDescent="0.3">
      <c r="A145" t="s">
        <v>19</v>
      </c>
      <c r="B145" t="s">
        <v>11</v>
      </c>
      <c r="C145">
        <v>120</v>
      </c>
      <c r="D145">
        <v>128</v>
      </c>
      <c r="E145">
        <f t="shared" si="4"/>
        <v>8</v>
      </c>
      <c r="F145">
        <f t="shared" si="5"/>
        <v>0</v>
      </c>
    </row>
    <row r="146" spans="1:6" x14ac:dyDescent="0.3">
      <c r="A146" t="s">
        <v>19</v>
      </c>
      <c r="B146" t="s">
        <v>1</v>
      </c>
      <c r="C146">
        <v>120</v>
      </c>
      <c r="D146">
        <v>165</v>
      </c>
      <c r="E146">
        <f t="shared" si="4"/>
        <v>45</v>
      </c>
      <c r="F146">
        <f t="shared" si="5"/>
        <v>0</v>
      </c>
    </row>
    <row r="147" spans="1:6" x14ac:dyDescent="0.3">
      <c r="A147" t="s">
        <v>19</v>
      </c>
      <c r="B147" t="s">
        <v>123</v>
      </c>
      <c r="C147">
        <v>120</v>
      </c>
      <c r="D147">
        <v>118</v>
      </c>
      <c r="E147">
        <f t="shared" si="4"/>
        <v>0</v>
      </c>
      <c r="F147">
        <f t="shared" si="5"/>
        <v>-2</v>
      </c>
    </row>
    <row r="148" spans="1:6" x14ac:dyDescent="0.3">
      <c r="A148" t="s">
        <v>19</v>
      </c>
      <c r="B148" t="s">
        <v>2</v>
      </c>
      <c r="C148">
        <v>120</v>
      </c>
      <c r="D148">
        <v>197</v>
      </c>
      <c r="E148">
        <f t="shared" si="4"/>
        <v>77</v>
      </c>
      <c r="F148">
        <f t="shared" si="5"/>
        <v>0</v>
      </c>
    </row>
    <row r="149" spans="1:6" x14ac:dyDescent="0.3">
      <c r="A149" t="s">
        <v>19</v>
      </c>
      <c r="B149" t="s">
        <v>3</v>
      </c>
      <c r="C149">
        <v>120</v>
      </c>
      <c r="D149">
        <v>134</v>
      </c>
      <c r="E149">
        <f t="shared" si="4"/>
        <v>14</v>
      </c>
      <c r="F149">
        <f t="shared" si="5"/>
        <v>0</v>
      </c>
    </row>
    <row r="150" spans="1:6" x14ac:dyDescent="0.3">
      <c r="A150" t="s">
        <v>19</v>
      </c>
      <c r="B150" t="s">
        <v>124</v>
      </c>
      <c r="C150">
        <v>120</v>
      </c>
      <c r="D150">
        <v>122</v>
      </c>
      <c r="E150">
        <f t="shared" si="4"/>
        <v>2</v>
      </c>
      <c r="F150">
        <f t="shared" si="5"/>
        <v>0</v>
      </c>
    </row>
    <row r="151" spans="1:6" x14ac:dyDescent="0.3">
      <c r="A151" t="s">
        <v>139</v>
      </c>
      <c r="B151" t="s">
        <v>5</v>
      </c>
      <c r="C151">
        <v>180</v>
      </c>
      <c r="D151">
        <v>221</v>
      </c>
      <c r="E151">
        <f t="shared" ref="E151:E214" si="6">IF(D151-C151&gt;0,D151-C151,0)</f>
        <v>41</v>
      </c>
      <c r="F151">
        <f t="shared" si="5"/>
        <v>0</v>
      </c>
    </row>
    <row r="152" spans="1:6" x14ac:dyDescent="0.3">
      <c r="A152" t="s">
        <v>139</v>
      </c>
      <c r="B152" t="s">
        <v>6</v>
      </c>
      <c r="C152">
        <v>180</v>
      </c>
      <c r="D152">
        <v>158</v>
      </c>
      <c r="E152">
        <f t="shared" si="6"/>
        <v>0</v>
      </c>
      <c r="F152">
        <f t="shared" si="5"/>
        <v>-22</v>
      </c>
    </row>
    <row r="153" spans="1:6" x14ac:dyDescent="0.3">
      <c r="A153" t="s">
        <v>139</v>
      </c>
      <c r="B153" t="s">
        <v>115</v>
      </c>
      <c r="C153">
        <v>180</v>
      </c>
      <c r="D153">
        <v>191</v>
      </c>
      <c r="E153">
        <f t="shared" si="6"/>
        <v>11</v>
      </c>
      <c r="F153">
        <f t="shared" si="5"/>
        <v>0</v>
      </c>
    </row>
    <row r="154" spans="1:6" x14ac:dyDescent="0.3">
      <c r="A154" t="s">
        <v>139</v>
      </c>
      <c r="B154" t="s">
        <v>8</v>
      </c>
      <c r="C154">
        <v>180</v>
      </c>
      <c r="D154">
        <v>151</v>
      </c>
      <c r="E154">
        <f t="shared" si="6"/>
        <v>0</v>
      </c>
      <c r="F154">
        <f t="shared" si="5"/>
        <v>-29</v>
      </c>
    </row>
    <row r="155" spans="1:6" x14ac:dyDescent="0.3">
      <c r="A155" t="s">
        <v>139</v>
      </c>
      <c r="B155" t="s">
        <v>9</v>
      </c>
      <c r="C155">
        <v>180</v>
      </c>
      <c r="D155">
        <v>190</v>
      </c>
      <c r="E155">
        <f t="shared" si="6"/>
        <v>10</v>
      </c>
      <c r="F155">
        <f t="shared" si="5"/>
        <v>0</v>
      </c>
    </row>
    <row r="156" spans="1:6" x14ac:dyDescent="0.3">
      <c r="A156" t="s">
        <v>139</v>
      </c>
      <c r="B156" t="s">
        <v>10</v>
      </c>
      <c r="C156">
        <v>180</v>
      </c>
      <c r="D156">
        <v>190</v>
      </c>
      <c r="E156">
        <f t="shared" si="6"/>
        <v>10</v>
      </c>
      <c r="F156">
        <f t="shared" si="5"/>
        <v>0</v>
      </c>
    </row>
    <row r="157" spans="1:6" x14ac:dyDescent="0.3">
      <c r="A157" t="s">
        <v>139</v>
      </c>
      <c r="B157" t="s">
        <v>11</v>
      </c>
      <c r="C157">
        <v>180</v>
      </c>
      <c r="D157">
        <v>170</v>
      </c>
      <c r="E157">
        <f t="shared" si="6"/>
        <v>0</v>
      </c>
      <c r="F157">
        <f t="shared" si="5"/>
        <v>-10</v>
      </c>
    </row>
    <row r="158" spans="1:6" x14ac:dyDescent="0.3">
      <c r="A158" t="s">
        <v>139</v>
      </c>
      <c r="B158" t="s">
        <v>1</v>
      </c>
      <c r="C158">
        <v>180</v>
      </c>
      <c r="D158">
        <v>160</v>
      </c>
      <c r="E158">
        <f t="shared" si="6"/>
        <v>0</v>
      </c>
      <c r="F158">
        <f t="shared" si="5"/>
        <v>-20</v>
      </c>
    </row>
    <row r="159" spans="1:6" x14ac:dyDescent="0.3">
      <c r="A159" t="s">
        <v>139</v>
      </c>
      <c r="B159" t="s">
        <v>123</v>
      </c>
      <c r="C159">
        <v>180</v>
      </c>
      <c r="D159">
        <v>147</v>
      </c>
      <c r="E159">
        <f t="shared" si="6"/>
        <v>0</v>
      </c>
      <c r="F159">
        <f t="shared" si="5"/>
        <v>-33</v>
      </c>
    </row>
    <row r="160" spans="1:6" x14ac:dyDescent="0.3">
      <c r="A160" t="s">
        <v>139</v>
      </c>
      <c r="B160" t="s">
        <v>2</v>
      </c>
      <c r="C160">
        <v>180</v>
      </c>
      <c r="D160">
        <v>178</v>
      </c>
      <c r="E160">
        <f t="shared" si="6"/>
        <v>0</v>
      </c>
      <c r="F160">
        <f t="shared" si="5"/>
        <v>-2</v>
      </c>
    </row>
    <row r="161" spans="1:6" x14ac:dyDescent="0.3">
      <c r="A161" t="s">
        <v>139</v>
      </c>
      <c r="B161" t="s">
        <v>3</v>
      </c>
      <c r="C161">
        <v>180</v>
      </c>
      <c r="D161">
        <v>140</v>
      </c>
      <c r="E161">
        <f t="shared" si="6"/>
        <v>0</v>
      </c>
      <c r="F161">
        <f t="shared" si="5"/>
        <v>-40</v>
      </c>
    </row>
    <row r="162" spans="1:6" x14ac:dyDescent="0.3">
      <c r="A162" t="s">
        <v>139</v>
      </c>
      <c r="B162" t="s">
        <v>124</v>
      </c>
      <c r="C162">
        <v>180</v>
      </c>
      <c r="D162">
        <v>158</v>
      </c>
      <c r="E162">
        <f t="shared" si="6"/>
        <v>0</v>
      </c>
      <c r="F162">
        <f t="shared" si="5"/>
        <v>-22</v>
      </c>
    </row>
    <row r="163" spans="1:6" x14ac:dyDescent="0.3">
      <c r="A163" t="s">
        <v>139</v>
      </c>
      <c r="B163" t="s">
        <v>5</v>
      </c>
      <c r="C163">
        <v>180</v>
      </c>
      <c r="D163">
        <v>153</v>
      </c>
      <c r="E163">
        <f t="shared" si="6"/>
        <v>0</v>
      </c>
      <c r="F163">
        <f t="shared" si="5"/>
        <v>-27</v>
      </c>
    </row>
    <row r="164" spans="1:6" x14ac:dyDescent="0.3">
      <c r="A164" t="s">
        <v>139</v>
      </c>
      <c r="B164" t="s">
        <v>6</v>
      </c>
      <c r="C164">
        <v>180</v>
      </c>
      <c r="D164">
        <v>176</v>
      </c>
      <c r="E164">
        <f t="shared" si="6"/>
        <v>0</v>
      </c>
      <c r="F164">
        <f t="shared" si="5"/>
        <v>-4</v>
      </c>
    </row>
    <row r="165" spans="1:6" x14ac:dyDescent="0.3">
      <c r="A165" t="s">
        <v>139</v>
      </c>
      <c r="B165" t="s">
        <v>115</v>
      </c>
      <c r="C165">
        <v>180</v>
      </c>
      <c r="D165">
        <v>166</v>
      </c>
      <c r="E165">
        <f t="shared" si="6"/>
        <v>0</v>
      </c>
      <c r="F165">
        <f t="shared" si="5"/>
        <v>-14</v>
      </c>
    </row>
    <row r="166" spans="1:6" x14ac:dyDescent="0.3">
      <c r="A166" t="s">
        <v>139</v>
      </c>
      <c r="B166" t="s">
        <v>8</v>
      </c>
      <c r="C166">
        <v>180</v>
      </c>
      <c r="D166">
        <v>172</v>
      </c>
      <c r="E166">
        <f t="shared" si="6"/>
        <v>0</v>
      </c>
      <c r="F166">
        <f t="shared" si="5"/>
        <v>-8</v>
      </c>
    </row>
    <row r="167" spans="1:6" x14ac:dyDescent="0.3">
      <c r="A167" t="s">
        <v>139</v>
      </c>
      <c r="B167" t="s">
        <v>9</v>
      </c>
      <c r="C167">
        <v>180</v>
      </c>
      <c r="D167">
        <v>173</v>
      </c>
      <c r="E167">
        <f t="shared" si="6"/>
        <v>0</v>
      </c>
      <c r="F167">
        <f t="shared" si="5"/>
        <v>-7</v>
      </c>
    </row>
    <row r="168" spans="1:6" x14ac:dyDescent="0.3">
      <c r="A168" t="s">
        <v>139</v>
      </c>
      <c r="B168" t="s">
        <v>10</v>
      </c>
      <c r="C168">
        <v>180</v>
      </c>
      <c r="D168">
        <v>170</v>
      </c>
      <c r="E168">
        <f t="shared" si="6"/>
        <v>0</v>
      </c>
      <c r="F168">
        <f t="shared" si="5"/>
        <v>-10</v>
      </c>
    </row>
    <row r="169" spans="1:6" x14ac:dyDescent="0.3">
      <c r="A169" t="s">
        <v>139</v>
      </c>
      <c r="B169" t="s">
        <v>11</v>
      </c>
      <c r="C169">
        <v>180</v>
      </c>
      <c r="D169">
        <v>190</v>
      </c>
      <c r="E169">
        <f t="shared" si="6"/>
        <v>10</v>
      </c>
      <c r="F169">
        <f t="shared" si="5"/>
        <v>0</v>
      </c>
    </row>
    <row r="170" spans="1:6" x14ac:dyDescent="0.3">
      <c r="A170" t="s">
        <v>139</v>
      </c>
      <c r="B170" t="s">
        <v>1</v>
      </c>
      <c r="C170">
        <v>180</v>
      </c>
      <c r="D170">
        <v>171</v>
      </c>
      <c r="E170">
        <f t="shared" si="6"/>
        <v>0</v>
      </c>
      <c r="F170">
        <f t="shared" si="5"/>
        <v>-9</v>
      </c>
    </row>
    <row r="171" spans="1:6" x14ac:dyDescent="0.3">
      <c r="A171" t="s">
        <v>139</v>
      </c>
      <c r="B171" t="s">
        <v>123</v>
      </c>
      <c r="C171">
        <v>180</v>
      </c>
      <c r="D171">
        <v>112</v>
      </c>
      <c r="E171">
        <f t="shared" si="6"/>
        <v>0</v>
      </c>
      <c r="F171">
        <f t="shared" si="5"/>
        <v>-68</v>
      </c>
    </row>
    <row r="172" spans="1:6" x14ac:dyDescent="0.3">
      <c r="A172" t="s">
        <v>139</v>
      </c>
      <c r="B172" t="s">
        <v>2</v>
      </c>
      <c r="C172">
        <v>180</v>
      </c>
      <c r="D172">
        <v>147</v>
      </c>
      <c r="E172">
        <f t="shared" si="6"/>
        <v>0</v>
      </c>
      <c r="F172">
        <f t="shared" si="5"/>
        <v>-33</v>
      </c>
    </row>
    <row r="173" spans="1:6" x14ac:dyDescent="0.3">
      <c r="A173" t="s">
        <v>139</v>
      </c>
      <c r="B173" t="s">
        <v>3</v>
      </c>
      <c r="C173">
        <v>180</v>
      </c>
      <c r="D173">
        <v>179</v>
      </c>
      <c r="E173">
        <f t="shared" si="6"/>
        <v>0</v>
      </c>
      <c r="F173">
        <f t="shared" si="5"/>
        <v>-1</v>
      </c>
    </row>
    <row r="174" spans="1:6" x14ac:dyDescent="0.3">
      <c r="A174" t="s">
        <v>139</v>
      </c>
      <c r="B174" t="s">
        <v>124</v>
      </c>
      <c r="C174">
        <v>180</v>
      </c>
      <c r="D174">
        <v>159</v>
      </c>
      <c r="E174">
        <f t="shared" si="6"/>
        <v>0</v>
      </c>
      <c r="F174">
        <f t="shared" si="5"/>
        <v>-21</v>
      </c>
    </row>
    <row r="175" spans="1:6" x14ac:dyDescent="0.3">
      <c r="A175" t="s">
        <v>139</v>
      </c>
      <c r="B175" t="s">
        <v>5</v>
      </c>
      <c r="C175">
        <v>180</v>
      </c>
      <c r="D175">
        <v>125</v>
      </c>
      <c r="E175">
        <f t="shared" si="6"/>
        <v>0</v>
      </c>
      <c r="F175">
        <f t="shared" si="5"/>
        <v>-55</v>
      </c>
    </row>
    <row r="176" spans="1:6" x14ac:dyDescent="0.3">
      <c r="A176" t="s">
        <v>139</v>
      </c>
      <c r="B176" t="s">
        <v>6</v>
      </c>
      <c r="C176">
        <v>180</v>
      </c>
      <c r="D176">
        <v>141</v>
      </c>
      <c r="E176">
        <f t="shared" si="6"/>
        <v>0</v>
      </c>
      <c r="F176">
        <f t="shared" si="5"/>
        <v>-39</v>
      </c>
    </row>
    <row r="177" spans="1:6" x14ac:dyDescent="0.3">
      <c r="A177" t="s">
        <v>139</v>
      </c>
      <c r="B177" t="s">
        <v>115</v>
      </c>
      <c r="C177">
        <v>180</v>
      </c>
      <c r="D177">
        <v>156</v>
      </c>
      <c r="E177">
        <f t="shared" si="6"/>
        <v>0</v>
      </c>
      <c r="F177">
        <f t="shared" si="5"/>
        <v>-24</v>
      </c>
    </row>
    <row r="178" spans="1:6" x14ac:dyDescent="0.3">
      <c r="A178" t="s">
        <v>139</v>
      </c>
      <c r="B178" t="s">
        <v>8</v>
      </c>
      <c r="C178">
        <v>180</v>
      </c>
      <c r="D178">
        <v>150</v>
      </c>
      <c r="E178">
        <f t="shared" si="6"/>
        <v>0</v>
      </c>
      <c r="F178">
        <f t="shared" si="5"/>
        <v>-30</v>
      </c>
    </row>
    <row r="179" spans="1:6" x14ac:dyDescent="0.3">
      <c r="A179" t="s">
        <v>139</v>
      </c>
      <c r="B179" t="s">
        <v>9</v>
      </c>
      <c r="C179">
        <v>180</v>
      </c>
      <c r="D179">
        <v>153</v>
      </c>
      <c r="E179">
        <f t="shared" si="6"/>
        <v>0</v>
      </c>
      <c r="F179">
        <f t="shared" si="5"/>
        <v>-27</v>
      </c>
    </row>
    <row r="180" spans="1:6" x14ac:dyDescent="0.3">
      <c r="A180" t="s">
        <v>139</v>
      </c>
      <c r="B180" t="s">
        <v>10</v>
      </c>
      <c r="C180">
        <v>180</v>
      </c>
      <c r="D180">
        <v>137</v>
      </c>
      <c r="E180">
        <f t="shared" si="6"/>
        <v>0</v>
      </c>
      <c r="F180">
        <f t="shared" si="5"/>
        <v>-43</v>
      </c>
    </row>
    <row r="181" spans="1:6" x14ac:dyDescent="0.3">
      <c r="A181" t="s">
        <v>139</v>
      </c>
      <c r="B181" t="s">
        <v>11</v>
      </c>
      <c r="C181">
        <v>180</v>
      </c>
      <c r="D181">
        <v>170</v>
      </c>
      <c r="E181">
        <f t="shared" si="6"/>
        <v>0</v>
      </c>
      <c r="F181">
        <f t="shared" si="5"/>
        <v>-10</v>
      </c>
    </row>
    <row r="182" spans="1:6" x14ac:dyDescent="0.3">
      <c r="A182" t="s">
        <v>139</v>
      </c>
      <c r="B182" t="s">
        <v>1</v>
      </c>
      <c r="C182">
        <v>180</v>
      </c>
      <c r="D182">
        <v>163</v>
      </c>
      <c r="E182">
        <f t="shared" si="6"/>
        <v>0</v>
      </c>
      <c r="F182">
        <f t="shared" si="5"/>
        <v>-17</v>
      </c>
    </row>
    <row r="183" spans="1:6" x14ac:dyDescent="0.3">
      <c r="A183" t="s">
        <v>139</v>
      </c>
      <c r="B183" t="s">
        <v>123</v>
      </c>
      <c r="C183">
        <v>180</v>
      </c>
      <c r="D183">
        <v>209</v>
      </c>
      <c r="E183">
        <f t="shared" si="6"/>
        <v>29</v>
      </c>
      <c r="F183">
        <f t="shared" si="5"/>
        <v>0</v>
      </c>
    </row>
    <row r="184" spans="1:6" x14ac:dyDescent="0.3">
      <c r="A184" t="s">
        <v>139</v>
      </c>
      <c r="B184" t="s">
        <v>2</v>
      </c>
      <c r="C184">
        <v>180</v>
      </c>
      <c r="D184">
        <v>174</v>
      </c>
      <c r="E184">
        <f t="shared" si="6"/>
        <v>0</v>
      </c>
      <c r="F184">
        <f t="shared" si="5"/>
        <v>-6</v>
      </c>
    </row>
    <row r="185" spans="1:6" x14ac:dyDescent="0.3">
      <c r="A185" t="s">
        <v>139</v>
      </c>
      <c r="B185" t="s">
        <v>3</v>
      </c>
      <c r="C185">
        <v>180</v>
      </c>
      <c r="D185">
        <v>166</v>
      </c>
      <c r="E185">
        <f t="shared" si="6"/>
        <v>0</v>
      </c>
      <c r="F185">
        <f t="shared" si="5"/>
        <v>-14</v>
      </c>
    </row>
    <row r="186" spans="1:6" x14ac:dyDescent="0.3">
      <c r="A186" t="s">
        <v>139</v>
      </c>
      <c r="B186" t="s">
        <v>124</v>
      </c>
      <c r="C186">
        <v>180</v>
      </c>
      <c r="D186">
        <v>194</v>
      </c>
      <c r="E186">
        <f t="shared" si="6"/>
        <v>14</v>
      </c>
      <c r="F186">
        <f t="shared" si="5"/>
        <v>0</v>
      </c>
    </row>
    <row r="187" spans="1:6" x14ac:dyDescent="0.3">
      <c r="A187" t="s">
        <v>139</v>
      </c>
      <c r="B187" t="s">
        <v>5</v>
      </c>
      <c r="C187">
        <v>180</v>
      </c>
      <c r="D187">
        <v>192</v>
      </c>
      <c r="E187">
        <f t="shared" si="6"/>
        <v>12</v>
      </c>
      <c r="F187">
        <f t="shared" si="5"/>
        <v>0</v>
      </c>
    </row>
    <row r="188" spans="1:6" x14ac:dyDescent="0.3">
      <c r="A188" t="s">
        <v>139</v>
      </c>
      <c r="B188" t="s">
        <v>6</v>
      </c>
      <c r="C188">
        <v>180</v>
      </c>
      <c r="D188">
        <v>159</v>
      </c>
      <c r="E188">
        <f t="shared" si="6"/>
        <v>0</v>
      </c>
      <c r="F188">
        <f t="shared" si="5"/>
        <v>-21</v>
      </c>
    </row>
    <row r="189" spans="1:6" x14ac:dyDescent="0.3">
      <c r="A189" t="s">
        <v>139</v>
      </c>
      <c r="B189" t="s">
        <v>115</v>
      </c>
      <c r="C189">
        <v>180</v>
      </c>
      <c r="D189">
        <v>149</v>
      </c>
      <c r="E189">
        <f t="shared" si="6"/>
        <v>0</v>
      </c>
      <c r="F189">
        <f t="shared" si="5"/>
        <v>-31</v>
      </c>
    </row>
    <row r="190" spans="1:6" x14ac:dyDescent="0.3">
      <c r="A190" t="s">
        <v>139</v>
      </c>
      <c r="B190" t="s">
        <v>8</v>
      </c>
      <c r="C190">
        <v>180</v>
      </c>
      <c r="D190">
        <v>160</v>
      </c>
      <c r="E190">
        <f t="shared" si="6"/>
        <v>0</v>
      </c>
      <c r="F190">
        <f t="shared" si="5"/>
        <v>-20</v>
      </c>
    </row>
    <row r="191" spans="1:6" x14ac:dyDescent="0.3">
      <c r="A191" t="s">
        <v>139</v>
      </c>
      <c r="B191" t="s">
        <v>9</v>
      </c>
      <c r="C191">
        <v>180</v>
      </c>
      <c r="D191">
        <v>173</v>
      </c>
      <c r="E191">
        <f t="shared" si="6"/>
        <v>0</v>
      </c>
      <c r="F191">
        <f t="shared" si="5"/>
        <v>-7</v>
      </c>
    </row>
    <row r="192" spans="1:6" x14ac:dyDescent="0.3">
      <c r="A192" t="s">
        <v>139</v>
      </c>
      <c r="B192" t="s">
        <v>10</v>
      </c>
      <c r="C192">
        <v>180</v>
      </c>
      <c r="D192">
        <v>134</v>
      </c>
      <c r="E192">
        <f t="shared" si="6"/>
        <v>0</v>
      </c>
      <c r="F192">
        <f t="shared" si="5"/>
        <v>-46</v>
      </c>
    </row>
    <row r="193" spans="1:6" x14ac:dyDescent="0.3">
      <c r="A193" t="s">
        <v>139</v>
      </c>
      <c r="B193" t="s">
        <v>11</v>
      </c>
      <c r="C193">
        <v>180</v>
      </c>
      <c r="D193">
        <v>151</v>
      </c>
      <c r="E193">
        <f t="shared" si="6"/>
        <v>0</v>
      </c>
      <c r="F193">
        <f t="shared" si="5"/>
        <v>-29</v>
      </c>
    </row>
    <row r="194" spans="1:6" x14ac:dyDescent="0.3">
      <c r="A194" t="s">
        <v>139</v>
      </c>
      <c r="B194" t="s">
        <v>1</v>
      </c>
      <c r="C194">
        <v>180</v>
      </c>
      <c r="D194">
        <v>154</v>
      </c>
      <c r="E194">
        <f t="shared" si="6"/>
        <v>0</v>
      </c>
      <c r="F194">
        <f t="shared" si="5"/>
        <v>-26</v>
      </c>
    </row>
    <row r="195" spans="1:6" x14ac:dyDescent="0.3">
      <c r="A195" t="s">
        <v>139</v>
      </c>
      <c r="B195" t="s">
        <v>123</v>
      </c>
      <c r="C195">
        <v>180</v>
      </c>
      <c r="D195">
        <v>162</v>
      </c>
      <c r="E195">
        <f t="shared" si="6"/>
        <v>0</v>
      </c>
      <c r="F195">
        <f t="shared" ref="F195:F250" si="7">IF(D195-C195&lt;0,D195-C195,0)</f>
        <v>-18</v>
      </c>
    </row>
    <row r="196" spans="1:6" x14ac:dyDescent="0.3">
      <c r="A196" t="s">
        <v>139</v>
      </c>
      <c r="B196" t="s">
        <v>2</v>
      </c>
      <c r="C196">
        <v>180</v>
      </c>
      <c r="D196">
        <v>147</v>
      </c>
      <c r="E196">
        <f t="shared" si="6"/>
        <v>0</v>
      </c>
      <c r="F196">
        <f t="shared" si="7"/>
        <v>-33</v>
      </c>
    </row>
    <row r="197" spans="1:6" x14ac:dyDescent="0.3">
      <c r="A197" t="s">
        <v>139</v>
      </c>
      <c r="B197" t="s">
        <v>3</v>
      </c>
      <c r="C197">
        <v>180</v>
      </c>
      <c r="D197">
        <v>164</v>
      </c>
      <c r="E197">
        <f t="shared" si="6"/>
        <v>0</v>
      </c>
      <c r="F197">
        <f t="shared" si="7"/>
        <v>-16</v>
      </c>
    </row>
    <row r="198" spans="1:6" x14ac:dyDescent="0.3">
      <c r="A198" t="s">
        <v>139</v>
      </c>
      <c r="B198" t="s">
        <v>124</v>
      </c>
      <c r="C198">
        <v>180</v>
      </c>
      <c r="D198">
        <v>225</v>
      </c>
      <c r="E198">
        <f t="shared" si="6"/>
        <v>45</v>
      </c>
      <c r="F198">
        <f t="shared" si="7"/>
        <v>0</v>
      </c>
    </row>
    <row r="199" spans="1:6" x14ac:dyDescent="0.3">
      <c r="A199" t="s">
        <v>139</v>
      </c>
      <c r="B199" t="s">
        <v>5</v>
      </c>
      <c r="C199">
        <v>180</v>
      </c>
      <c r="D199">
        <v>168</v>
      </c>
      <c r="E199">
        <f t="shared" si="6"/>
        <v>0</v>
      </c>
      <c r="F199">
        <f t="shared" si="7"/>
        <v>-12</v>
      </c>
    </row>
    <row r="200" spans="1:6" x14ac:dyDescent="0.3">
      <c r="A200" t="s">
        <v>139</v>
      </c>
      <c r="B200" t="s">
        <v>6</v>
      </c>
      <c r="C200">
        <v>180</v>
      </c>
      <c r="D200">
        <v>164</v>
      </c>
      <c r="E200">
        <f t="shared" si="6"/>
        <v>0</v>
      </c>
      <c r="F200">
        <f t="shared" si="7"/>
        <v>-16</v>
      </c>
    </row>
    <row r="201" spans="1:6" x14ac:dyDescent="0.3">
      <c r="A201" t="s">
        <v>140</v>
      </c>
      <c r="B201" t="s">
        <v>115</v>
      </c>
      <c r="C201">
        <v>90</v>
      </c>
      <c r="D201">
        <v>99</v>
      </c>
      <c r="E201">
        <f t="shared" si="6"/>
        <v>9</v>
      </c>
      <c r="F201">
        <f t="shared" si="7"/>
        <v>0</v>
      </c>
    </row>
    <row r="202" spans="1:6" x14ac:dyDescent="0.3">
      <c r="A202" t="s">
        <v>140</v>
      </c>
      <c r="B202" t="s">
        <v>8</v>
      </c>
      <c r="C202">
        <v>90</v>
      </c>
      <c r="D202">
        <v>67</v>
      </c>
      <c r="E202">
        <f t="shared" si="6"/>
        <v>0</v>
      </c>
      <c r="F202">
        <f t="shared" si="7"/>
        <v>-23</v>
      </c>
    </row>
    <row r="203" spans="1:6" x14ac:dyDescent="0.3">
      <c r="A203" t="s">
        <v>140</v>
      </c>
      <c r="B203" t="s">
        <v>9</v>
      </c>
      <c r="C203">
        <v>90</v>
      </c>
      <c r="D203">
        <v>120</v>
      </c>
      <c r="E203">
        <f t="shared" si="6"/>
        <v>30</v>
      </c>
      <c r="F203">
        <f t="shared" si="7"/>
        <v>0</v>
      </c>
    </row>
    <row r="204" spans="1:6" x14ac:dyDescent="0.3">
      <c r="A204" t="s">
        <v>140</v>
      </c>
      <c r="B204" t="s">
        <v>10</v>
      </c>
      <c r="C204">
        <v>90</v>
      </c>
      <c r="D204">
        <v>84</v>
      </c>
      <c r="E204">
        <f t="shared" si="6"/>
        <v>0</v>
      </c>
      <c r="F204">
        <f t="shared" si="7"/>
        <v>-6</v>
      </c>
    </row>
    <row r="205" spans="1:6" x14ac:dyDescent="0.3">
      <c r="A205" t="s">
        <v>140</v>
      </c>
      <c r="B205" t="s">
        <v>11</v>
      </c>
      <c r="C205">
        <v>90</v>
      </c>
      <c r="D205">
        <v>96</v>
      </c>
      <c r="E205">
        <f t="shared" si="6"/>
        <v>6</v>
      </c>
      <c r="F205">
        <f t="shared" si="7"/>
        <v>0</v>
      </c>
    </row>
    <row r="206" spans="1:6" x14ac:dyDescent="0.3">
      <c r="A206" t="s">
        <v>140</v>
      </c>
      <c r="B206" t="s">
        <v>1</v>
      </c>
      <c r="C206">
        <v>90</v>
      </c>
      <c r="D206">
        <v>113</v>
      </c>
      <c r="E206">
        <f t="shared" si="6"/>
        <v>23</v>
      </c>
      <c r="F206">
        <f t="shared" si="7"/>
        <v>0</v>
      </c>
    </row>
    <row r="207" spans="1:6" x14ac:dyDescent="0.3">
      <c r="A207" t="s">
        <v>140</v>
      </c>
      <c r="B207" t="s">
        <v>123</v>
      </c>
      <c r="C207">
        <v>90</v>
      </c>
      <c r="D207">
        <v>102</v>
      </c>
      <c r="E207">
        <f t="shared" si="6"/>
        <v>12</v>
      </c>
      <c r="F207">
        <f t="shared" si="7"/>
        <v>0</v>
      </c>
    </row>
    <row r="208" spans="1:6" x14ac:dyDescent="0.3">
      <c r="A208" t="s">
        <v>140</v>
      </c>
      <c r="B208" t="s">
        <v>2</v>
      </c>
      <c r="C208">
        <v>90</v>
      </c>
      <c r="D208">
        <v>114</v>
      </c>
      <c r="E208">
        <f t="shared" si="6"/>
        <v>24</v>
      </c>
      <c r="F208">
        <f t="shared" si="7"/>
        <v>0</v>
      </c>
    </row>
    <row r="209" spans="1:6" x14ac:dyDescent="0.3">
      <c r="A209" t="s">
        <v>140</v>
      </c>
      <c r="B209" t="s">
        <v>3</v>
      </c>
      <c r="C209">
        <v>90</v>
      </c>
      <c r="D209">
        <v>84</v>
      </c>
      <c r="E209">
        <f t="shared" si="6"/>
        <v>0</v>
      </c>
      <c r="F209">
        <f t="shared" si="7"/>
        <v>-6</v>
      </c>
    </row>
    <row r="210" spans="1:6" x14ac:dyDescent="0.3">
      <c r="A210" t="s">
        <v>140</v>
      </c>
      <c r="B210" t="s">
        <v>124</v>
      </c>
      <c r="C210">
        <v>90</v>
      </c>
      <c r="D210">
        <v>79</v>
      </c>
      <c r="E210">
        <f t="shared" si="6"/>
        <v>0</v>
      </c>
      <c r="F210">
        <f t="shared" si="7"/>
        <v>-11</v>
      </c>
    </row>
    <row r="211" spans="1:6" x14ac:dyDescent="0.3">
      <c r="A211" t="s">
        <v>140</v>
      </c>
      <c r="B211" t="s">
        <v>5</v>
      </c>
      <c r="C211">
        <v>90</v>
      </c>
      <c r="D211">
        <v>50</v>
      </c>
      <c r="E211">
        <f t="shared" si="6"/>
        <v>0</v>
      </c>
      <c r="F211">
        <f t="shared" si="7"/>
        <v>-40</v>
      </c>
    </row>
    <row r="212" spans="1:6" x14ac:dyDescent="0.3">
      <c r="A212" t="s">
        <v>140</v>
      </c>
      <c r="B212" t="s">
        <v>6</v>
      </c>
      <c r="C212">
        <v>90</v>
      </c>
      <c r="D212">
        <v>94</v>
      </c>
      <c r="E212">
        <f t="shared" si="6"/>
        <v>4</v>
      </c>
      <c r="F212">
        <f t="shared" si="7"/>
        <v>0</v>
      </c>
    </row>
    <row r="213" spans="1:6" x14ac:dyDescent="0.3">
      <c r="A213" t="s">
        <v>140</v>
      </c>
      <c r="B213" t="s">
        <v>115</v>
      </c>
      <c r="C213">
        <v>90</v>
      </c>
      <c r="D213">
        <v>87</v>
      </c>
      <c r="E213">
        <f t="shared" si="6"/>
        <v>0</v>
      </c>
      <c r="F213">
        <f t="shared" si="7"/>
        <v>-3</v>
      </c>
    </row>
    <row r="214" spans="1:6" x14ac:dyDescent="0.3">
      <c r="A214" t="s">
        <v>140</v>
      </c>
      <c r="B214" t="s">
        <v>8</v>
      </c>
      <c r="C214">
        <v>90</v>
      </c>
      <c r="D214">
        <v>97</v>
      </c>
      <c r="E214">
        <f t="shared" si="6"/>
        <v>7</v>
      </c>
      <c r="F214">
        <f t="shared" si="7"/>
        <v>0</v>
      </c>
    </row>
    <row r="215" spans="1:6" x14ac:dyDescent="0.3">
      <c r="A215" t="s">
        <v>140</v>
      </c>
      <c r="B215" t="s">
        <v>9</v>
      </c>
      <c r="C215">
        <v>90</v>
      </c>
      <c r="D215">
        <v>117</v>
      </c>
      <c r="E215">
        <f t="shared" ref="E215:E250" si="8">IF(D215-C215&gt;0,D215-C215,0)</f>
        <v>27</v>
      </c>
      <c r="F215">
        <f t="shared" si="7"/>
        <v>0</v>
      </c>
    </row>
    <row r="216" spans="1:6" x14ac:dyDescent="0.3">
      <c r="A216" t="s">
        <v>140</v>
      </c>
      <c r="B216" t="s">
        <v>10</v>
      </c>
      <c r="C216">
        <v>90</v>
      </c>
      <c r="D216">
        <v>79</v>
      </c>
      <c r="E216">
        <f t="shared" si="8"/>
        <v>0</v>
      </c>
      <c r="F216">
        <f t="shared" si="7"/>
        <v>-11</v>
      </c>
    </row>
    <row r="217" spans="1:6" x14ac:dyDescent="0.3">
      <c r="A217" t="s">
        <v>140</v>
      </c>
      <c r="B217" t="s">
        <v>11</v>
      </c>
      <c r="C217">
        <v>90</v>
      </c>
      <c r="D217">
        <v>82</v>
      </c>
      <c r="E217">
        <f t="shared" si="8"/>
        <v>0</v>
      </c>
      <c r="F217">
        <f t="shared" si="7"/>
        <v>-8</v>
      </c>
    </row>
    <row r="218" spans="1:6" x14ac:dyDescent="0.3">
      <c r="A218" t="s">
        <v>140</v>
      </c>
      <c r="B218" t="s">
        <v>1</v>
      </c>
      <c r="C218">
        <v>90</v>
      </c>
      <c r="D218">
        <v>90</v>
      </c>
      <c r="E218">
        <f t="shared" si="8"/>
        <v>0</v>
      </c>
      <c r="F218">
        <f t="shared" si="7"/>
        <v>0</v>
      </c>
    </row>
    <row r="219" spans="1:6" x14ac:dyDescent="0.3">
      <c r="A219" t="s">
        <v>140</v>
      </c>
      <c r="B219" t="s">
        <v>123</v>
      </c>
      <c r="C219">
        <v>90</v>
      </c>
      <c r="D219">
        <v>127</v>
      </c>
      <c r="E219">
        <f t="shared" si="8"/>
        <v>37</v>
      </c>
      <c r="F219">
        <f t="shared" si="7"/>
        <v>0</v>
      </c>
    </row>
    <row r="220" spans="1:6" x14ac:dyDescent="0.3">
      <c r="A220" t="s">
        <v>140</v>
      </c>
      <c r="B220" t="s">
        <v>2</v>
      </c>
      <c r="C220">
        <v>90</v>
      </c>
      <c r="D220">
        <v>74</v>
      </c>
      <c r="E220">
        <f t="shared" si="8"/>
        <v>0</v>
      </c>
      <c r="F220">
        <f t="shared" si="7"/>
        <v>-16</v>
      </c>
    </row>
    <row r="221" spans="1:6" x14ac:dyDescent="0.3">
      <c r="A221" t="s">
        <v>140</v>
      </c>
      <c r="B221" t="s">
        <v>3</v>
      </c>
      <c r="C221">
        <v>90</v>
      </c>
      <c r="D221">
        <v>59</v>
      </c>
      <c r="E221">
        <f t="shared" si="8"/>
        <v>0</v>
      </c>
      <c r="F221">
        <f t="shared" si="7"/>
        <v>-31</v>
      </c>
    </row>
    <row r="222" spans="1:6" x14ac:dyDescent="0.3">
      <c r="A222" t="s">
        <v>140</v>
      </c>
      <c r="B222" t="s">
        <v>124</v>
      </c>
      <c r="C222">
        <v>90</v>
      </c>
      <c r="D222">
        <v>94</v>
      </c>
      <c r="E222">
        <f t="shared" si="8"/>
        <v>4</v>
      </c>
      <c r="F222">
        <f t="shared" si="7"/>
        <v>0</v>
      </c>
    </row>
    <row r="223" spans="1:6" x14ac:dyDescent="0.3">
      <c r="A223" t="s">
        <v>140</v>
      </c>
      <c r="B223" t="s">
        <v>5</v>
      </c>
      <c r="C223">
        <v>90</v>
      </c>
      <c r="D223">
        <v>105</v>
      </c>
      <c r="E223">
        <f t="shared" si="8"/>
        <v>15</v>
      </c>
      <c r="F223">
        <f t="shared" si="7"/>
        <v>0</v>
      </c>
    </row>
    <row r="224" spans="1:6" x14ac:dyDescent="0.3">
      <c r="A224" t="s">
        <v>140</v>
      </c>
      <c r="B224" t="s">
        <v>6</v>
      </c>
      <c r="C224">
        <v>90</v>
      </c>
      <c r="D224">
        <v>71</v>
      </c>
      <c r="E224">
        <f t="shared" si="8"/>
        <v>0</v>
      </c>
      <c r="F224">
        <f t="shared" si="7"/>
        <v>-19</v>
      </c>
    </row>
    <row r="225" spans="1:6" x14ac:dyDescent="0.3">
      <c r="A225" t="s">
        <v>140</v>
      </c>
      <c r="B225" t="s">
        <v>115</v>
      </c>
      <c r="C225">
        <v>90</v>
      </c>
      <c r="D225">
        <v>94</v>
      </c>
      <c r="E225">
        <f t="shared" si="8"/>
        <v>4</v>
      </c>
      <c r="F225">
        <f t="shared" si="7"/>
        <v>0</v>
      </c>
    </row>
    <row r="226" spans="1:6" x14ac:dyDescent="0.3">
      <c r="A226" t="s">
        <v>140</v>
      </c>
      <c r="B226" t="s">
        <v>8</v>
      </c>
      <c r="C226">
        <v>90</v>
      </c>
      <c r="D226">
        <v>65</v>
      </c>
      <c r="E226">
        <f t="shared" si="8"/>
        <v>0</v>
      </c>
      <c r="F226">
        <f t="shared" si="7"/>
        <v>-25</v>
      </c>
    </row>
    <row r="227" spans="1:6" x14ac:dyDescent="0.3">
      <c r="A227" t="s">
        <v>140</v>
      </c>
      <c r="B227" t="s">
        <v>9</v>
      </c>
      <c r="C227">
        <v>90</v>
      </c>
      <c r="D227">
        <v>87</v>
      </c>
      <c r="E227">
        <f t="shared" si="8"/>
        <v>0</v>
      </c>
      <c r="F227">
        <f t="shared" si="7"/>
        <v>-3</v>
      </c>
    </row>
    <row r="228" spans="1:6" x14ac:dyDescent="0.3">
      <c r="A228" t="s">
        <v>140</v>
      </c>
      <c r="B228" t="s">
        <v>10</v>
      </c>
      <c r="C228">
        <v>90</v>
      </c>
      <c r="D228">
        <v>99</v>
      </c>
      <c r="E228">
        <f t="shared" si="8"/>
        <v>9</v>
      </c>
      <c r="F228">
        <f t="shared" si="7"/>
        <v>0</v>
      </c>
    </row>
    <row r="229" spans="1:6" x14ac:dyDescent="0.3">
      <c r="A229" t="s">
        <v>140</v>
      </c>
      <c r="B229" t="s">
        <v>11</v>
      </c>
      <c r="C229">
        <v>90</v>
      </c>
      <c r="D229">
        <v>102</v>
      </c>
      <c r="E229">
        <f t="shared" si="8"/>
        <v>12</v>
      </c>
      <c r="F229">
        <f t="shared" si="7"/>
        <v>0</v>
      </c>
    </row>
    <row r="230" spans="1:6" x14ac:dyDescent="0.3">
      <c r="A230" t="s">
        <v>140</v>
      </c>
      <c r="B230" t="s">
        <v>1</v>
      </c>
      <c r="C230">
        <v>90</v>
      </c>
      <c r="D230">
        <v>82</v>
      </c>
      <c r="E230">
        <f t="shared" si="8"/>
        <v>0</v>
      </c>
      <c r="F230">
        <f t="shared" si="7"/>
        <v>-8</v>
      </c>
    </row>
    <row r="231" spans="1:6" x14ac:dyDescent="0.3">
      <c r="A231" t="s">
        <v>140</v>
      </c>
      <c r="B231" t="s">
        <v>123</v>
      </c>
      <c r="C231">
        <v>90</v>
      </c>
      <c r="D231">
        <v>87</v>
      </c>
      <c r="E231">
        <f t="shared" si="8"/>
        <v>0</v>
      </c>
      <c r="F231">
        <f t="shared" si="7"/>
        <v>-3</v>
      </c>
    </row>
    <row r="232" spans="1:6" x14ac:dyDescent="0.3">
      <c r="A232" t="s">
        <v>140</v>
      </c>
      <c r="B232" t="s">
        <v>2</v>
      </c>
      <c r="C232">
        <v>90</v>
      </c>
      <c r="D232">
        <v>105</v>
      </c>
      <c r="E232">
        <f t="shared" si="8"/>
        <v>15</v>
      </c>
      <c r="F232">
        <f t="shared" si="7"/>
        <v>0</v>
      </c>
    </row>
    <row r="233" spans="1:6" x14ac:dyDescent="0.3">
      <c r="A233" t="s">
        <v>140</v>
      </c>
      <c r="B233" t="s">
        <v>3</v>
      </c>
      <c r="C233">
        <v>90</v>
      </c>
      <c r="D233">
        <v>104</v>
      </c>
      <c r="E233">
        <f t="shared" si="8"/>
        <v>14</v>
      </c>
      <c r="F233">
        <f t="shared" si="7"/>
        <v>0</v>
      </c>
    </row>
    <row r="234" spans="1:6" x14ac:dyDescent="0.3">
      <c r="A234" t="s">
        <v>140</v>
      </c>
      <c r="B234" t="s">
        <v>124</v>
      </c>
      <c r="C234">
        <v>90</v>
      </c>
      <c r="D234">
        <v>95</v>
      </c>
      <c r="E234">
        <f t="shared" si="8"/>
        <v>5</v>
      </c>
      <c r="F234">
        <f t="shared" si="7"/>
        <v>0</v>
      </c>
    </row>
    <row r="235" spans="1:6" x14ac:dyDescent="0.3">
      <c r="A235" t="s">
        <v>140</v>
      </c>
      <c r="B235" t="s">
        <v>5</v>
      </c>
      <c r="C235">
        <v>90</v>
      </c>
      <c r="D235">
        <v>81</v>
      </c>
      <c r="E235">
        <f t="shared" si="8"/>
        <v>0</v>
      </c>
      <c r="F235">
        <f t="shared" si="7"/>
        <v>-9</v>
      </c>
    </row>
    <row r="236" spans="1:6" x14ac:dyDescent="0.3">
      <c r="A236" t="s">
        <v>140</v>
      </c>
      <c r="B236" t="s">
        <v>6</v>
      </c>
      <c r="C236">
        <v>90</v>
      </c>
      <c r="D236">
        <v>125</v>
      </c>
      <c r="E236">
        <f t="shared" si="8"/>
        <v>35</v>
      </c>
      <c r="F236">
        <f t="shared" si="7"/>
        <v>0</v>
      </c>
    </row>
    <row r="237" spans="1:6" x14ac:dyDescent="0.3">
      <c r="A237" t="s">
        <v>140</v>
      </c>
      <c r="B237" t="s">
        <v>115</v>
      </c>
      <c r="C237">
        <v>90</v>
      </c>
      <c r="D237">
        <v>110</v>
      </c>
      <c r="E237">
        <f t="shared" si="8"/>
        <v>20</v>
      </c>
      <c r="F237">
        <f t="shared" si="7"/>
        <v>0</v>
      </c>
    </row>
    <row r="238" spans="1:6" x14ac:dyDescent="0.3">
      <c r="A238" t="s">
        <v>140</v>
      </c>
      <c r="B238" t="s">
        <v>8</v>
      </c>
      <c r="C238">
        <v>90</v>
      </c>
      <c r="D238">
        <v>88</v>
      </c>
      <c r="E238">
        <f t="shared" si="8"/>
        <v>0</v>
      </c>
      <c r="F238">
        <f t="shared" si="7"/>
        <v>-2</v>
      </c>
    </row>
    <row r="239" spans="1:6" x14ac:dyDescent="0.3">
      <c r="A239" t="s">
        <v>140</v>
      </c>
      <c r="B239" t="s">
        <v>9</v>
      </c>
      <c r="C239">
        <v>90</v>
      </c>
      <c r="D239">
        <v>65</v>
      </c>
      <c r="E239">
        <f t="shared" si="8"/>
        <v>0</v>
      </c>
      <c r="F239">
        <f t="shared" si="7"/>
        <v>-25</v>
      </c>
    </row>
    <row r="240" spans="1:6" x14ac:dyDescent="0.3">
      <c r="A240" t="s">
        <v>140</v>
      </c>
      <c r="B240" t="s">
        <v>10</v>
      </c>
      <c r="C240">
        <v>90</v>
      </c>
      <c r="D240">
        <v>83</v>
      </c>
      <c r="E240">
        <f t="shared" si="8"/>
        <v>0</v>
      </c>
      <c r="F240">
        <f t="shared" si="7"/>
        <v>-7</v>
      </c>
    </row>
    <row r="241" spans="1:6" x14ac:dyDescent="0.3">
      <c r="A241" t="s">
        <v>140</v>
      </c>
      <c r="B241" t="s">
        <v>11</v>
      </c>
      <c r="C241">
        <v>90</v>
      </c>
      <c r="D241">
        <v>80</v>
      </c>
      <c r="E241">
        <f t="shared" si="8"/>
        <v>0</v>
      </c>
      <c r="F241">
        <f t="shared" si="7"/>
        <v>-10</v>
      </c>
    </row>
    <row r="242" spans="1:6" x14ac:dyDescent="0.3">
      <c r="A242" t="s">
        <v>140</v>
      </c>
      <c r="B242" t="s">
        <v>1</v>
      </c>
      <c r="C242">
        <v>90</v>
      </c>
      <c r="D242">
        <v>92</v>
      </c>
      <c r="E242">
        <f t="shared" si="8"/>
        <v>2</v>
      </c>
      <c r="F242">
        <f t="shared" si="7"/>
        <v>0</v>
      </c>
    </row>
    <row r="243" spans="1:6" x14ac:dyDescent="0.3">
      <c r="A243" t="s">
        <v>140</v>
      </c>
      <c r="B243" t="s">
        <v>123</v>
      </c>
      <c r="C243">
        <v>90</v>
      </c>
      <c r="D243">
        <v>106</v>
      </c>
      <c r="E243">
        <f t="shared" si="8"/>
        <v>16</v>
      </c>
      <c r="F243">
        <f t="shared" si="7"/>
        <v>0</v>
      </c>
    </row>
    <row r="244" spans="1:6" x14ac:dyDescent="0.3">
      <c r="A244" t="s">
        <v>140</v>
      </c>
      <c r="B244" t="s">
        <v>2</v>
      </c>
      <c r="C244">
        <v>90</v>
      </c>
      <c r="D244">
        <v>109</v>
      </c>
      <c r="E244">
        <f t="shared" si="8"/>
        <v>19</v>
      </c>
      <c r="F244">
        <f t="shared" si="7"/>
        <v>0</v>
      </c>
    </row>
    <row r="245" spans="1:6" x14ac:dyDescent="0.3">
      <c r="A245" t="s">
        <v>140</v>
      </c>
      <c r="B245" t="s">
        <v>3</v>
      </c>
      <c r="C245">
        <v>90</v>
      </c>
      <c r="D245">
        <v>95</v>
      </c>
      <c r="E245">
        <f t="shared" si="8"/>
        <v>5</v>
      </c>
      <c r="F245">
        <f t="shared" si="7"/>
        <v>0</v>
      </c>
    </row>
    <row r="246" spans="1:6" x14ac:dyDescent="0.3">
      <c r="A246" t="s">
        <v>140</v>
      </c>
      <c r="B246" t="s">
        <v>124</v>
      </c>
      <c r="C246">
        <v>90</v>
      </c>
      <c r="D246">
        <v>110</v>
      </c>
      <c r="E246">
        <f t="shared" si="8"/>
        <v>20</v>
      </c>
      <c r="F246">
        <f t="shared" si="7"/>
        <v>0</v>
      </c>
    </row>
    <row r="247" spans="1:6" x14ac:dyDescent="0.3">
      <c r="A247" t="s">
        <v>140</v>
      </c>
      <c r="B247" t="s">
        <v>5</v>
      </c>
      <c r="C247">
        <v>90</v>
      </c>
      <c r="D247">
        <v>98</v>
      </c>
      <c r="E247">
        <f t="shared" si="8"/>
        <v>8</v>
      </c>
      <c r="F247">
        <f t="shared" si="7"/>
        <v>0</v>
      </c>
    </row>
    <row r="248" spans="1:6" x14ac:dyDescent="0.3">
      <c r="A248" t="s">
        <v>140</v>
      </c>
      <c r="B248" t="s">
        <v>6</v>
      </c>
      <c r="C248">
        <v>90</v>
      </c>
      <c r="D248">
        <v>70</v>
      </c>
      <c r="E248">
        <f t="shared" si="8"/>
        <v>0</v>
      </c>
      <c r="F248">
        <f t="shared" si="7"/>
        <v>-20</v>
      </c>
    </row>
    <row r="249" spans="1:6" x14ac:dyDescent="0.3">
      <c r="A249" t="s">
        <v>140</v>
      </c>
      <c r="B249" t="s">
        <v>115</v>
      </c>
      <c r="C249">
        <v>90</v>
      </c>
      <c r="D249">
        <v>101</v>
      </c>
      <c r="E249">
        <f t="shared" si="8"/>
        <v>11</v>
      </c>
      <c r="F249">
        <f t="shared" si="7"/>
        <v>0</v>
      </c>
    </row>
    <row r="250" spans="1:6" x14ac:dyDescent="0.3">
      <c r="A250" t="s">
        <v>140</v>
      </c>
      <c r="B250" t="s">
        <v>8</v>
      </c>
      <c r="C250">
        <v>90</v>
      </c>
      <c r="D250">
        <v>98</v>
      </c>
      <c r="E250">
        <f t="shared" si="8"/>
        <v>8</v>
      </c>
      <c r="F250">
        <f t="shared" si="7"/>
        <v>0</v>
      </c>
    </row>
    <row r="251" spans="1:6" x14ac:dyDescent="0.3">
      <c r="D251" t="s">
        <v>122</v>
      </c>
      <c r="E251">
        <f>SUM(E2:E250)</f>
        <v>2553</v>
      </c>
      <c r="F251">
        <f>SUM(F2:F250)</f>
        <v>-2817</v>
      </c>
    </row>
    <row r="253" spans="1:6" x14ac:dyDescent="0.3">
      <c r="D253" s="12" t="s">
        <v>14</v>
      </c>
      <c r="E253" s="12" t="s">
        <v>121</v>
      </c>
      <c r="F253" s="12" t="s">
        <v>135</v>
      </c>
    </row>
    <row r="254" spans="1:6" x14ac:dyDescent="0.3">
      <c r="D254" t="s">
        <v>1</v>
      </c>
      <c r="E254">
        <f>SUMIF($B$2:$B$250,$D254,E$2:E$250)</f>
        <v>210</v>
      </c>
      <c r="F254">
        <f>SUMIF($B$2:$B$250,$D254,F$2:F$250)</f>
        <v>-200</v>
      </c>
    </row>
    <row r="255" spans="1:6" x14ac:dyDescent="0.3">
      <c r="D255" t="s">
        <v>123</v>
      </c>
      <c r="E255">
        <f t="shared" ref="E255:F265" si="9">SUMIF($B$2:$B$250,$D255,E$2:E$250)</f>
        <v>218</v>
      </c>
      <c r="F255">
        <f t="shared" si="9"/>
        <v>-249</v>
      </c>
    </row>
    <row r="256" spans="1:6" x14ac:dyDescent="0.3">
      <c r="D256" t="s">
        <v>2</v>
      </c>
      <c r="E256">
        <f t="shared" si="9"/>
        <v>266</v>
      </c>
      <c r="F256">
        <f t="shared" si="9"/>
        <v>-185</v>
      </c>
    </row>
    <row r="257" spans="4:6" x14ac:dyDescent="0.3">
      <c r="D257" t="s">
        <v>3</v>
      </c>
      <c r="E257">
        <f t="shared" si="9"/>
        <v>245</v>
      </c>
      <c r="F257">
        <f t="shared" si="9"/>
        <v>-252</v>
      </c>
    </row>
    <row r="258" spans="4:6" x14ac:dyDescent="0.3">
      <c r="D258" t="s">
        <v>124</v>
      </c>
      <c r="E258">
        <f t="shared" si="9"/>
        <v>199</v>
      </c>
      <c r="F258">
        <f t="shared" si="9"/>
        <v>-259</v>
      </c>
    </row>
    <row r="259" spans="4:6" x14ac:dyDescent="0.3">
      <c r="D259" t="s">
        <v>5</v>
      </c>
      <c r="E259">
        <f t="shared" si="9"/>
        <v>231</v>
      </c>
      <c r="F259">
        <f t="shared" si="9"/>
        <v>-222</v>
      </c>
    </row>
    <row r="260" spans="4:6" x14ac:dyDescent="0.3">
      <c r="D260" t="s">
        <v>6</v>
      </c>
      <c r="E260">
        <f t="shared" si="9"/>
        <v>156</v>
      </c>
      <c r="F260">
        <f t="shared" si="9"/>
        <v>-237</v>
      </c>
    </row>
    <row r="261" spans="4:6" x14ac:dyDescent="0.3">
      <c r="D261" t="s">
        <v>115</v>
      </c>
      <c r="E261">
        <f t="shared" si="9"/>
        <v>278</v>
      </c>
      <c r="F261">
        <f t="shared" si="9"/>
        <v>-213</v>
      </c>
    </row>
    <row r="262" spans="4:6" x14ac:dyDescent="0.3">
      <c r="D262" t="s">
        <v>8</v>
      </c>
      <c r="E262">
        <f t="shared" si="9"/>
        <v>81</v>
      </c>
      <c r="F262">
        <f t="shared" si="9"/>
        <v>-305</v>
      </c>
    </row>
    <row r="263" spans="4:6" x14ac:dyDescent="0.3">
      <c r="D263" t="s">
        <v>9</v>
      </c>
      <c r="E263">
        <f t="shared" si="9"/>
        <v>277</v>
      </c>
      <c r="F263">
        <f t="shared" si="9"/>
        <v>-246</v>
      </c>
    </row>
    <row r="264" spans="4:6" x14ac:dyDescent="0.3">
      <c r="D264" t="s">
        <v>10</v>
      </c>
      <c r="E264">
        <f t="shared" si="9"/>
        <v>165</v>
      </c>
      <c r="F264">
        <f t="shared" si="9"/>
        <v>-279</v>
      </c>
    </row>
    <row r="265" spans="4:6" ht="15" customHeight="1" x14ac:dyDescent="0.3">
      <c r="D265" t="s">
        <v>11</v>
      </c>
      <c r="E265">
        <f t="shared" si="9"/>
        <v>227</v>
      </c>
      <c r="F265">
        <f t="shared" si="9"/>
        <v>-170</v>
      </c>
    </row>
    <row r="267" spans="4:6" x14ac:dyDescent="0.3">
      <c r="D267" t="s">
        <v>16</v>
      </c>
      <c r="E267" s="12" t="s">
        <v>121</v>
      </c>
      <c r="F267" s="12" t="s">
        <v>138</v>
      </c>
    </row>
    <row r="268" spans="4:6" x14ac:dyDescent="0.3">
      <c r="D268" t="s">
        <v>17</v>
      </c>
      <c r="E268" s="10">
        <f>ROUND(AVERAGEIF($A$2:$A$250,$D268,E$2:E$250),0)</f>
        <v>5</v>
      </c>
      <c r="F268" s="10">
        <f>ABS(ROUND(AVERAGEIF($A$2:$A$250,$D268,F$2:F$250),0))</f>
        <v>4</v>
      </c>
    </row>
    <row r="269" spans="4:6" x14ac:dyDescent="0.3">
      <c r="D269" t="s">
        <v>18</v>
      </c>
      <c r="E269" s="10">
        <f t="shared" ref="E269:E272" si="10">ROUND(AVERAGEIF($A$2:$A$250,$D269,E$2:E$250),0)</f>
        <v>2</v>
      </c>
      <c r="F269" s="10">
        <f t="shared" ref="F269:F272" si="11">ABS(ROUND(AVERAGEIF($A$2:$A$250,$D269,F$2:F$250),0))</f>
        <v>26</v>
      </c>
    </row>
    <row r="270" spans="4:6" x14ac:dyDescent="0.3">
      <c r="D270" t="s">
        <v>19</v>
      </c>
      <c r="E270" s="10">
        <f t="shared" si="10"/>
        <v>32</v>
      </c>
      <c r="F270" s="10">
        <f t="shared" si="11"/>
        <v>3</v>
      </c>
    </row>
    <row r="271" spans="4:6" x14ac:dyDescent="0.3">
      <c r="D271" t="s">
        <v>139</v>
      </c>
      <c r="E271" s="10">
        <f t="shared" si="10"/>
        <v>4</v>
      </c>
      <c r="F271" s="10">
        <f t="shared" si="11"/>
        <v>18</v>
      </c>
    </row>
    <row r="272" spans="4:6" x14ac:dyDescent="0.3">
      <c r="D272" t="s">
        <v>140</v>
      </c>
      <c r="E272" s="10">
        <f t="shared" si="10"/>
        <v>8</v>
      </c>
      <c r="F272" s="10">
        <f t="shared" si="11"/>
        <v>6</v>
      </c>
    </row>
    <row r="274" spans="3:6" x14ac:dyDescent="0.3">
      <c r="D274" t="str">
        <f>""</f>
        <v/>
      </c>
      <c r="E274" s="12" t="s">
        <v>16</v>
      </c>
      <c r="F274" t="s">
        <v>142</v>
      </c>
    </row>
    <row r="275" spans="3:6" x14ac:dyDescent="0.3">
      <c r="C275" s="12"/>
      <c r="D275" s="12" t="s">
        <v>121</v>
      </c>
      <c r="E275" t="s">
        <v>17</v>
      </c>
      <c r="F275" s="21">
        <f>ROUND(E268/SUM($E$268:$E$272)*100,2)</f>
        <v>9.8000000000000007</v>
      </c>
    </row>
    <row r="276" spans="3:6" x14ac:dyDescent="0.3">
      <c r="C276" s="12"/>
      <c r="D276" s="12" t="s">
        <v>121</v>
      </c>
      <c r="E276" t="s">
        <v>18</v>
      </c>
      <c r="F276" s="21">
        <f t="shared" ref="F276:F279" si="12">ROUND(E269/SUM($E$268:$E$272)*100,2)</f>
        <v>3.92</v>
      </c>
    </row>
    <row r="277" spans="3:6" x14ac:dyDescent="0.3">
      <c r="C277" s="12"/>
      <c r="D277" s="12" t="s">
        <v>121</v>
      </c>
      <c r="E277" t="s">
        <v>19</v>
      </c>
      <c r="F277" s="21">
        <f t="shared" si="12"/>
        <v>62.75</v>
      </c>
    </row>
    <row r="278" spans="3:6" x14ac:dyDescent="0.3">
      <c r="C278" s="12"/>
      <c r="D278" s="12" t="s">
        <v>121</v>
      </c>
      <c r="E278" t="s">
        <v>139</v>
      </c>
      <c r="F278" s="21">
        <f>ROUND(E271/SUM($E$268:$E$272)*100,2)</f>
        <v>7.84</v>
      </c>
    </row>
    <row r="279" spans="3:6" x14ac:dyDescent="0.3">
      <c r="C279" s="12"/>
      <c r="D279" s="12" t="s">
        <v>121</v>
      </c>
      <c r="E279" t="s">
        <v>140</v>
      </c>
      <c r="F279" s="21">
        <f t="shared" si="12"/>
        <v>15.69</v>
      </c>
    </row>
    <row r="280" spans="3:6" x14ac:dyDescent="0.3">
      <c r="C280" s="12"/>
      <c r="D280" s="12" t="s">
        <v>138</v>
      </c>
      <c r="E280" t="s">
        <v>17</v>
      </c>
      <c r="F280" s="21">
        <f>ROUND(F268/SUM($F$268:$F$272)*100,2)</f>
        <v>7.02</v>
      </c>
    </row>
    <row r="281" spans="3:6" x14ac:dyDescent="0.3">
      <c r="C281" s="12"/>
      <c r="D281" s="12" t="s">
        <v>138</v>
      </c>
      <c r="E281" t="s">
        <v>18</v>
      </c>
      <c r="F281" s="21">
        <f t="shared" ref="F281:F284" si="13">ROUND(F269/SUM($F$268:$F$272)*100,2)</f>
        <v>45.61</v>
      </c>
    </row>
    <row r="282" spans="3:6" x14ac:dyDescent="0.3">
      <c r="C282" s="12"/>
      <c r="D282" s="12" t="s">
        <v>138</v>
      </c>
      <c r="E282" t="s">
        <v>19</v>
      </c>
      <c r="F282" s="21">
        <f t="shared" si="13"/>
        <v>5.26</v>
      </c>
    </row>
    <row r="283" spans="3:6" x14ac:dyDescent="0.3">
      <c r="C283" s="12"/>
      <c r="D283" s="12" t="s">
        <v>138</v>
      </c>
      <c r="E283" t="s">
        <v>139</v>
      </c>
      <c r="F283" s="21">
        <f t="shared" si="13"/>
        <v>31.58</v>
      </c>
    </row>
    <row r="284" spans="3:6" x14ac:dyDescent="0.3">
      <c r="C284" s="12"/>
      <c r="D284" s="12" t="s">
        <v>138</v>
      </c>
      <c r="E284" t="s">
        <v>140</v>
      </c>
      <c r="F284" s="21">
        <f t="shared" si="13"/>
        <v>10.53</v>
      </c>
    </row>
    <row r="285" spans="3:6" x14ac:dyDescent="0.3">
      <c r="D285" s="12" t="s">
        <v>141</v>
      </c>
      <c r="E285" s="12" t="s">
        <v>121</v>
      </c>
      <c r="F285" s="20">
        <f>ROUND(SUM(E268:E272)/SUM(E268:F272)*100,2)</f>
        <v>47.22</v>
      </c>
    </row>
    <row r="286" spans="3:6" x14ac:dyDescent="0.3">
      <c r="D286" s="12" t="s">
        <v>141</v>
      </c>
      <c r="E286" s="12" t="s">
        <v>138</v>
      </c>
      <c r="F286" s="20">
        <f>ROUND(SUM(F268:F272)/SUM(E268:F272)*100,2)</f>
        <v>52.78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tiempo_cirugía</vt:lpstr>
      <vt:lpstr>Calendario_semanal</vt:lpstr>
      <vt:lpstr>Horas</vt:lpstr>
      <vt:lpstr>Suspenciones anuales</vt:lpstr>
      <vt:lpstr>Suspensiones</vt:lpstr>
      <vt:lpstr>Tiempo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Rebolledo</dc:creator>
  <cp:lastModifiedBy>Anastasia Rebolledo</cp:lastModifiedBy>
  <dcterms:created xsi:type="dcterms:W3CDTF">2023-03-03T14:18:13Z</dcterms:created>
  <dcterms:modified xsi:type="dcterms:W3CDTF">2023-03-15T17:46:28Z</dcterms:modified>
</cp:coreProperties>
</file>